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showInkAnnotation="0" codeName="ThisWorkbook" hidePivotFieldList="1"/>
  <mc:AlternateContent xmlns:mc="http://schemas.openxmlformats.org/markup-compatibility/2006">
    <mc:Choice Requires="x15">
      <x15ac:absPath xmlns:x15ac="http://schemas.microsoft.com/office/spreadsheetml/2010/11/ac" url="\\dole-pc\Users\DOLE\Desktop\LEAVE-CARD\MASTER FILE\"/>
    </mc:Choice>
  </mc:AlternateContent>
  <xr:revisionPtr revIDLastSave="0" documentId="13_ncr:1_{47D40343-A077-4824-8262-5B1A1D4D0F1A}" xr6:coauthVersionLast="47" xr6:coauthVersionMax="47" xr10:uidLastSave="{00000000-0000-0000-0000-000000000000}"/>
  <bookViews>
    <workbookView xWindow="-108" yWindow="-108" windowWidth="23256" windowHeight="12576" firstSheet="1" activeTab="2" xr2:uid="{00000000-000D-0000-FFFF-FFFF00000000}"/>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Employees'!$B$4:$B$766</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91029"/>
  <pivotCaches>
    <pivotCache cacheId="0" r:id="rId9"/>
    <pivotCache cacheId="1" r:id="rId10"/>
  </pivotCaches>
</workbook>
</file>

<file path=xl/calcChain.xml><?xml version="1.0" encoding="utf-8"?>
<calcChain xmlns="http://schemas.openxmlformats.org/spreadsheetml/2006/main">
  <c r="E10070" i="1" l="1"/>
  <c r="F10070" i="1"/>
  <c r="A10065" i="1"/>
  <c r="A10066" i="1" s="1"/>
  <c r="A10067" i="1" s="1"/>
  <c r="A10068" i="1" s="1"/>
  <c r="A10069" i="1" s="1"/>
  <c r="A10070" i="1" s="1"/>
  <c r="E10065" i="1"/>
  <c r="E10066" i="1"/>
  <c r="E10067" i="1"/>
  <c r="E10068" i="1"/>
  <c r="E10069" i="1"/>
  <c r="F10065" i="1"/>
  <c r="F10066" i="1"/>
  <c r="F10067" i="1"/>
  <c r="F10068" i="1"/>
  <c r="F10069" i="1"/>
  <c r="B27" i="2" l="1"/>
  <c r="B172" i="2"/>
  <c r="B666" i="2"/>
  <c r="B713" i="2" l="1"/>
  <c r="B714"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6" i="2"/>
  <c r="B7" i="2"/>
  <c r="B5" i="2"/>
  <c r="A5" i="2" s="1"/>
  <c r="B4" i="2"/>
  <c r="E10064" i="1" l="1"/>
  <c r="F10064" i="1"/>
  <c r="F10063" i="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I27" i="2"/>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I713" i="2"/>
  <c r="I666" i="2"/>
  <c r="E9933" i="1"/>
  <c r="F9933" i="1"/>
  <c r="E9932" i="1"/>
  <c r="F9932" i="1"/>
  <c r="E9931" i="1"/>
  <c r="F9931" i="1"/>
  <c r="F9930" i="1"/>
  <c r="E9930" i="1"/>
  <c r="I714" i="2"/>
  <c r="A6" i="2"/>
  <c r="A7" i="2" s="1"/>
  <c r="A8" i="2" s="1"/>
  <c r="A9" i="2" s="1"/>
  <c r="A10" i="2" s="1"/>
  <c r="A11" i="2" s="1"/>
  <c r="A12" i="2" s="1"/>
  <c r="A13" i="2" s="1"/>
  <c r="A14" i="2" s="1"/>
  <c r="A15" i="2" s="1"/>
  <c r="A16" i="2" s="1"/>
  <c r="A17" i="2" s="1"/>
  <c r="A18" i="2" s="1"/>
  <c r="A19" i="2" s="1"/>
  <c r="A20" i="2" s="1"/>
  <c r="A21" i="2" s="1"/>
  <c r="A22" i="2" s="1"/>
  <c r="A23" i="2" s="1"/>
  <c r="A24" i="2" s="1"/>
  <c r="A25" i="2" s="1"/>
  <c r="A26"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I524" i="2"/>
  <c r="I522" i="2"/>
  <c r="E9927" i="1"/>
  <c r="I525" i="2"/>
  <c r="E9926" i="1"/>
  <c r="E9925" i="1"/>
  <c r="E9924" i="1"/>
  <c r="E9923" i="1"/>
  <c r="E9922" i="1"/>
  <c r="E9921" i="1"/>
  <c r="E9919" i="1"/>
  <c r="E9920" i="1"/>
  <c r="E9918" i="1"/>
  <c r="E9916" i="1"/>
  <c r="E9917" i="1"/>
  <c r="E9915" i="1"/>
  <c r="E9914" i="1"/>
  <c r="E9913" i="1"/>
  <c r="E9911" i="1"/>
  <c r="E9912" i="1"/>
  <c r="E9906" i="1"/>
  <c r="E9907" i="1"/>
  <c r="E9878" i="1"/>
  <c r="E9875" i="1"/>
  <c r="E9869" i="1"/>
  <c r="E9870" i="1"/>
  <c r="I12" i="2"/>
  <c r="I29" i="2"/>
  <c r="I45" i="2"/>
  <c r="I61" i="2"/>
  <c r="I77" i="2"/>
  <c r="I93" i="2"/>
  <c r="I109" i="2"/>
  <c r="I125" i="2"/>
  <c r="I141" i="2"/>
  <c r="I157" i="2"/>
  <c r="I173" i="2"/>
  <c r="I182" i="2"/>
  <c r="I190" i="2"/>
  <c r="I198" i="2"/>
  <c r="I206" i="2"/>
  <c r="I214" i="2"/>
  <c r="I222" i="2"/>
  <c r="I230" i="2"/>
  <c r="I238" i="2"/>
  <c r="I246" i="2"/>
  <c r="I253" i="2"/>
  <c r="I261" i="2"/>
  <c r="I269" i="2"/>
  <c r="I277" i="2"/>
  <c r="I285" i="2"/>
  <c r="I293" i="2"/>
  <c r="I301" i="2"/>
  <c r="I309" i="2"/>
  <c r="I317" i="2"/>
  <c r="I325" i="2"/>
  <c r="I333" i="2"/>
  <c r="I341" i="2"/>
  <c r="I349" i="2"/>
  <c r="I357" i="2"/>
  <c r="I365" i="2"/>
  <c r="I373" i="2"/>
  <c r="I381" i="2"/>
  <c r="I389" i="2"/>
  <c r="I397" i="2"/>
  <c r="I405" i="2"/>
  <c r="I413" i="2"/>
  <c r="I421" i="2"/>
  <c r="I429" i="2"/>
  <c r="I433" i="2"/>
  <c r="I437" i="2"/>
  <c r="I441" i="2"/>
  <c r="I445" i="2"/>
  <c r="I449" i="2"/>
  <c r="I453" i="2"/>
  <c r="I457" i="2"/>
  <c r="I461" i="2"/>
  <c r="I465" i="2"/>
  <c r="I469" i="2"/>
  <c r="I473" i="2"/>
  <c r="I477" i="2"/>
  <c r="I481" i="2"/>
  <c r="I485" i="2"/>
  <c r="I489" i="2"/>
  <c r="I493" i="2"/>
  <c r="I497" i="2"/>
  <c r="I501" i="2"/>
  <c r="I505" i="2"/>
  <c r="I509" i="2"/>
  <c r="I513" i="2"/>
  <c r="I517" i="2"/>
  <c r="I521" i="2"/>
  <c r="I528" i="2"/>
  <c r="I532" i="2"/>
  <c r="I536" i="2"/>
  <c r="I540" i="2"/>
  <c r="I544" i="2"/>
  <c r="I548" i="2"/>
  <c r="I552" i="2"/>
  <c r="I556" i="2"/>
  <c r="I560" i="2"/>
  <c r="I564" i="2"/>
  <c r="I568" i="2"/>
  <c r="I572" i="2"/>
  <c r="I576" i="2"/>
  <c r="I580" i="2"/>
  <c r="I583" i="2"/>
  <c r="I585" i="2"/>
  <c r="I587" i="2"/>
  <c r="I589" i="2"/>
  <c r="I37" i="2"/>
  <c r="I69" i="2"/>
  <c r="I101" i="2"/>
  <c r="I133" i="2"/>
  <c r="I165" i="2"/>
  <c r="I186" i="2"/>
  <c r="I202" i="2"/>
  <c r="I218" i="2"/>
  <c r="I234" i="2"/>
  <c r="I250" i="2"/>
  <c r="I265" i="2"/>
  <c r="I281" i="2"/>
  <c r="I297" i="2"/>
  <c r="I313" i="2"/>
  <c r="I329" i="2"/>
  <c r="I345" i="2"/>
  <c r="I361" i="2"/>
  <c r="I377" i="2"/>
  <c r="I393" i="2"/>
  <c r="I409" i="2"/>
  <c r="I425" i="2"/>
  <c r="I435" i="2"/>
  <c r="I443" i="2"/>
  <c r="I451" i="2"/>
  <c r="I459" i="2"/>
  <c r="I467" i="2"/>
  <c r="I475" i="2"/>
  <c r="I483" i="2"/>
  <c r="I491" i="2"/>
  <c r="I499" i="2"/>
  <c r="I507" i="2"/>
  <c r="I515" i="2"/>
  <c r="I526" i="2"/>
  <c r="I534" i="2"/>
  <c r="I542" i="2"/>
  <c r="I550" i="2"/>
  <c r="I558" i="2"/>
  <c r="I566" i="2"/>
  <c r="I574" i="2"/>
  <c r="I582" i="2"/>
  <c r="I586" i="2"/>
  <c r="I590" i="2"/>
  <c r="I592" i="2"/>
  <c r="I594" i="2"/>
  <c r="I596" i="2"/>
  <c r="I598" i="2"/>
  <c r="I600" i="2"/>
  <c r="I602" i="2"/>
  <c r="I604" i="2"/>
  <c r="I606" i="2"/>
  <c r="I608" i="2"/>
  <c r="I610" i="2"/>
  <c r="I612" i="2"/>
  <c r="I614" i="2"/>
  <c r="I616" i="2"/>
  <c r="I618" i="2"/>
  <c r="I620" i="2"/>
  <c r="I622" i="2"/>
  <c r="I624" i="2"/>
  <c r="I626" i="2"/>
  <c r="I628" i="2"/>
  <c r="I630" i="2"/>
  <c r="I632" i="2"/>
  <c r="I634" i="2"/>
  <c r="I636" i="2"/>
  <c r="I638" i="2"/>
  <c r="I640" i="2"/>
  <c r="I642" i="2"/>
  <c r="I644" i="2"/>
  <c r="I646" i="2"/>
  <c r="I648" i="2"/>
  <c r="I650" i="2"/>
  <c r="I652" i="2"/>
  <c r="I654" i="2"/>
  <c r="I656" i="2"/>
  <c r="I658" i="2"/>
  <c r="I660" i="2"/>
  <c r="I662" i="2"/>
  <c r="I664" i="2"/>
  <c r="I667" i="2"/>
  <c r="I669" i="2"/>
  <c r="I671" i="2"/>
  <c r="I673" i="2"/>
  <c r="I675" i="2"/>
  <c r="I53" i="2"/>
  <c r="I117" i="2"/>
  <c r="I178" i="2"/>
  <c r="I210" i="2"/>
  <c r="I242" i="2"/>
  <c r="I273" i="2"/>
  <c r="I305" i="2"/>
  <c r="I337" i="2"/>
  <c r="I369" i="2"/>
  <c r="I401" i="2"/>
  <c r="I431" i="2"/>
  <c r="I447" i="2"/>
  <c r="I463" i="2"/>
  <c r="I479" i="2"/>
  <c r="I495" i="2"/>
  <c r="I511" i="2"/>
  <c r="I530" i="2"/>
  <c r="I546" i="2"/>
  <c r="I562" i="2"/>
  <c r="I578" i="2"/>
  <c r="I588" i="2"/>
  <c r="I593" i="2"/>
  <c r="I597" i="2"/>
  <c r="I601" i="2"/>
  <c r="I605" i="2"/>
  <c r="I609" i="2"/>
  <c r="I613" i="2"/>
  <c r="I617" i="2"/>
  <c r="I621" i="2"/>
  <c r="I625" i="2"/>
  <c r="I629" i="2"/>
  <c r="I633" i="2"/>
  <c r="I637" i="2"/>
  <c r="I641" i="2"/>
  <c r="I645" i="2"/>
  <c r="I649" i="2"/>
  <c r="I653" i="2"/>
  <c r="I657" i="2"/>
  <c r="I661" i="2"/>
  <c r="I665" i="2"/>
  <c r="I670" i="2"/>
  <c r="I674" i="2"/>
  <c r="I677" i="2"/>
  <c r="I679" i="2"/>
  <c r="I681" i="2"/>
  <c r="I683" i="2"/>
  <c r="I685" i="2"/>
  <c r="I687" i="2"/>
  <c r="I689" i="2"/>
  <c r="I691" i="2"/>
  <c r="I693" i="2"/>
  <c r="I695" i="2"/>
  <c r="I697" i="2"/>
  <c r="I699" i="2"/>
  <c r="I701" i="2"/>
  <c r="I703" i="2"/>
  <c r="I705" i="2"/>
  <c r="I707" i="2"/>
  <c r="I709" i="2"/>
  <c r="I711" i="2"/>
  <c r="I715" i="2"/>
  <c r="I717" i="2"/>
  <c r="I719" i="2"/>
  <c r="I721" i="2"/>
  <c r="I723" i="2"/>
  <c r="I725" i="2"/>
  <c r="I727" i="2"/>
  <c r="I729" i="2"/>
  <c r="I731" i="2"/>
  <c r="I733" i="2"/>
  <c r="I735" i="2"/>
  <c r="I737" i="2"/>
  <c r="I739" i="2"/>
  <c r="I741" i="2"/>
  <c r="I743" i="2"/>
  <c r="I745" i="2"/>
  <c r="I747" i="2"/>
  <c r="I749" i="2"/>
  <c r="I751" i="2"/>
  <c r="I753" i="2"/>
  <c r="I755" i="2"/>
  <c r="I757" i="2"/>
  <c r="I759" i="2"/>
  <c r="I761" i="2"/>
  <c r="I763" i="2"/>
  <c r="I765" i="2"/>
  <c r="I4" i="2"/>
  <c r="I20" i="2"/>
  <c r="I85" i="2"/>
  <c r="I149" i="2"/>
  <c r="I194" i="2"/>
  <c r="I226" i="2"/>
  <c r="I257" i="2"/>
  <c r="I289" i="2"/>
  <c r="I321" i="2"/>
  <c r="I353" i="2"/>
  <c r="I385" i="2"/>
  <c r="I417" i="2"/>
  <c r="I439" i="2"/>
  <c r="I455" i="2"/>
  <c r="I471" i="2"/>
  <c r="I487" i="2"/>
  <c r="I503" i="2"/>
  <c r="I519" i="2"/>
  <c r="I538" i="2"/>
  <c r="I554" i="2"/>
  <c r="I570" i="2"/>
  <c r="I584" i="2"/>
  <c r="I591" i="2"/>
  <c r="I595" i="2"/>
  <c r="I599" i="2"/>
  <c r="I603" i="2"/>
  <c r="I607" i="2"/>
  <c r="I611" i="2"/>
  <c r="I615" i="2"/>
  <c r="I619" i="2"/>
  <c r="I623" i="2"/>
  <c r="I627" i="2"/>
  <c r="I631" i="2"/>
  <c r="I635" i="2"/>
  <c r="I639" i="2"/>
  <c r="I643" i="2"/>
  <c r="I647" i="2"/>
  <c r="I651" i="2"/>
  <c r="I655" i="2"/>
  <c r="I659" i="2"/>
  <c r="I663" i="2"/>
  <c r="I668" i="2"/>
  <c r="I672" i="2"/>
  <c r="I676" i="2"/>
  <c r="I678" i="2"/>
  <c r="I680" i="2"/>
  <c r="I682" i="2"/>
  <c r="I684" i="2"/>
  <c r="I686" i="2"/>
  <c r="I688" i="2"/>
  <c r="I690" i="2"/>
  <c r="I692" i="2"/>
  <c r="I694" i="2"/>
  <c r="I696" i="2"/>
  <c r="I698" i="2"/>
  <c r="I700" i="2"/>
  <c r="I702" i="2"/>
  <c r="I704" i="2"/>
  <c r="I706" i="2"/>
  <c r="I708" i="2"/>
  <c r="I710" i="2"/>
  <c r="I712" i="2"/>
  <c r="I716" i="2"/>
  <c r="I718" i="2"/>
  <c r="I720" i="2"/>
  <c r="I722" i="2"/>
  <c r="I724" i="2"/>
  <c r="I726" i="2"/>
  <c r="I728" i="2"/>
  <c r="I730" i="2"/>
  <c r="I732" i="2"/>
  <c r="I734" i="2"/>
  <c r="I736" i="2"/>
  <c r="I738" i="2"/>
  <c r="I740" i="2"/>
  <c r="I742" i="2"/>
  <c r="I744" i="2"/>
  <c r="I746" i="2"/>
  <c r="I748" i="2"/>
  <c r="I750" i="2"/>
  <c r="I752" i="2"/>
  <c r="I754" i="2"/>
  <c r="I756" i="2"/>
  <c r="I758" i="2"/>
  <c r="I764" i="2"/>
  <c r="I760" i="2"/>
  <c r="I766" i="2"/>
  <c r="I762" i="2"/>
  <c r="I567" i="2"/>
  <c r="I565" i="2"/>
  <c r="I563" i="2"/>
  <c r="I561" i="2"/>
  <c r="I559" i="2"/>
  <c r="I557" i="2"/>
  <c r="I555" i="2"/>
  <c r="I539" i="2"/>
  <c r="I537" i="2"/>
  <c r="I535" i="2"/>
  <c r="I533" i="2"/>
  <c r="I427" i="2"/>
  <c r="I423" i="2"/>
  <c r="I531" i="2"/>
  <c r="I419" i="2"/>
  <c r="I415" i="2"/>
  <c r="I411" i="2"/>
  <c r="I407" i="2"/>
  <c r="I403" i="2"/>
  <c r="I508" i="2"/>
  <c r="I399" i="2"/>
  <c r="I395" i="2"/>
  <c r="I391" i="2"/>
  <c r="I387" i="2"/>
  <c r="I383" i="2"/>
  <c r="I379" i="2"/>
  <c r="I506" i="2"/>
  <c r="I375" i="2"/>
  <c r="I371" i="2"/>
  <c r="I367" i="2"/>
  <c r="I363" i="2"/>
  <c r="I359" i="2"/>
  <c r="I355" i="2"/>
  <c r="I351" i="2"/>
  <c r="I347" i="2"/>
  <c r="I343" i="2"/>
  <c r="I339" i="2"/>
  <c r="I335" i="2"/>
  <c r="I331" i="2"/>
  <c r="I327" i="2"/>
  <c r="I323" i="2"/>
  <c r="I319" i="2"/>
  <c r="I315" i="2"/>
  <c r="I311" i="2"/>
  <c r="I307" i="2"/>
  <c r="I303" i="2"/>
  <c r="I299" i="2"/>
  <c r="I498" i="2"/>
  <c r="I295" i="2"/>
  <c r="I291" i="2"/>
  <c r="I287" i="2"/>
  <c r="I283" i="2"/>
  <c r="I279" i="2"/>
  <c r="I496" i="2"/>
  <c r="I275" i="2"/>
  <c r="I271" i="2"/>
  <c r="I267" i="2"/>
  <c r="I263" i="2"/>
  <c r="I259" i="2"/>
  <c r="I255" i="2"/>
  <c r="I251" i="2"/>
  <c r="I248" i="2"/>
  <c r="I492" i="2"/>
  <c r="I244" i="2"/>
  <c r="I240" i="2"/>
  <c r="I236" i="2"/>
  <c r="I232" i="2"/>
  <c r="I228" i="2"/>
  <c r="I224" i="2"/>
  <c r="I8" i="2"/>
  <c r="I428" i="2"/>
  <c r="I420" i="2"/>
  <c r="I418" i="2"/>
  <c r="I416" i="2"/>
  <c r="I414" i="2"/>
  <c r="I581" i="2"/>
  <c r="I579" i="2"/>
  <c r="I577" i="2"/>
  <c r="I575" i="2"/>
  <c r="I573" i="2"/>
  <c r="I571" i="2"/>
  <c r="I569" i="2"/>
  <c r="I553" i="2"/>
  <c r="I551" i="2"/>
  <c r="I549" i="2"/>
  <c r="I547" i="2"/>
  <c r="I545" i="2"/>
  <c r="I543" i="2"/>
  <c r="I541" i="2"/>
  <c r="I529" i="2"/>
  <c r="I527" i="2"/>
  <c r="I523" i="2"/>
  <c r="I520" i="2"/>
  <c r="I518" i="2"/>
  <c r="I516" i="2"/>
  <c r="I514" i="2"/>
  <c r="I512" i="2"/>
  <c r="I510" i="2"/>
  <c r="I504" i="2"/>
  <c r="I502" i="2"/>
  <c r="I500" i="2"/>
  <c r="I494" i="2"/>
  <c r="I490" i="2"/>
  <c r="I488" i="2"/>
  <c r="I486" i="2"/>
  <c r="I484" i="2"/>
  <c r="I482" i="2"/>
  <c r="I480" i="2"/>
  <c r="I478" i="2"/>
  <c r="I476" i="2"/>
  <c r="I474" i="2"/>
  <c r="I472" i="2"/>
  <c r="I470" i="2"/>
  <c r="I468" i="2"/>
  <c r="I466" i="2"/>
  <c r="I464" i="2"/>
  <c r="I462" i="2"/>
  <c r="I460" i="2"/>
  <c r="I458" i="2"/>
  <c r="I456" i="2"/>
  <c r="I454" i="2"/>
  <c r="I452" i="2"/>
  <c r="I450" i="2"/>
  <c r="I448" i="2"/>
  <c r="I446" i="2"/>
  <c r="I444" i="2"/>
  <c r="I442" i="2"/>
  <c r="I440" i="2"/>
  <c r="I438" i="2"/>
  <c r="I436" i="2"/>
  <c r="I434" i="2"/>
  <c r="I432" i="2"/>
  <c r="I430" i="2"/>
  <c r="I220" i="2"/>
  <c r="I216" i="2"/>
  <c r="I212" i="2"/>
  <c r="I208" i="2"/>
  <c r="I204" i="2"/>
  <c r="I200" i="2"/>
  <c r="I196" i="2"/>
  <c r="I192" i="2"/>
  <c r="I188" i="2"/>
  <c r="I184" i="2"/>
  <c r="I180" i="2"/>
  <c r="I176" i="2"/>
  <c r="I169" i="2"/>
  <c r="I161" i="2"/>
  <c r="I153" i="2"/>
  <c r="I145" i="2"/>
  <c r="I137" i="2"/>
  <c r="I129" i="2"/>
  <c r="I121" i="2"/>
  <c r="I113" i="2"/>
  <c r="I105" i="2"/>
  <c r="I97" i="2"/>
  <c r="I89" i="2"/>
  <c r="I81" i="2"/>
  <c r="I73" i="2"/>
  <c r="I65" i="2"/>
  <c r="I57" i="2"/>
  <c r="I49" i="2"/>
  <c r="I41" i="2"/>
  <c r="I33" i="2"/>
  <c r="I24" i="2"/>
  <c r="I16" i="2"/>
  <c r="I174" i="2"/>
  <c r="I172" i="2"/>
  <c r="I170" i="2"/>
  <c r="I168" i="2"/>
  <c r="I166" i="2"/>
  <c r="I164" i="2"/>
  <c r="I162" i="2"/>
  <c r="I160" i="2"/>
  <c r="I158" i="2"/>
  <c r="I156" i="2"/>
  <c r="I154" i="2"/>
  <c r="I152" i="2"/>
  <c r="I150" i="2"/>
  <c r="I148" i="2"/>
  <c r="I146" i="2"/>
  <c r="I144" i="2"/>
  <c r="I142" i="2"/>
  <c r="I140" i="2"/>
  <c r="I138" i="2"/>
  <c r="I136" i="2"/>
  <c r="I134" i="2"/>
  <c r="I132" i="2"/>
  <c r="I130" i="2"/>
  <c r="I128" i="2"/>
  <c r="I126" i="2"/>
  <c r="I124" i="2"/>
  <c r="I122" i="2"/>
  <c r="I120" i="2"/>
  <c r="I118" i="2"/>
  <c r="I116" i="2"/>
  <c r="I114" i="2"/>
  <c r="I112" i="2"/>
  <c r="I110" i="2"/>
  <c r="I108" i="2"/>
  <c r="I106" i="2"/>
  <c r="I104" i="2"/>
  <c r="I102" i="2"/>
  <c r="I100" i="2"/>
  <c r="I98" i="2"/>
  <c r="I96" i="2"/>
  <c r="I94" i="2"/>
  <c r="I92" i="2"/>
  <c r="I90" i="2"/>
  <c r="I88" i="2"/>
  <c r="I86" i="2"/>
  <c r="I84" i="2"/>
  <c r="I82" i="2"/>
  <c r="I80" i="2"/>
  <c r="I78" i="2"/>
  <c r="I76" i="2"/>
  <c r="I74" i="2"/>
  <c r="I72" i="2"/>
  <c r="I70" i="2"/>
  <c r="I68" i="2"/>
  <c r="I66" i="2"/>
  <c r="I64" i="2"/>
  <c r="I62" i="2"/>
  <c r="I60" i="2"/>
  <c r="I58" i="2"/>
  <c r="I56" i="2"/>
  <c r="I54" i="2"/>
  <c r="I52" i="2"/>
  <c r="I50" i="2"/>
  <c r="I48" i="2"/>
  <c r="I46" i="2"/>
  <c r="I44" i="2"/>
  <c r="I42" i="2"/>
  <c r="I40" i="2"/>
  <c r="I38" i="2"/>
  <c r="I36" i="2"/>
  <c r="I34" i="2"/>
  <c r="I32" i="2"/>
  <c r="I30" i="2"/>
  <c r="I28" i="2"/>
  <c r="I25" i="2"/>
  <c r="I23" i="2"/>
  <c r="I21" i="2"/>
  <c r="I19" i="2"/>
  <c r="I17" i="2"/>
  <c r="I15" i="2"/>
  <c r="I13" i="2"/>
  <c r="I11" i="2"/>
  <c r="I5" i="2"/>
  <c r="I7" i="2"/>
  <c r="I9" i="2"/>
  <c r="I426" i="2"/>
  <c r="I424" i="2"/>
  <c r="I422" i="2"/>
  <c r="I412" i="2"/>
  <c r="I410" i="2"/>
  <c r="I408" i="2"/>
  <c r="I406" i="2"/>
  <c r="I404" i="2"/>
  <c r="I402" i="2"/>
  <c r="I400" i="2"/>
  <c r="I398" i="2"/>
  <c r="I396" i="2"/>
  <c r="I394" i="2"/>
  <c r="I392" i="2"/>
  <c r="I390" i="2"/>
  <c r="I388" i="2"/>
  <c r="I386" i="2"/>
  <c r="I384" i="2"/>
  <c r="I382" i="2"/>
  <c r="I380" i="2"/>
  <c r="I378" i="2"/>
  <c r="I376" i="2"/>
  <c r="I374" i="2"/>
  <c r="I372" i="2"/>
  <c r="I370" i="2"/>
  <c r="I368" i="2"/>
  <c r="I366" i="2"/>
  <c r="I364" i="2"/>
  <c r="I362" i="2"/>
  <c r="I360" i="2"/>
  <c r="I358" i="2"/>
  <c r="I356" i="2"/>
  <c r="I354" i="2"/>
  <c r="I352" i="2"/>
  <c r="I350" i="2"/>
  <c r="I348" i="2"/>
  <c r="I346" i="2"/>
  <c r="I344" i="2"/>
  <c r="I342" i="2"/>
  <c r="I340" i="2"/>
  <c r="I338" i="2"/>
  <c r="I336" i="2"/>
  <c r="I334" i="2"/>
  <c r="I332" i="2"/>
  <c r="I330" i="2"/>
  <c r="I328" i="2"/>
  <c r="I326" i="2"/>
  <c r="I324" i="2"/>
  <c r="I322" i="2"/>
  <c r="I320" i="2"/>
  <c r="I318" i="2"/>
  <c r="I316" i="2"/>
  <c r="I314" i="2"/>
  <c r="I312" i="2"/>
  <c r="I310" i="2"/>
  <c r="I308" i="2"/>
  <c r="I306" i="2"/>
  <c r="I304" i="2"/>
  <c r="I302" i="2"/>
  <c r="I300" i="2"/>
  <c r="I298" i="2"/>
  <c r="I296" i="2"/>
  <c r="I294" i="2"/>
  <c r="I292" i="2"/>
  <c r="I290" i="2"/>
  <c r="I288" i="2"/>
  <c r="I286" i="2"/>
  <c r="I284" i="2"/>
  <c r="I282" i="2"/>
  <c r="I280" i="2"/>
  <c r="I278" i="2"/>
  <c r="I276" i="2"/>
  <c r="I274" i="2"/>
  <c r="I272" i="2"/>
  <c r="I270" i="2"/>
  <c r="I268" i="2"/>
  <c r="I266" i="2"/>
  <c r="I264" i="2"/>
  <c r="I262" i="2"/>
  <c r="I260" i="2"/>
  <c r="I258" i="2"/>
  <c r="I256" i="2"/>
  <c r="I254" i="2"/>
  <c r="I252" i="2"/>
  <c r="I249" i="2"/>
  <c r="I247" i="2"/>
  <c r="I245" i="2"/>
  <c r="I243" i="2"/>
  <c r="I241" i="2"/>
  <c r="I239" i="2"/>
  <c r="I237" i="2"/>
  <c r="I235" i="2"/>
  <c r="I233" i="2"/>
  <c r="I231" i="2"/>
  <c r="I229" i="2"/>
  <c r="I227" i="2"/>
  <c r="I225" i="2"/>
  <c r="I223" i="2"/>
  <c r="I221" i="2"/>
  <c r="I219" i="2"/>
  <c r="I217" i="2"/>
  <c r="I215" i="2"/>
  <c r="I213" i="2"/>
  <c r="I211" i="2"/>
  <c r="I209" i="2"/>
  <c r="I207" i="2"/>
  <c r="I205" i="2"/>
  <c r="I203" i="2"/>
  <c r="I201" i="2"/>
  <c r="I199" i="2"/>
  <c r="I197" i="2"/>
  <c r="I195" i="2"/>
  <c r="I193" i="2"/>
  <c r="I191" i="2"/>
  <c r="I189" i="2"/>
  <c r="I187" i="2"/>
  <c r="I185" i="2"/>
  <c r="I183" i="2"/>
  <c r="I181" i="2"/>
  <c r="I179" i="2"/>
  <c r="I177" i="2"/>
  <c r="I175" i="2"/>
  <c r="I171" i="2"/>
  <c r="I167" i="2"/>
  <c r="I163" i="2"/>
  <c r="I159" i="2"/>
  <c r="I155" i="2"/>
  <c r="I151" i="2"/>
  <c r="I147" i="2"/>
  <c r="I143" i="2"/>
  <c r="I139" i="2"/>
  <c r="I135" i="2"/>
  <c r="I131" i="2"/>
  <c r="I127" i="2"/>
  <c r="I123" i="2"/>
  <c r="I119" i="2"/>
  <c r="I115" i="2"/>
  <c r="I111" i="2"/>
  <c r="I107" i="2"/>
  <c r="I103" i="2"/>
  <c r="I99" i="2"/>
  <c r="I95" i="2"/>
  <c r="I91" i="2"/>
  <c r="I87" i="2"/>
  <c r="I83" i="2"/>
  <c r="I79" i="2"/>
  <c r="I75" i="2"/>
  <c r="I71" i="2"/>
  <c r="I67" i="2"/>
  <c r="I63" i="2"/>
  <c r="I59" i="2"/>
  <c r="I55" i="2"/>
  <c r="I51" i="2"/>
  <c r="I47" i="2"/>
  <c r="I43" i="2"/>
  <c r="I39" i="2"/>
  <c r="I35" i="2"/>
  <c r="I31" i="2"/>
  <c r="I26" i="2"/>
  <c r="I22" i="2"/>
  <c r="I18" i="2"/>
  <c r="I14" i="2"/>
  <c r="I10" i="2"/>
  <c r="I6"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9938" i="1" l="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2" i="1" s="1"/>
  <c r="A10045" i="1" s="1"/>
  <c r="A10046" i="1" s="1"/>
  <c r="A10047" i="1" s="1"/>
  <c r="A10048" i="1" s="1"/>
  <c r="A10049" i="1" s="1"/>
  <c r="A10050" i="1" s="1"/>
  <c r="A10051" i="1" s="1"/>
  <c r="A10052" i="1" s="1"/>
  <c r="A10053" i="1" s="1"/>
  <c r="A10054" i="1" s="1"/>
  <c r="A10055" i="1" s="1"/>
  <c r="A10056" i="1" s="1"/>
  <c r="A10057" i="1" s="1"/>
  <c r="A10058" i="1" s="1"/>
  <c r="A10060" i="1" s="1"/>
  <c r="A10061" i="1" s="1"/>
  <c r="A10062" i="1" s="1"/>
  <c r="A10063" i="1" s="1"/>
  <c r="A10064"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L10070" i="1" s="1"/>
  <c r="K10070" i="1" s="1"/>
  <c r="B6" i="5"/>
  <c r="B7" i="5"/>
  <c r="L10067" i="1" l="1"/>
  <c r="K10067" i="1" s="1"/>
  <c r="L10068" i="1"/>
  <c r="K10068" i="1" s="1"/>
  <c r="L10069" i="1"/>
  <c r="K10069" i="1" s="1"/>
  <c r="L10066" i="1"/>
  <c r="K10066" i="1" s="1"/>
  <c r="L10065" i="1"/>
  <c r="K10065" i="1" s="1"/>
  <c r="L10064" i="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<sst xmlns="http://schemas.openxmlformats.org/spreadsheetml/2006/main" count="27089" uniqueCount="2659">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</sst>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
    <numFmt numFmtId="165" formatCode="&quot;LAST YEAR &quot;\ General"/>
    <numFmt numFmtId="166" formatCode="0.0"/>
    <numFmt numFmtId="167" formatCode="[$-409]mmmm\ d\,\ yyyy;@"/>
  </numFmts>
  <fonts count="35"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06">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17" fillId="0" borderId="9" xfId="11" applyFont="1" applyBorder="1">
      <alignment horizontal="left" vertical="center" wrapText="1" indent="1"/>
    </xf>
    <xf numFmtId="0" fontId="0" fillId="0" borderId="0" xfId="0" applyAlignment="1">
      <alignment horizontal="left" vertical="center" indent="2"/>
    </xf>
    <xf numFmtId="1" fontId="34" fillId="0" borderId="0" xfId="11" applyNumberFormat="1" applyFont="1">
      <alignment horizontal="left" vertical="center" wrapText="1" indent="1"/>
    </xf>
    <xf numFmtId="0" fontId="34" fillId="0" borderId="10" xfId="11" applyFont="1" applyBorder="1">
      <alignment horizontal="left" vertical="center" wrapText="1" indent="1"/>
    </xf>
    <xf numFmtId="0" fontId="34" fillId="0" borderId="9" xfId="11" applyFont="1" applyBorder="1">
      <alignment horizontal="left" vertical="center" wrapText="1" indent="1"/>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0" fontId="0" fillId="0" borderId="0" xfId="0" applyFill="1" applyAlignment="1">
      <alignment horizontal="center" vertical="center"/>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14" fontId="0" fillId="0" borderId="0" xfId="0" applyNumberFormat="1" applyFill="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xr:uid="{00000000-0005-0000-0000-000005000000}"/>
    <cellStyle name="Days_On_Leave" xfId="9" xr:uid="{00000000-0005-0000-0000-000006000000}"/>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xr:uid="{00000000-0005-0000-0000-00000E000000}"/>
    <cellStyle name="Normal" xfId="0" builtinId="0" customBuiltin="1"/>
    <cellStyle name="Normal 2" xfId="24" xr:uid="{00000000-0005-0000-0000-000010000000}"/>
    <cellStyle name="Right Border" xfId="10" xr:uid="{00000000-0005-0000-0000-000011000000}"/>
    <cellStyle name="Selection" xfId="7" xr:uid="{00000000-0005-0000-0000-000012000000}"/>
    <cellStyle name="Table Dates" xfId="14" xr:uid="{00000000-0005-0000-0000-000013000000}"/>
    <cellStyle name="Table Days" xfId="13" xr:uid="{00000000-0005-0000-0000-000014000000}"/>
    <cellStyle name="Table details" xfId="11" xr:uid="{00000000-0005-0000-0000-000015000000}"/>
    <cellStyle name="Table Headers" xfId="12" xr:uid="{00000000-0005-0000-0000-000016000000}"/>
    <cellStyle name="Title" xfId="1" builtinId="15" customBuiltin="1"/>
    <cellStyle name="Year_entry" xfId="22" xr:uid="{00000000-0005-0000-0000-000018000000}"/>
  </cellStyles>
  <dxfs count="82">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0070C0"/>
      </font>
    </dxf>
    <dxf>
      <font>
        <color theme="9" tint="-0.24994659260841701"/>
      </font>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xr9:uid="{00000000-0011-0000-FFFF-FFFF00000000}">
      <tableStyleElement type="wholeTable" dxfId="81"/>
      <tableStyleElement type="headerRow" dxfId="80"/>
      <tableStyleElement type="firstColumn" dxfId="79"/>
      <tableStyleElement type="firstRowStripe" dxfId="78"/>
      <tableStyleElement type="firstHeaderCell" dxfId="77"/>
    </tableStyle>
    <tableStyle name="Leave Report" table="0" count="13" xr9:uid="{00000000-0011-0000-FFFF-FFFF01000000}">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E" refreshedDate="45203.553148611114" createdVersion="5" refreshedVersion="5" minRefreshableVersion="3" recordCount="725" xr:uid="{00000000-000A-0000-FFFF-FFFF00000000}">
  <cacheSource type="worksheet">
    <worksheetSource ref="A3:I766"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02.534337847224" createdVersion="8" refreshedVersion="8" minRefreshableVersion="3" recordCount="9925" xr:uid="{00000000-000A-0000-FFFF-FFFF01000000}">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3">
      <pivotArea dataOnly="0" labelOnly="1" outline="0" axis="axisValues" fieldPosition="0"/>
    </format>
    <format dxfId="22">
      <pivotArea grandRow="1" outline="0" collapsedLevelsAreSubtotals="1" fieldPosition="0"/>
    </format>
    <format dxfId="21">
      <pivotArea grandRow="1" outline="0" collapsedLevelsAreSubtotals="1" fieldPosition="0"/>
    </format>
    <format dxfId="20">
      <pivotArea grandRow="1" outline="0" collapsedLevelsAreSubtotals="1" fieldPosition="0"/>
    </format>
    <format dxfId="19">
      <pivotArea dataOnly="0" labelOnly="1" grandRow="1" outline="0" fieldPosition="0"/>
    </format>
    <format dxfId="18">
      <pivotArea grandRow="1" outline="0" collapsedLevelsAreSubtotals="1" fieldPosition="0"/>
    </format>
    <format dxfId="17">
      <pivotArea dataOnly="0" labelOnly="1" grandRow="1" outline="0" fieldPosition="0"/>
    </format>
    <format dxfId="16">
      <pivotArea collapsedLevelsAreSubtotals="1" fieldPosition="0">
        <references count="1">
          <reference field="7" count="0"/>
        </references>
      </pivotArea>
    </format>
    <format dxfId="15">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ttendanceRecord" displayName="AttendanceRecord" ref="B5:AR17" totalsRowShown="0">
  <autoFilter ref="B5:AR17" xr:uid="{00000000-0009-0000-0100-000002000000}">
    <filterColumn colId="0" hiddenButton="1"/>
    <filterColumn colId="1" hiddenButton="1">
      <colorFilter dxfId="6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00000000-0010-0000-0000-000001000000}" name="Weekday/Month" dataCellStyle="Months"/>
    <tableColumn id="6" xr3:uid="{00000000-0010-0000-0000-000006000000}" name="SUN">
      <calculatedColumnFormula>IFERROR(IF(TEXT(DATE(Calendar_Year,ROW($A1),1),"ddd")=LEFT(C$5,3),DATE(Calendar_Year,ROW($A1),1),""),"")</calculatedColumnFormula>
    </tableColumn>
    <tableColumn id="7" xr3:uid="{00000000-0010-0000-0000-000007000000}" name="MON">
      <calculatedColumnFormula>IFERROR(IF(TEXT(DATE(Calendar_Year,ROW($A1),1),"ddd")=LEFT(D$5,3),DATE(Calendar_Year,ROW($A1),1),IF(C6&gt;=1,C6+1,"")),"")</calculatedColumnFormula>
    </tableColumn>
    <tableColumn id="8" xr3:uid="{00000000-0010-0000-0000-000008000000}" name="TUE">
      <calculatedColumnFormula>IFERROR(IF(TEXT(DATE(Calendar_Year,ROW($A1),1),"ddd")=LEFT(E$5,3),DATE(Calendar_Year,ROW($A1),1),IF(D6&gt;=1,D6+1,"")),"")</calculatedColumnFormula>
    </tableColumn>
    <tableColumn id="9" xr3:uid="{00000000-0010-0000-0000-000009000000}" name="WED">
      <calculatedColumnFormula>IFERROR(IF(TEXT(DATE(Calendar_Year,ROW($A1),1),"ddd")=LEFT(F$5,3),DATE(Calendar_Year,ROW($A1),1),IF(E6&gt;=1,E6+1,"")),"")</calculatedColumnFormula>
    </tableColumn>
    <tableColumn id="10" xr3:uid="{00000000-0010-0000-0000-00000A000000}" name="THU">
      <calculatedColumnFormula>IFERROR(IF(TEXT(DATE(Calendar_Year,ROW($A1),1),"ddd")=LEFT(G$5,3),DATE(Calendar_Year,ROW($A1),1),IF(F6&gt;=1,F6+1,"")),"")</calculatedColumnFormula>
    </tableColumn>
    <tableColumn id="11" xr3:uid="{00000000-0010-0000-0000-00000B000000}" name="FRI">
      <calculatedColumnFormula>IFERROR(IF(TEXT(DATE(Calendar_Year,ROW($A1),1),"ddd")=LEFT(H$5,3),DATE(Calendar_Year,ROW($A1),1),IF(G6&gt;=1,G6+1,"")),"")</calculatedColumnFormula>
    </tableColumn>
    <tableColumn id="12" xr3:uid="{00000000-0010-0000-0000-00000C000000}" name="SAT">
      <calculatedColumnFormula>IFERROR(IF(TEXT(DATE(Calendar_Year,ROW($A1),1),"ddd")=LEFT(I$5,3),DATE(Calendar_Year,ROW($A1),1),IF(H6&gt;=1,H6+1,"")),"")</calculatedColumnFormula>
    </tableColumn>
    <tableColumn id="13" xr3:uid="{00000000-0010-0000-0000-00000D000000}" name="SUN   ">
      <calculatedColumnFormula>IFERROR(IF(I6&gt;=1,I6+1,""),"")</calculatedColumnFormula>
    </tableColumn>
    <tableColumn id="14" xr3:uid="{00000000-0010-0000-0000-00000E000000}" name="MON   ">
      <calculatedColumnFormula>IFERROR(IF(J6&gt;=1,J6+1,""),"")</calculatedColumnFormula>
    </tableColumn>
    <tableColumn id="15" xr3:uid="{00000000-0010-0000-0000-00000F000000}" name="TUE   ">
      <calculatedColumnFormula>IFERROR(IF(K6&gt;=1,K6+1,""),"")</calculatedColumnFormula>
    </tableColumn>
    <tableColumn id="16" xr3:uid="{00000000-0010-0000-0000-000010000000}" name="WED   ">
      <calculatedColumnFormula>IFERROR(IF(L6&gt;=1,L6+1,""),"")</calculatedColumnFormula>
    </tableColumn>
    <tableColumn id="17" xr3:uid="{00000000-0010-0000-0000-000011000000}" name="THU   ">
      <calculatedColumnFormula>IFERROR(IF(M6&gt;=1,M6+1,""),"")</calculatedColumnFormula>
    </tableColumn>
    <tableColumn id="18" xr3:uid="{00000000-0010-0000-0000-000012000000}" name="FRI   ">
      <calculatedColumnFormula>IFERROR(IF(N6&gt;=1,N6+1,""),"")</calculatedColumnFormula>
    </tableColumn>
    <tableColumn id="19" xr3:uid="{00000000-0010-0000-0000-000013000000}" name="SAT   ">
      <calculatedColumnFormula>IFERROR(IF(O6&gt;=1,O6+1,""),"")</calculatedColumnFormula>
    </tableColumn>
    <tableColumn id="20" xr3:uid="{00000000-0010-0000-0000-000014000000}" name="SUN    ">
      <calculatedColumnFormula>IFERROR(IF(P6&gt;=1,P6+1,""),"")</calculatedColumnFormula>
    </tableColumn>
    <tableColumn id="21" xr3:uid="{00000000-0010-0000-0000-000015000000}" name="MON    ">
      <calculatedColumnFormula>IFERROR(IF(Q6&gt;=1,Q6+1,""),"")</calculatedColumnFormula>
    </tableColumn>
    <tableColumn id="22" xr3:uid="{00000000-0010-0000-0000-000016000000}" name="TUE    ">
      <calculatedColumnFormula>IFERROR(IF(R6&gt;=1,R6+1,""),"")</calculatedColumnFormula>
    </tableColumn>
    <tableColumn id="23" xr3:uid="{00000000-0010-0000-0000-000017000000}" name="WED    ">
      <calculatedColumnFormula>IFERROR(IF(S6&gt;=1,S6+1,""),"")</calculatedColumnFormula>
    </tableColumn>
    <tableColumn id="24" xr3:uid="{00000000-0010-0000-0000-000018000000}" name="THU    ">
      <calculatedColumnFormula>IFERROR(IF(T6&gt;=1,T6+1,""),"")</calculatedColumnFormula>
    </tableColumn>
    <tableColumn id="25" xr3:uid="{00000000-0010-0000-0000-000019000000}" name="FRI    ">
      <calculatedColumnFormula>IFERROR(IF(U6&gt;=1,U6+1,""),"")</calculatedColumnFormula>
    </tableColumn>
    <tableColumn id="26" xr3:uid="{00000000-0010-0000-0000-00001A000000}" name="SAT    ">
      <calculatedColumnFormula>IFERROR(IF(V6&gt;=1,V6+1,""),"")</calculatedColumnFormula>
    </tableColumn>
    <tableColumn id="27" xr3:uid="{00000000-0010-0000-0000-00001B000000}" name="SUN     ">
      <calculatedColumnFormula>IFERROR(IF(W6&gt;=1,W6+1,""),"")</calculatedColumnFormula>
    </tableColumn>
    <tableColumn id="28" xr3:uid="{00000000-0010-0000-0000-00001C000000}" name="MON     ">
      <calculatedColumnFormula>IFERROR(IF(X6&gt;=1,X6+1,""),"")</calculatedColumnFormula>
    </tableColumn>
    <tableColumn id="29" xr3:uid="{00000000-0010-0000-0000-00001D000000}" name="TUE     ">
      <calculatedColumnFormula>IFERROR(IF(Y6&gt;=1,Y6+1,""),"")</calculatedColumnFormula>
    </tableColumn>
    <tableColumn id="30" xr3:uid="{00000000-0010-0000-0000-00001E000000}" name="WED     ">
      <calculatedColumnFormula>IFERROR(IF(Z6&gt;=1,Z6+1,""),"")</calculatedColumnFormula>
    </tableColumn>
    <tableColumn id="31" xr3:uid="{00000000-0010-0000-0000-00001F000000}" name="THU  ">
      <calculatedColumnFormula>IFERROR(IF(AA6&gt;=1,AA6+1,""),"")</calculatedColumnFormula>
    </tableColumn>
    <tableColumn id="32" xr3:uid="{00000000-0010-0000-0000-000020000000}" name="FRI     ">
      <calculatedColumnFormula>IFERROR(IF(AB6&gt;=1,AB6+1,""),"")</calculatedColumnFormula>
    </tableColumn>
    <tableColumn id="33" xr3:uid="{00000000-0010-0000-0000-000021000000}" name="SAT     ">
      <calculatedColumnFormula>IFERROR(IF(AC6&gt;=1,AC6+1,""),"")</calculatedColumnFormula>
    </tableColumn>
    <tableColumn id="34" xr3:uid="{00000000-0010-0000-0000-000022000000}" name="SUN ">
      <calculatedColumnFormula>IFERROR(IF(AD6&gt;=1,AD6+1,""),"")</calculatedColumnFormula>
    </tableColumn>
    <tableColumn id="35" xr3:uid="{00000000-0010-0000-0000-000023000000}" name="MON ">
      <calculatedColumnFormula>IFERROR(IF(AE6&gt;=1,AE6+1,""),"")</calculatedColumnFormula>
    </tableColumn>
    <tableColumn id="36" xr3:uid="{00000000-0010-0000-0000-000024000000}" name="TUE ">
      <calculatedColumnFormula>IFERROR(IF(AF6&gt;=1,AF6+1,""),"")</calculatedColumnFormula>
    </tableColumn>
    <tableColumn id="37" xr3:uid="{00000000-0010-0000-0000-000025000000}" name="WED ">
      <calculatedColumnFormula>IFERROR(IF(AG6&gt;=1,AG6+1,""),"")</calculatedColumnFormula>
    </tableColumn>
    <tableColumn id="38" xr3:uid="{00000000-0010-0000-0000-000026000000}" name="THU ">
      <calculatedColumnFormula>IFERROR(IF(AH6&gt;=1,AH6+1,""),"")</calculatedColumnFormula>
    </tableColumn>
    <tableColumn id="39" xr3:uid="{00000000-0010-0000-0000-000027000000}" name="FRI ">
      <calculatedColumnFormula>IFERROR(IF(AI6&gt;=1,AI6+1,""),"")</calculatedColumnFormula>
    </tableColumn>
    <tableColumn id="40" xr3:uid="{00000000-0010-0000-0000-000028000000}" name="SAT ">
      <calculatedColumnFormula>IFERROR(IF(AJ6&gt;=1,AJ6+1,""),"")</calculatedColumnFormula>
    </tableColumn>
    <tableColumn id="41" xr3:uid="{00000000-0010-0000-0000-000029000000}" name="SUN  ">
      <calculatedColumnFormula>IFERROR(IF(AND(AK6&gt;=1,AK6+1&lt;=DATE(Calendar_Year,ROW($A1)+1,0)),AK6+1,""),"")</calculatedColumnFormula>
    </tableColumn>
    <tableColumn id="42" xr3:uid="{00000000-0010-0000-0000-00002A000000}" name="MON  ">
      <calculatedColumnFormula>IFERROR(IF(AND(AL6&gt;=1,AL6+1&lt;=DATE(Calendar_Year,ROW($A1)+1,0)),AL6+1,""),"")</calculatedColumnFormula>
    </tableColumn>
    <tableColumn id="43" xr3:uid="{00000000-0010-0000-0000-00002B000000}" name="TUE  ">
      <calculatedColumnFormula>IFERROR(IF(AND(AM6&gt;=1,AM6+1&lt;=DATE(Calendar_Year,ROW($A1)+1,0)),AM6+1,""),"")</calculatedColumnFormula>
    </tableColumn>
    <tableColumn id="44" xr3:uid="{00000000-0010-0000-0000-00002C000000}" name="WED  ">
      <calculatedColumnFormula>IFERROR(IF(AND(AN6&gt;=1,AN6+1&lt;=DATE(Calendar_Year,ROW($A1)+1,0)),AN6+1,""),"")</calculatedColumnFormula>
    </tableColumn>
    <tableColumn id="45" xr3:uid="{00000000-0010-0000-0000-00002D000000}" name="THU  2">
      <calculatedColumnFormula>IFERROR(IF(AND(AO6&gt;=1,AO6+1&lt;=DATE(Calendar_Year,ROW($A1)+1,0)),AO6+1,""),"")</calculatedColumnFormula>
    </tableColumn>
    <tableColumn id="46" xr3:uid="{00000000-0010-0000-0000-00002E000000}" name="FRI  ">
      <calculatedColumnFormula>IFERROR(IF(AND(AP6&gt;=1,AP6+1&lt;=DATE(Calendar_Year,ROW($A1)+1,0)),AP6+1,""),"")</calculatedColumnFormula>
    </tableColumn>
    <tableColumn id="47" xr3:uid="{00000000-0010-0000-0000-00002F000000}"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LeaveTracker" displayName="LeaveTracker" ref="A4:M10070" dataDxfId="60" headerRowCellStyle="Table Headers">
  <autoFilter ref="A4:M10070" xr:uid="{00000000-0009-0000-0100-000001000000}"/>
  <sortState xmlns:xlrd2="http://schemas.microsoft.com/office/spreadsheetml/2017/richdata2" ref="A7984:M8186">
    <sortCondition ref="B4:B8186"/>
  </sortState>
  <tableColumns count="13">
    <tableColumn id="11" xr3:uid="{00000000-0010-0000-0100-00000B000000}" name="CTRL  No" dataDxfId="59"/>
    <tableColumn id="12" xr3:uid="{00000000-0010-0000-0100-00000C000000}" name="Date Encoded" dataDxfId="58"/>
    <tableColumn id="13" xr3:uid="{00000000-0010-0000-0100-00000D000000}" name="Date File" dataDxfId="57"/>
    <tableColumn id="1" xr3:uid="{00000000-0010-0000-0100-000001000000}" name="Employee Name" totalsRowLabel="Total" dataDxfId="56" dataCellStyle="Table details"/>
    <tableColumn id="6" xr3:uid="{00000000-0010-0000-0100-000006000000}" name="Office" dataDxfId="55" dataCellStyle="Table details">
      <calculatedColumnFormula>IF(ISBLANK(LeaveTracker[[#This Row],[Employee Name]]),"-----",VLOOKUP(LeaveTracker[[#This Row],[Employee Name]],'List of Employees'!$B$4:$H$766,7))</calculatedColumnFormula>
    </tableColumn>
    <tableColumn id="8" xr3:uid="{00000000-0010-0000-0100-000008000000}" name="Employment Status" dataDxfId="54" dataCellStyle="Table details">
      <calculatedColumnFormula>IF(ISBLANK(LeaveTracker[[#This Row],[Employee Name]]),"-----",VLOOKUP(LeaveTracker[[#This Row],[Employee Name]],'List of Employees'!$B$4:$H$766,6))</calculatedColumnFormula>
    </tableColumn>
    <tableColumn id="2" xr3:uid="{00000000-0010-0000-0100-000002000000}" name="Start Date" dataDxfId="53" dataCellStyle="Table Dates"/>
    <tableColumn id="3" xr3:uid="{00000000-0010-0000-0100-000003000000}" name="End Date" dataDxfId="52" dataCellStyle="Table Dates"/>
    <tableColumn id="4" xr3:uid="{00000000-0010-0000-0100-000004000000}" name="Type of Leave" dataDxfId="51" dataCellStyle="Table details"/>
    <tableColumn id="7" xr3:uid="{00000000-0010-0000-0100-000007000000}" name="Specification" dataDxfId="50"/>
    <tableColumn id="10" xr3:uid="{00000000-0010-0000-0100-00000A000000}" name="Days Leave" dataDxfId="49">
      <calculatedColumnFormula>LeaveTracker[[#This Row],[Days]]&amp;" "&amp;LeaveTracker[[#This Row],[Type of Leave]]</calculatedColumnFormula>
    </tableColumn>
    <tableColumn id="5" xr3:uid="{00000000-0010-0000-0100-000005000000}" name="Days" totalsRowFunction="sum" dataDxfId="48" dataCellStyle="Table Days">
      <calculatedColumnFormula>NETWORKDAYS(LeaveTracker[[#This Row],[Start Date]],LeaveTracker[[#This Row],[End Date]],lstHolidays)</calculatedColumnFormula>
    </tableColumn>
    <tableColumn id="9" xr3:uid="{00000000-0010-0000-0100-000009000000}" name="RECEIVED BY:" dataDxfId="47"/>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Employee" displayName="Employee" ref="A3:I766" totalsRowShown="0" headerRowDxfId="46" dataDxfId="45" tableBorderDxfId="44" headerRowCellStyle="Table Headers" dataCellStyle="Table details">
  <autoFilter ref="A3:I766" xr:uid="{00000000-0009-0000-0100-000004000000}">
    <filterColumn colId="1">
      <filters>
        <filter val="CARAAN ANNABELLE F."/>
        <filter val="CARAAN FELIX M."/>
        <filter val="CARAAN FREDERIC D."/>
        <filter val="CARAAN JOSEPHINE M."/>
      </filters>
    </filterColumn>
  </autoFilter>
  <sortState xmlns:xlrd2="http://schemas.microsoft.com/office/spreadsheetml/2017/richdata2" ref="A4:I762">
    <sortCondition ref="B3:B762"/>
  </sortState>
  <tableColumns count="9">
    <tableColumn id="1" xr3:uid="{00000000-0010-0000-0200-000001000000}" name="NO" dataDxfId="43" dataCellStyle="Table details"/>
    <tableColumn id="2" xr3:uid="{00000000-0010-0000-0200-000002000000}" name="Employee Name" dataDxfId="42" dataCellStyle="Table details">
      <calculatedColumnFormula>CONCATENATE('List of Employees'!$C4," ",'List of Employees'!$D4, " ",LEFT('List of Employees'!$E4,1),IF(ISBLANK('List of Employees'!$E4)," ","."))</calculatedColumnFormula>
    </tableColumn>
    <tableColumn id="3" xr3:uid="{00000000-0010-0000-0200-000003000000}" name="Lastname" dataDxfId="41" dataCellStyle="Table details"/>
    <tableColumn id="4" xr3:uid="{00000000-0010-0000-0200-000004000000}" name="Firstname" dataDxfId="40" dataCellStyle="Table details"/>
    <tableColumn id="5" xr3:uid="{00000000-0010-0000-0200-000005000000}" name="Middlename" dataDxfId="39" dataCellStyle="Table details"/>
    <tableColumn id="6" xr3:uid="{00000000-0010-0000-0200-000006000000}" name="Position" dataDxfId="38" dataCellStyle="Table details"/>
    <tableColumn id="7" xr3:uid="{00000000-0010-0000-0200-000007000000}" name="Employment Status" dataDxfId="37" dataCellStyle="Table details"/>
    <tableColumn id="8" xr3:uid="{00000000-0010-0000-0200-000008000000}" name="Office" dataDxfId="36" dataCellStyle="Table details"/>
    <tableColumn id="9" xr3:uid="{00000000-0010-0000-0200-000009000000}" name="DUMPLICATE" dataDxfId="35" dataCellStyle="Table details">
      <calculatedColumnFormula>COUNTIF('List of Employees'!$B$4:$B$766,'List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CompanyHolidays" displayName="CompanyHolidays" ref="B3:C34" totalsRowShown="0" dataDxfId="34" headerRowCellStyle="Table Headers">
  <tableColumns count="2">
    <tableColumn id="1" xr3:uid="{00000000-0010-0000-0300-000001000000}" name="Company Holidays" dataCellStyle="Table Dates"/>
    <tableColumn id="2" xr3:uid="{00000000-0010-0000-0300-000002000000}"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3" displayName="Table3" ref="A5:I825" totalsRowShown="0" headerRowDxfId="33">
  <autoFilter ref="A5:I825" xr:uid="{00000000-0009-0000-0100-000003000000}"/>
  <sortState xmlns:xlrd2="http://schemas.microsoft.com/office/spreadsheetml/2017/richdata2" ref="A4:H407">
    <sortCondition ref="A3:A407"/>
  </sortState>
  <tableColumns count="9">
    <tableColumn id="1" xr3:uid="{00000000-0010-0000-0400-000001000000}" name="NO" dataDxfId="32">
      <calculatedColumnFormula>IF(ISBLANK(B6),"",ROW(A1))</calculatedColumnFormula>
    </tableColumn>
    <tableColumn id="2" xr3:uid="{00000000-0010-0000-0400-000002000000}" name="EMPLOYEE NAME" dataDxfId="31">
      <calculatedColumnFormula>IF(ISBLANK('List of Employees'!B5),"",'List of Employees'!B5)</calculatedColumnFormula>
    </tableColumn>
    <tableColumn id="3" xr3:uid="{00000000-0010-0000-0400-000003000000}" name="OFFICE" dataDxfId="30">
      <calculatedColumnFormula>VLOOKUP(Table3[[#This Row],[EMPLOYEE NAME]],'List of Employees'!$B$4:$H$766,6)</calculatedColumnFormula>
    </tableColumn>
    <tableColumn id="4" xr3:uid="{00000000-0010-0000-0400-000004000000}" name="# SICK LEAVE" dataDxfId="29">
      <calculatedColumnFormula>SUMIFS(LeaveTracker[Days],LeaveTracker[Employee Name],valSelEmployee,LeaveTracker[Start Date],"&gt;="&amp;DATE(Calendar_Year,1,1),LeaveTracker[End Date],"&lt;"&amp;DATE(Calendar_Year+1,1,1),LeaveTracker[Type of Leave],'Leave Types'!B4)</calculatedColumnFormula>
    </tableColumn>
    <tableColumn id="5" xr3:uid="{00000000-0010-0000-0400-000005000000}" name="#VACATION" dataDxfId="28"/>
    <tableColumn id="6" xr3:uid="{00000000-0010-0000-0400-000006000000}" name="#MATERNITY" dataDxfId="27"/>
    <tableColumn id="7" xr3:uid="{00000000-0010-0000-0400-000007000000}" name="#PATERNITY" dataDxfId="26"/>
    <tableColumn id="8" xr3:uid="{00000000-0010-0000-0400-000008000000}" name="#OTHERS" dataDxfId="25"/>
    <tableColumn id="9" xr3:uid="{00000000-0010-0000-0400-000009000000}" name="TOTAL DAYS LEAVE" dataDxfId="24">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LeaveTypes" displayName="LeaveTypes" ref="B3:B9" totalsRowShown="0" headerRowCellStyle="Table Headers" dataCellStyle="Table details">
  <tableColumns count="1">
    <tableColumn id="1" xr3:uid="{00000000-0010-0000-0500-000001000000}"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LeaveTypes7" displayName="LeaveTypes7" ref="D3:D25" totalsRowShown="0" headerRowCellStyle="Table Headers" dataCellStyle="Table details">
  <autoFilter ref="D3:D25" xr:uid="{00000000-0009-0000-0100-000006000000}"/>
  <sortState xmlns:xlrd2="http://schemas.microsoft.com/office/spreadsheetml/2017/richdata2" ref="D4:D25">
    <sortCondition descending="1" ref="D3:D25"/>
  </sortState>
  <tableColumns count="1">
    <tableColumn id="1" xr3:uid="{00000000-0010-0000-0600-000001000000}"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3:G18"/>
  <sheetViews>
    <sheetView zoomScale="95" zoomScaleNormal="95" workbookViewId="0">
      <selection activeCell="G12" sqref="C12:G12"/>
    </sheetView>
  </sheetViews>
  <sheetFormatPr defaultRowHeight="14.4" x14ac:dyDescent="0.3"/>
  <cols>
    <col min="1" max="1" width="23.77734375" bestFit="1" customWidth="1"/>
    <col min="2" max="2" width="16.33203125" bestFit="1" customWidth="1"/>
    <col min="3" max="3" width="8.109375" bestFit="1" customWidth="1"/>
    <col min="4" max="4" width="8.21875" bestFit="1" customWidth="1"/>
    <col min="5" max="5" width="9.109375" bestFit="1" customWidth="1"/>
    <col min="6" max="6" width="11.77734375" bestFit="1" customWidth="1"/>
    <col min="7" max="8" width="11.6640625" bestFit="1" customWidth="1"/>
    <col min="9" max="9" width="17.77734375" bestFit="1" customWidth="1"/>
    <col min="10" max="10" width="4.6640625" bestFit="1" customWidth="1"/>
    <col min="11" max="11" width="11.44140625" bestFit="1" customWidth="1"/>
    <col min="12" max="12" width="4.109375" bestFit="1" customWidth="1"/>
    <col min="13" max="13" width="5.44140625" bestFit="1" customWidth="1"/>
    <col min="14" max="14" width="8.33203125" bestFit="1" customWidth="1"/>
    <col min="15" max="15" width="4.6640625" bestFit="1" customWidth="1"/>
    <col min="16" max="16" width="4.44140625" bestFit="1" customWidth="1"/>
    <col min="17" max="17" width="4.6640625" bestFit="1" customWidth="1"/>
    <col min="18" max="18" width="8.44140625" bestFit="1" customWidth="1"/>
    <col min="19" max="19" width="7" bestFit="1" customWidth="1"/>
    <col min="20" max="20" width="4.6640625" bestFit="1" customWidth="1"/>
    <col min="21" max="21" width="11.77734375" bestFit="1" customWidth="1"/>
    <col min="22" max="22" width="18.77734375" bestFit="1" customWidth="1"/>
    <col min="23" max="23" width="4.88671875" bestFit="1" customWidth="1"/>
    <col min="24" max="24" width="19.88671875" bestFit="1" customWidth="1"/>
    <col min="25" max="25" width="18.44140625" bestFit="1" customWidth="1"/>
    <col min="26" max="26" width="13" bestFit="1" customWidth="1"/>
    <col min="27" max="27" width="29.6640625" bestFit="1" customWidth="1"/>
    <col min="28" max="28" width="9.44140625" bestFit="1" customWidth="1"/>
    <col min="29" max="29" width="6" bestFit="1" customWidth="1"/>
    <col min="30" max="30" width="20.44140625" bestFit="1" customWidth="1"/>
    <col min="31" max="31" width="19.109375" bestFit="1" customWidth="1"/>
    <col min="32" max="32" width="5.88671875" bestFit="1" customWidth="1"/>
    <col min="33" max="33" width="19.33203125" bestFit="1" customWidth="1"/>
    <col min="34" max="34" width="4.44140625" bestFit="1" customWidth="1"/>
    <col min="35" max="35" width="7.44140625" bestFit="1" customWidth="1"/>
    <col min="36" max="36" width="4.6640625" bestFit="1" customWidth="1"/>
    <col min="37" max="37" width="12.6640625" bestFit="1" customWidth="1"/>
    <col min="38" max="38" width="4.109375" bestFit="1" customWidth="1"/>
    <col min="39" max="39" width="6.77734375" bestFit="1" customWidth="1"/>
    <col min="40" max="40" width="15.33203125" bestFit="1" customWidth="1"/>
    <col min="41" max="41" width="4.6640625" bestFit="1" customWidth="1"/>
    <col min="42" max="42" width="7.44140625" bestFit="1" customWidth="1"/>
    <col min="43" max="43" width="4.44140625" bestFit="1" customWidth="1"/>
    <col min="44" max="44" width="18.21875" bestFit="1" customWidth="1"/>
    <col min="45" max="45" width="17.44140625" bestFit="1" customWidth="1"/>
    <col min="46" max="46" width="20.21875" bestFit="1" customWidth="1"/>
    <col min="47" max="47" width="17.44140625" bestFit="1" customWidth="1"/>
    <col min="48" max="48" width="9.21875" bestFit="1" customWidth="1"/>
    <col min="49" max="49" width="4.6640625" bestFit="1" customWidth="1"/>
    <col min="50" max="50" width="16.44140625" bestFit="1" customWidth="1"/>
    <col min="51" max="51" width="9.109375" bestFit="1" customWidth="1"/>
    <col min="52" max="52" width="6.21875" bestFit="1" customWidth="1"/>
    <col min="53" max="53" width="5.44140625" bestFit="1" customWidth="1"/>
    <col min="54" max="54" width="31.33203125" bestFit="1" customWidth="1"/>
    <col min="55" max="55" width="9.88671875" bestFit="1" customWidth="1"/>
    <col min="56" max="56" width="9.33203125" bestFit="1" customWidth="1"/>
    <col min="57" max="57" width="4.6640625" bestFit="1" customWidth="1"/>
    <col min="58" max="58" width="6.88671875" bestFit="1" customWidth="1"/>
    <col min="59" max="59" width="13.77734375" bestFit="1" customWidth="1"/>
    <col min="60" max="60" width="8.6640625" bestFit="1" customWidth="1"/>
    <col min="61" max="61" width="4.21875" bestFit="1" customWidth="1"/>
    <col min="62" max="62" width="21.6640625" bestFit="1" customWidth="1"/>
    <col min="63" max="63" width="19.44140625" bestFit="1" customWidth="1"/>
    <col min="64" max="64" width="25.44140625" bestFit="1" customWidth="1"/>
    <col min="65" max="65" width="15.21875" bestFit="1" customWidth="1"/>
    <col min="66" max="66" width="4.21875" bestFit="1" customWidth="1"/>
    <col min="67" max="67" width="17.77734375" bestFit="1" customWidth="1"/>
    <col min="68" max="68" width="42.33203125" bestFit="1" customWidth="1"/>
    <col min="69" max="69" width="5.21875" bestFit="1" customWidth="1"/>
    <col min="70" max="70" width="4.44140625" bestFit="1" customWidth="1"/>
    <col min="71" max="71" width="22.44140625" bestFit="1" customWidth="1"/>
    <col min="72" max="72" width="4.88671875" bestFit="1" customWidth="1"/>
    <col min="73" max="73" width="5.88671875" bestFit="1" customWidth="1"/>
    <col min="74" max="74" width="14.33203125" bestFit="1" customWidth="1"/>
    <col min="75" max="75" width="13.6640625" bestFit="1" customWidth="1"/>
    <col min="76" max="76" width="4.6640625" bestFit="1" customWidth="1"/>
    <col min="77" max="77" width="4.44140625" bestFit="1" customWidth="1"/>
    <col min="78" max="78" width="16" bestFit="1" customWidth="1"/>
    <col min="79" max="79" width="12.44140625" bestFit="1" customWidth="1"/>
    <col min="80" max="80" width="21.88671875" bestFit="1" customWidth="1"/>
    <col min="81" max="81" width="27.44140625" bestFit="1" customWidth="1"/>
    <col min="82" max="82" width="4.33203125" bestFit="1" customWidth="1"/>
    <col min="83" max="83" width="4.6640625" bestFit="1" customWidth="1"/>
    <col min="84" max="84" width="8.109375" bestFit="1" customWidth="1"/>
    <col min="85" max="85" width="5.44140625" bestFit="1" customWidth="1"/>
    <col min="86" max="86" width="17.77734375" bestFit="1" customWidth="1"/>
    <col min="87" max="87" width="11" bestFit="1" customWidth="1"/>
    <col min="88" max="88" width="5.88671875" bestFit="1" customWidth="1"/>
    <col min="89" max="89" width="4.88671875" bestFit="1" customWidth="1"/>
    <col min="90" max="90" width="9.44140625" bestFit="1" customWidth="1"/>
    <col min="91" max="91" width="6.88671875" bestFit="1" customWidth="1"/>
    <col min="92" max="92" width="12.6640625" bestFit="1" customWidth="1"/>
    <col min="93" max="93" width="11.44140625" bestFit="1" customWidth="1"/>
    <col min="94" max="94" width="12.44140625" bestFit="1" customWidth="1"/>
    <col min="95" max="95" width="10" bestFit="1" customWidth="1"/>
    <col min="96" max="96" width="7" bestFit="1" customWidth="1"/>
    <col min="97" max="97" width="5.109375" bestFit="1" customWidth="1"/>
    <col min="98" max="98" width="11" bestFit="1" customWidth="1"/>
    <col min="99" max="99" width="11.6640625" bestFit="1" customWidth="1"/>
    <col min="100" max="100" width="5.44140625" bestFit="1" customWidth="1"/>
    <col min="101" max="101" width="17.6640625" bestFit="1" customWidth="1"/>
    <col min="102" max="102" width="9.6640625" bestFit="1" customWidth="1"/>
    <col min="103" max="103" width="10.44140625" bestFit="1" customWidth="1"/>
    <col min="104" max="104" width="12.33203125" bestFit="1" customWidth="1"/>
    <col min="105" max="105" width="10.109375" bestFit="1" customWidth="1"/>
    <col min="106" max="106" width="9.88671875" bestFit="1" customWidth="1"/>
    <col min="107" max="107" width="5" bestFit="1" customWidth="1"/>
    <col min="108" max="108" width="8.109375" bestFit="1" customWidth="1"/>
    <col min="109" max="109" width="7.33203125" bestFit="1" customWidth="1"/>
    <col min="110" max="110" width="11.6640625" bestFit="1" customWidth="1"/>
    <col min="111" max="111" width="9.44140625" bestFit="1" customWidth="1"/>
    <col min="112" max="112" width="20.44140625" bestFit="1" customWidth="1"/>
    <col min="113" max="113" width="5.88671875" bestFit="1" customWidth="1"/>
    <col min="114" max="114" width="19.33203125" bestFit="1" customWidth="1"/>
    <col min="115" max="115" width="4.44140625" bestFit="1" customWidth="1"/>
    <col min="116" max="116" width="7.44140625" bestFit="1" customWidth="1"/>
    <col min="117" max="117" width="4.6640625" bestFit="1" customWidth="1"/>
    <col min="118" max="118" width="4.109375" bestFit="1" customWidth="1"/>
    <col min="119" max="119" width="6.77734375" bestFit="1" customWidth="1"/>
    <col min="120" max="120" width="15.33203125" bestFit="1" customWidth="1"/>
    <col min="121" max="121" width="4.6640625" bestFit="1" customWidth="1"/>
    <col min="122" max="122" width="7.44140625" bestFit="1" customWidth="1"/>
    <col min="123" max="123" width="4.44140625" bestFit="1" customWidth="1"/>
    <col min="124" max="124" width="18.21875" bestFit="1" customWidth="1"/>
    <col min="125" max="125" width="20.21875" bestFit="1" customWidth="1"/>
    <col min="126" max="126" width="9.21875" bestFit="1" customWidth="1"/>
    <col min="127" max="127" width="4.6640625" bestFit="1" customWidth="1"/>
    <col min="128" max="128" width="6.21875" bestFit="1" customWidth="1"/>
    <col min="129" max="129" width="5.44140625" bestFit="1" customWidth="1"/>
    <col min="130" max="130" width="31.33203125" bestFit="1" customWidth="1"/>
    <col min="131" max="131" width="9.88671875" bestFit="1" customWidth="1"/>
    <col min="132" max="132" width="9.33203125" bestFit="1" customWidth="1"/>
    <col min="133" max="133" width="4.6640625" bestFit="1" customWidth="1"/>
    <col min="134" max="134" width="6.88671875" bestFit="1" customWidth="1"/>
    <col min="135" max="135" width="8.6640625" bestFit="1" customWidth="1"/>
    <col min="136" max="136" width="19.44140625" bestFit="1" customWidth="1"/>
    <col min="137" max="137" width="15.21875" bestFit="1" customWidth="1"/>
    <col min="138" max="138" width="4.109375" bestFit="1" customWidth="1"/>
    <col min="139" max="139" width="17.77734375" bestFit="1" customWidth="1"/>
    <col min="140" max="140" width="42.33203125" bestFit="1" customWidth="1"/>
    <col min="141" max="141" width="5.21875" bestFit="1" customWidth="1"/>
    <col min="142" max="142" width="4.44140625" bestFit="1" customWidth="1"/>
    <col min="143" max="143" width="22.44140625" bestFit="1" customWidth="1"/>
    <col min="144" max="144" width="4.88671875" bestFit="1" customWidth="1"/>
    <col min="145" max="145" width="5.88671875" bestFit="1" customWidth="1"/>
    <col min="146" max="146" width="14.33203125" bestFit="1" customWidth="1"/>
    <col min="147" max="147" width="13.6640625" bestFit="1" customWidth="1"/>
    <col min="148" max="148" width="4.6640625" bestFit="1" customWidth="1"/>
    <col min="149" max="149" width="16" bestFit="1" customWidth="1"/>
    <col min="150" max="150" width="21.88671875" bestFit="1" customWidth="1"/>
    <col min="151" max="151" width="27.44140625" bestFit="1" customWidth="1"/>
    <col min="152" max="152" width="4.33203125" bestFit="1" customWidth="1"/>
    <col min="153" max="153" width="4.21875" bestFit="1" customWidth="1"/>
    <col min="154" max="154" width="5.44140625" bestFit="1" customWidth="1"/>
    <col min="155" max="155" width="11" bestFit="1" customWidth="1"/>
    <col min="156" max="156" width="6.88671875" bestFit="1" customWidth="1"/>
    <col min="157" max="157" width="7" bestFit="1" customWidth="1"/>
    <col min="158" max="158" width="5.109375" bestFit="1" customWidth="1"/>
    <col min="159" max="159" width="11.6640625" bestFit="1" customWidth="1"/>
    <col min="160" max="160" width="5.44140625" bestFit="1" customWidth="1"/>
    <col min="161" max="161" width="17.6640625" bestFit="1" customWidth="1"/>
    <col min="162" max="162" width="9.6640625" bestFit="1" customWidth="1"/>
    <col min="163" max="163" width="12.33203125" bestFit="1" customWidth="1"/>
    <col min="164" max="164" width="9.88671875" bestFit="1" customWidth="1"/>
    <col min="165" max="165" width="5" bestFit="1" customWidth="1"/>
    <col min="166" max="166" width="7.33203125" bestFit="1" customWidth="1"/>
    <col min="167" max="167" width="17.21875" bestFit="1" customWidth="1"/>
    <col min="168" max="168" width="11.6640625" bestFit="1" customWidth="1"/>
  </cols>
  <sheetData>
    <row r="3" spans="1:7" x14ac:dyDescent="0.3">
      <c r="A3" s="26" t="s">
        <v>2233</v>
      </c>
      <c r="B3" s="26" t="s">
        <v>1986</v>
      </c>
    </row>
    <row r="4" spans="1:7" x14ac:dyDescent="0.3">
      <c r="A4" s="26" t="s">
        <v>431</v>
      </c>
      <c r="B4" t="s">
        <v>1987</v>
      </c>
      <c r="C4" t="s">
        <v>1286</v>
      </c>
      <c r="D4" t="s">
        <v>1694</v>
      </c>
      <c r="E4" t="s">
        <v>2336</v>
      </c>
      <c r="F4" t="s">
        <v>2398</v>
      </c>
      <c r="G4" t="s">
        <v>432</v>
      </c>
    </row>
    <row r="5" spans="1:7" x14ac:dyDescent="0.3">
      <c r="A5" s="47" t="s">
        <v>2607</v>
      </c>
      <c r="B5" s="59" t="s">
        <v>1988</v>
      </c>
      <c r="C5" s="59" t="s">
        <v>1988</v>
      </c>
      <c r="D5" s="59" t="s">
        <v>1988</v>
      </c>
      <c r="E5" s="59" t="s">
        <v>1988</v>
      </c>
      <c r="F5" s="59" t="s">
        <v>1988</v>
      </c>
      <c r="G5" s="59" t="s">
        <v>1988</v>
      </c>
    </row>
    <row r="6" spans="1:7" x14ac:dyDescent="0.3">
      <c r="A6" s="47" t="s">
        <v>2605</v>
      </c>
      <c r="B6" s="59" t="s">
        <v>1988</v>
      </c>
      <c r="C6" s="59" t="s">
        <v>1988</v>
      </c>
      <c r="D6" s="59">
        <v>26</v>
      </c>
      <c r="E6" s="59" t="s">
        <v>1988</v>
      </c>
      <c r="F6" s="59">
        <v>432</v>
      </c>
      <c r="G6" s="59">
        <v>458</v>
      </c>
    </row>
    <row r="7" spans="1:7" x14ac:dyDescent="0.3">
      <c r="A7" s="63" t="s">
        <v>2603</v>
      </c>
      <c r="B7" s="59" t="s">
        <v>1988</v>
      </c>
      <c r="C7" s="59" t="s">
        <v>1988</v>
      </c>
      <c r="D7" s="59">
        <v>26</v>
      </c>
      <c r="E7" s="59" t="s">
        <v>1988</v>
      </c>
      <c r="F7" s="59">
        <v>432</v>
      </c>
      <c r="G7" s="59">
        <v>458</v>
      </c>
    </row>
    <row r="8" spans="1:7" x14ac:dyDescent="0.3">
      <c r="A8" s="73" t="s">
        <v>2643</v>
      </c>
      <c r="B8" s="59" t="s">
        <v>1988</v>
      </c>
      <c r="C8" s="59" t="s">
        <v>1988</v>
      </c>
      <c r="D8" s="59">
        <v>17</v>
      </c>
      <c r="E8" s="59" t="s">
        <v>1988</v>
      </c>
      <c r="F8" s="59">
        <v>283</v>
      </c>
      <c r="G8" s="59">
        <v>300</v>
      </c>
    </row>
    <row r="9" spans="1:7" x14ac:dyDescent="0.3">
      <c r="A9" s="73" t="s">
        <v>2644</v>
      </c>
      <c r="B9" s="59" t="s">
        <v>1988</v>
      </c>
      <c r="C9" s="59" t="s">
        <v>1988</v>
      </c>
      <c r="D9" s="59">
        <v>9</v>
      </c>
      <c r="E9" s="59" t="s">
        <v>1988</v>
      </c>
      <c r="F9" s="59">
        <v>149</v>
      </c>
      <c r="G9" s="59">
        <v>158</v>
      </c>
    </row>
    <row r="10" spans="1:7" x14ac:dyDescent="0.3">
      <c r="A10" s="47" t="s">
        <v>2606</v>
      </c>
      <c r="B10" s="59" t="s">
        <v>1988</v>
      </c>
      <c r="C10" s="59">
        <v>12</v>
      </c>
      <c r="D10" s="59">
        <v>57</v>
      </c>
      <c r="E10" s="59">
        <v>7</v>
      </c>
      <c r="F10" s="59">
        <v>822</v>
      </c>
      <c r="G10" s="59">
        <v>898</v>
      </c>
    </row>
    <row r="11" spans="1:7" x14ac:dyDescent="0.3">
      <c r="A11" s="47" t="s">
        <v>2602</v>
      </c>
      <c r="B11" s="59" t="s">
        <v>1988</v>
      </c>
      <c r="C11" s="59">
        <v>885</v>
      </c>
      <c r="D11" s="59">
        <v>156</v>
      </c>
      <c r="E11" s="59">
        <v>1</v>
      </c>
      <c r="F11" s="59">
        <v>1004</v>
      </c>
      <c r="G11" s="59">
        <v>2046</v>
      </c>
    </row>
    <row r="12" spans="1:7" x14ac:dyDescent="0.3">
      <c r="A12" s="47" t="s">
        <v>2604</v>
      </c>
      <c r="B12" s="59" t="s">
        <v>1988</v>
      </c>
      <c r="C12" s="59">
        <v>2484</v>
      </c>
      <c r="D12" s="59">
        <v>457</v>
      </c>
      <c r="E12" s="59">
        <v>7</v>
      </c>
      <c r="F12" s="59">
        <v>3216</v>
      </c>
      <c r="G12" s="59">
        <v>6164</v>
      </c>
    </row>
    <row r="13" spans="1:7" x14ac:dyDescent="0.3">
      <c r="A13" s="47" t="s">
        <v>2608</v>
      </c>
      <c r="B13" s="59" t="s">
        <v>1988</v>
      </c>
      <c r="C13" s="59">
        <v>77</v>
      </c>
      <c r="D13" s="59">
        <v>20</v>
      </c>
      <c r="E13" s="59" t="s">
        <v>1988</v>
      </c>
      <c r="F13" s="59">
        <v>85</v>
      </c>
      <c r="G13" s="59">
        <v>182</v>
      </c>
    </row>
    <row r="14" spans="1:7" x14ac:dyDescent="0.3">
      <c r="A14" s="63" t="s">
        <v>2609</v>
      </c>
      <c r="B14" s="59" t="s">
        <v>1988</v>
      </c>
      <c r="C14" s="59">
        <v>77</v>
      </c>
      <c r="D14" s="59">
        <v>20</v>
      </c>
      <c r="E14" s="59" t="s">
        <v>1988</v>
      </c>
      <c r="F14" s="59">
        <v>85</v>
      </c>
      <c r="G14" s="59">
        <v>182</v>
      </c>
    </row>
    <row r="15" spans="1:7" x14ac:dyDescent="0.3">
      <c r="A15" s="73" t="s">
        <v>2642</v>
      </c>
      <c r="B15" s="59" t="s">
        <v>1988</v>
      </c>
      <c r="C15" s="59">
        <v>75</v>
      </c>
      <c r="D15" s="59">
        <v>20</v>
      </c>
      <c r="E15" s="59" t="s">
        <v>1988</v>
      </c>
      <c r="F15" s="59">
        <v>85</v>
      </c>
      <c r="G15" s="59">
        <v>180</v>
      </c>
    </row>
    <row r="16" spans="1:7" x14ac:dyDescent="0.3">
      <c r="A16" s="73" t="s">
        <v>2640</v>
      </c>
      <c r="B16" s="59" t="s">
        <v>1988</v>
      </c>
      <c r="C16" s="59">
        <v>1</v>
      </c>
      <c r="D16" s="59" t="s">
        <v>1988</v>
      </c>
      <c r="E16" s="59" t="s">
        <v>1988</v>
      </c>
      <c r="F16" s="59" t="s">
        <v>1988</v>
      </c>
      <c r="G16" s="59">
        <v>1</v>
      </c>
    </row>
    <row r="17" spans="1:7" x14ac:dyDescent="0.3">
      <c r="A17" s="73" t="s">
        <v>2641</v>
      </c>
      <c r="B17" s="59" t="s">
        <v>1988</v>
      </c>
      <c r="C17" s="59">
        <v>1</v>
      </c>
      <c r="D17" s="59" t="s">
        <v>1988</v>
      </c>
      <c r="E17" s="59" t="s">
        <v>1988</v>
      </c>
      <c r="F17" s="59" t="s">
        <v>1988</v>
      </c>
      <c r="G17" s="59">
        <v>1</v>
      </c>
    </row>
    <row r="18" spans="1:7" x14ac:dyDescent="0.3">
      <c r="A18" s="47" t="s">
        <v>432</v>
      </c>
      <c r="B18" s="59" t="s">
        <v>1988</v>
      </c>
      <c r="C18" s="59">
        <v>3458</v>
      </c>
      <c r="D18" s="59">
        <v>716</v>
      </c>
      <c r="E18" s="59">
        <v>15</v>
      </c>
      <c r="F18" s="59">
        <v>5559</v>
      </c>
      <c r="G18" s="59">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3"/>
    <pageSetUpPr fitToPage="1"/>
  </sheetPr>
  <dimension ref="A1:AR22"/>
  <sheetViews>
    <sheetView showGridLines="0" zoomScale="91" zoomScaleNormal="91" workbookViewId="0">
      <selection activeCell="C2" sqref="C2:I2"/>
    </sheetView>
  </sheetViews>
  <sheetFormatPr defaultRowHeight="14.4" x14ac:dyDescent="0.3"/>
  <cols>
    <col min="1" max="1" width="2.6640625" customWidth="1"/>
    <col min="2" max="2" width="20.21875" customWidth="1"/>
    <col min="3" max="4" width="4.6640625" customWidth="1"/>
    <col min="5" max="5" width="4.88671875" customWidth="1"/>
    <col min="6" max="44" width="4.6640625" customWidth="1"/>
    <col min="45" max="45" width="2.6640625" customWidth="1"/>
  </cols>
  <sheetData>
    <row r="1" spans="1:44" ht="39.9" customHeight="1" thickBot="1" x14ac:dyDescent="0.35">
      <c r="B1" s="5" t="s">
        <v>12</v>
      </c>
    </row>
    <row r="2" spans="1:44" ht="21.75" customHeight="1" thickTop="1" thickBot="1" x14ac:dyDescent="0.3">
      <c r="B2" s="13" t="s">
        <v>16</v>
      </c>
      <c r="C2" s="84" t="s">
        <v>1187</v>
      </c>
      <c r="D2" s="84"/>
      <c r="E2" s="84"/>
      <c r="F2" s="84"/>
      <c r="G2" s="84"/>
      <c r="H2" s="84"/>
      <c r="I2" s="84"/>
      <c r="J2" s="45"/>
      <c r="K2" s="46" t="s">
        <v>1064</v>
      </c>
      <c r="L2" s="46"/>
      <c r="M2" s="87" t="str">
        <f>VLOOKUP(valSelEmployee,'List of Employees'!$B$4:$H$766,6)</f>
        <v>PERMANENT</v>
      </c>
      <c r="N2" s="88"/>
      <c r="O2" s="88"/>
      <c r="P2" s="88"/>
      <c r="Q2" s="88"/>
      <c r="R2" s="88"/>
      <c r="S2" s="88"/>
      <c r="U2" s="4"/>
      <c r="V2" s="4"/>
      <c r="W2" s="4"/>
      <c r="X2" s="4"/>
      <c r="Y2" s="4"/>
      <c r="Z2" s="4"/>
      <c r="AA2" s="4"/>
      <c r="AB2" s="4"/>
    </row>
    <row r="3" spans="1:44" ht="21.9" customHeight="1" thickTop="1" thickBot="1" x14ac:dyDescent="0.3">
      <c r="B3" s="13" t="s">
        <v>17</v>
      </c>
      <c r="C3" s="85">
        <v>2023</v>
      </c>
      <c r="D3" s="85"/>
      <c r="E3" s="85"/>
      <c r="F3" s="85"/>
      <c r="G3" s="85"/>
      <c r="H3" s="85"/>
      <c r="I3" s="85"/>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ht="16.5"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 customHeight="1" x14ac:dyDescent="0.3">
      <c r="B18" s="6" t="s">
        <v>15</v>
      </c>
      <c r="C18" s="1"/>
      <c r="D18" s="1"/>
      <c r="E18" s="1"/>
      <c r="F18" s="1"/>
      <c r="G18" s="2"/>
      <c r="H18" s="2"/>
      <c r="I18" s="2"/>
      <c r="J18" s="2"/>
      <c r="K18" s="2"/>
      <c r="L18" s="2"/>
      <c r="M18" s="2"/>
      <c r="N18" s="2"/>
      <c r="O18" s="2"/>
    </row>
    <row r="19" spans="2:44" ht="27.9" customHeight="1" x14ac:dyDescent="0.3">
      <c r="C19" s="78" t="s">
        <v>4</v>
      </c>
      <c r="D19" s="78"/>
      <c r="E19" s="78"/>
      <c r="F19" s="7"/>
      <c r="H19" s="82" t="s">
        <v>5</v>
      </c>
      <c r="I19" s="82"/>
      <c r="J19" s="82"/>
      <c r="K19" s="82"/>
      <c r="L19" s="7"/>
      <c r="M19" s="16"/>
      <c r="N19" s="92" t="s">
        <v>74</v>
      </c>
      <c r="O19" s="92"/>
      <c r="P19" s="92"/>
      <c r="Q19" s="7"/>
      <c r="S19" s="82" t="s">
        <v>13</v>
      </c>
      <c r="T19" s="82"/>
      <c r="U19" s="82"/>
      <c r="V19" s="7"/>
      <c r="X19" s="82" t="s">
        <v>76</v>
      </c>
      <c r="Y19" s="82"/>
      <c r="Z19" s="82"/>
      <c r="AA19" s="7"/>
      <c r="AC19" s="82" t="s">
        <v>77</v>
      </c>
      <c r="AD19" s="82"/>
      <c r="AE19" s="82"/>
      <c r="AF19" s="7"/>
      <c r="AH19" s="82" t="s">
        <v>1</v>
      </c>
      <c r="AI19" s="82"/>
      <c r="AJ19" s="82"/>
      <c r="AM19" s="82" t="s">
        <v>1020</v>
      </c>
      <c r="AN19" s="82"/>
      <c r="AO19" s="82"/>
    </row>
    <row r="20" spans="2:44" ht="54.9" customHeight="1" x14ac:dyDescent="0.3">
      <c r="B20" s="27"/>
      <c r="C20" s="79">
        <f ca="1">SUMIFS(LeaveTracker[Days],LeaveTracker[Employee Name],valSelEmployee,LeaveTracker[Start Date],"&gt;="&amp;DATE(Calendar_Year,1,1),LeaveTracker[End Date],"&lt;"&amp;DATE(Calendar_Year+1,1,1))</f>
        <v>5</v>
      </c>
      <c r="D20" s="79"/>
      <c r="E20" s="79"/>
      <c r="F20" s="7"/>
      <c r="H20" s="83">
        <f>NETWORKDAYS(DATE(Calendar_Year,1,1),EDATE(DATE(Calendar_Year,1,1),12)-1)</f>
        <v>260</v>
      </c>
      <c r="I20" s="83"/>
      <c r="J20" s="83"/>
      <c r="K20" s="83"/>
      <c r="L20" s="7"/>
      <c r="N20" s="93">
        <f>SUMIFS(LeaveTracker[Days],LeaveTracker[Employee Name],valSelEmployee,LeaveTracker[Start Date],"&gt;="&amp;DATE(Calendar_Year,1,1),LeaveTracker[End Date],"&lt;"&amp;DATE(Calendar_Year+1,1,1),LeaveTracker[Type of Leave],'Leave Types'!B4)</f>
        <v>0</v>
      </c>
      <c r="O20" s="93"/>
      <c r="P20" s="93"/>
      <c r="Q20" s="7"/>
      <c r="S20" s="94">
        <f ca="1">SUMIFS(LeaveTracker[Days],LeaveTracker[Employee Name],valSelEmployee,LeaveTracker[Start Date],"&gt;="&amp;DATE(Calendar_Year,1,1),LeaveTracker[End Date],"&lt;"&amp;DATE(Calendar_Year+1,1,1),LeaveTracker[Type of Leave],'Leave Types'!B5)</f>
        <v>3</v>
      </c>
      <c r="T20" s="94"/>
      <c r="U20" s="94"/>
      <c r="V20" s="7"/>
      <c r="X20" s="89">
        <f>SUMIFS(LeaveTracker[Days],LeaveTracker[Employee Name],valSelEmployee,LeaveTracker[Start Date],"&gt;="&amp;DATE(Calendar_Year,1,1),LeaveTracker[End Date],"&lt;"&amp;DATE(Calendar_Year+1,1,1),LeaveTracker[Type of Leave],'Leave Types'!B6)</f>
        <v>0</v>
      </c>
      <c r="Y20" s="89"/>
      <c r="Z20" s="89"/>
      <c r="AA20" s="7"/>
      <c r="AC20" s="96">
        <f>SUMIFS(LeaveTracker[Days],LeaveTracker[Employee Name],valSelEmployee,LeaveTracker[Start Date],"&gt;="&amp;DATE(Calendar_Year,1,1),LeaveTracker[End Date],"&lt;"&amp;DATE(Calendar_Year+1,1,1),LeaveTracker[Type of Leave],'Leave Types'!B7)</f>
        <v>0</v>
      </c>
      <c r="AD20" s="96"/>
      <c r="AE20" s="96"/>
      <c r="AF20" s="7"/>
      <c r="AH20" s="86">
        <f ca="1">SUMIFS(LeaveTracker[Days],LeaveTracker[Employee Name],valSelEmployee,LeaveTracker[Start Date],"&gt;="&amp;DATE(Calendar_Year,1,1),LeaveTracker[End Date],"&lt;"&amp;DATE(Calendar_Year+1,1,1),LeaveTracker[Type of Leave],'Leave Types'!B8)</f>
        <v>2</v>
      </c>
      <c r="AI20" s="86"/>
      <c r="AJ20" s="86"/>
      <c r="AM20" s="95">
        <f>SUMIFS(LeaveTracker[Days],LeaveTracker[Employee Name],valSelEmployee,LeaveTracker[Start Date],"&gt;="&amp;DATE(Calendar_Year,1,1),LeaveTracker[End Date],"&lt;"&amp;DATE(Calendar_Year+1,1,1),LeaveTracker[Type of Leave],'Leave Types'!B9)</f>
        <v>0</v>
      </c>
      <c r="AN20" s="95"/>
      <c r="AO20" s="95"/>
    </row>
    <row r="21" spans="2:44" ht="21.9" customHeight="1" x14ac:dyDescent="0.3">
      <c r="C21" s="80">
        <f>SUMIFS(LeaveTracker[Days],LeaveTracker[Employee Name],valSelEmployee,LeaveTracker[Start Date],"&gt;="&amp;DATE(Calendar_Year-1,1,1),LeaveTracker[End Date],"&lt;"&amp;DATE(Calendar_Year,1,1))</f>
        <v>0</v>
      </c>
      <c r="D21" s="80"/>
      <c r="E21" s="80"/>
      <c r="F21" s="7"/>
      <c r="G21" s="3"/>
      <c r="H21" s="81">
        <f>NETWORKDAYS(DATE(Calendar_Year-1,1,1),EDATE(DATE(Calendar_Year-1,1,1),12)-1)</f>
        <v>260</v>
      </c>
      <c r="I21" s="81"/>
      <c r="J21" s="81"/>
      <c r="K21" s="81"/>
      <c r="L21" s="7"/>
      <c r="M21" s="3"/>
      <c r="N21" s="91">
        <f>SUMIFS(LeaveTracker[Days],LeaveTracker[Employee Name],valSelEmployee,LeaveTracker[Start Date],"&gt;="&amp;DATE(Calendar_Year-1,1,1),LeaveTracker[End Date],"&lt;"&amp;DATE(Calendar_Year,1,1),LeaveTracker[Type of Leave],'Leave Types'!B4)</f>
        <v>0</v>
      </c>
      <c r="O21" s="91"/>
      <c r="P21" s="91"/>
      <c r="Q21" s="7"/>
      <c r="R21" s="3"/>
      <c r="S21" s="81">
        <f>SUMIFS(LeaveTracker[Days],LeaveTracker[Employee Name],valSelEmployee,LeaveTracker[Start Date],"&gt;="&amp;DATE(Calendar_Year-1,1,1),LeaveTracker[End Date],"&lt;"&amp;DATE(Calendar_Year,1,1),LeaveTracker[Type of Leave],'Leave Types'!B5)</f>
        <v>0</v>
      </c>
      <c r="T21" s="81"/>
      <c r="U21" s="81"/>
      <c r="V21" s="7"/>
      <c r="W21" s="3"/>
      <c r="X21" s="81">
        <f>SUMIFS(LeaveTracker[Days],LeaveTracker[Employee Name],valSelEmployee,LeaveTracker[Start Date],"&gt;="&amp;DATE(Calendar_Year-1,1,1),LeaveTracker[End Date],"&lt;"&amp;DATE(Calendar_Year,1,1),LeaveTracker[Type of Leave],'Leave Types'!B6)</f>
        <v>0</v>
      </c>
      <c r="Y21" s="81"/>
      <c r="Z21" s="81"/>
      <c r="AA21" s="7"/>
      <c r="AB21" s="3"/>
      <c r="AC21" s="81">
        <f>SUMIFS(LeaveTracker[Days],LeaveTracker[Employee Name],valSelEmployee,LeaveTracker[Start Date],"&gt;="&amp;DATE(Calendar_Year-1,1,1),LeaveTracker[End Date],"&lt;"&amp;DATE(Calendar_Year,1,1),LeaveTracker[Type of Leave],'Leave Types'!B7)</f>
        <v>0</v>
      </c>
      <c r="AD21" s="81"/>
      <c r="AE21" s="81"/>
      <c r="AF21" s="7"/>
      <c r="AG21" s="3"/>
      <c r="AH21" s="81">
        <f>SUMIFS(LeaveTracker[Days],LeaveTracker[Employee Name],valSelEmployee,LeaveTracker[Start Date],"&gt;="&amp;DATE(Calendar_Year-1,1,1),LeaveTracker[End Date],"&lt;"&amp;DATE(Calendar_Year,1,1),LeaveTracker[Type of Leave],'Leave Types'!B8)</f>
        <v>0</v>
      </c>
      <c r="AI21" s="81"/>
      <c r="AJ21" s="81"/>
      <c r="AL21" s="3"/>
      <c r="AM21" s="81">
        <f>SUMIFS(LeaveTracker[Days],LeaveTracker[Employee Name],valSelEmployee,LeaveTracker[Start Date],"&gt;="&amp;DATE(Calendar_Year-1,1,1),LeaveTracker[End Date],"&lt;"&amp;DATE(Calendar_Year,1,1),LeaveTracker[Type of Leave],'Leave Types'!B9)</f>
        <v>0</v>
      </c>
      <c r="AN21" s="81"/>
      <c r="AO21" s="81"/>
    </row>
    <row r="22" spans="2:44" ht="21.9" customHeight="1" x14ac:dyDescent="0.3">
      <c r="C22" s="77" t="str">
        <f>IFERROR(IF(C21&lt;&gt;0,IF(C20&gt;=C21,"UP ", "DOWN ")&amp;TEXT(C20/C21-1,"0%;0%"),"UP 100%"),"")</f>
        <v>UP 100%</v>
      </c>
      <c r="D22" s="77"/>
      <c r="E22" s="77"/>
      <c r="F22" s="7"/>
      <c r="G22" s="3"/>
      <c r="H22" s="90" t="str">
        <f>IFERROR(IF(H21&lt;&gt;0,IF(H20&gt;=H21,"UP ", "DOWN ")&amp;TEXT(H20/H21-1,"0%;0%"),"UP 100%"),"")</f>
        <v>UP 0%</v>
      </c>
      <c r="I22" s="90"/>
      <c r="J22" s="90"/>
      <c r="K22" s="90"/>
      <c r="L22" s="7"/>
      <c r="M22" s="3"/>
      <c r="N22" s="77" t="str">
        <f>IFERROR(IF(N21&lt;&gt;0,IF(N20&gt;=N21,"UP ", "DOWN ")&amp;TEXT(N20/N21-1,"0%;0%"),"UP 100%"),"")</f>
        <v>UP 100%</v>
      </c>
      <c r="O22" s="77"/>
      <c r="P22" s="77"/>
      <c r="Q22" s="7"/>
      <c r="R22" s="3"/>
      <c r="S22" s="77" t="str">
        <f>IFERROR(IF(S21&lt;&gt;0,IF(S20&gt;=S21,"UP ", "DOWN ")&amp;TEXT(S20/S21-1,"0%;0%"),"UP 100%"),"")</f>
        <v>UP 100%</v>
      </c>
      <c r="T22" s="77"/>
      <c r="U22" s="77"/>
      <c r="V22" s="7"/>
      <c r="W22" s="3"/>
      <c r="X22" s="77" t="str">
        <f>IFERROR(IF(X21&lt;&gt;0,IF(X20&gt;=X21,"UP ", "DOWN ")&amp;TEXT(X20/X21-1,"0%;0%"),"UP 100%"),"")</f>
        <v>UP 100%</v>
      </c>
      <c r="Y22" s="77"/>
      <c r="Z22" s="77"/>
      <c r="AA22" s="7"/>
      <c r="AB22" s="3"/>
      <c r="AC22" s="77" t="str">
        <f>IFERROR(IF(AC21&lt;&gt;0,IF(AC20&gt;=AC21,"UP ", "DOWN ")&amp;TEXT(AC20/AC21-1,"0%;0%"),"UP 100%"),"")</f>
        <v>UP 100%</v>
      </c>
      <c r="AD22" s="77"/>
      <c r="AE22" s="77"/>
      <c r="AF22" s="7"/>
      <c r="AG22" s="3"/>
      <c r="AH22" s="77" t="str">
        <f>IFERROR(IF(AH21&lt;&gt;0,IF(AH20&gt;=AH21,"UP ", "DOWN ")&amp;TEXT(AH20/AH21-1,"0%;0%"),"UP 100%"),"")</f>
        <v>UP 100%</v>
      </c>
      <c r="AI22" s="77"/>
      <c r="AJ22" s="77"/>
      <c r="AL22" s="3"/>
      <c r="AM22" s="77" t="str">
        <f>IFERROR(IF(AM21&lt;&gt;0,IF(AM20&gt;=AM21,"UP ", "DOWN ")&amp;TEXT(AM20/AM21-1,"0%;0%"),"UP 100%"),"")</f>
        <v>UP 100%</v>
      </c>
      <c r="AN22" s="77"/>
      <c r="AO22" s="77"/>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14" priority="5" operator="beginsWith" text="UP">
      <formula>LEFT(C22,LEN("UP"))="UP"</formula>
    </cfRule>
  </conditionalFormatting>
  <conditionalFormatting sqref="C6:AR17">
    <cfRule type="expression" dxfId="13" priority="1">
      <formula>MONTH(C6)&lt;&gt;MONTH($B6)</formula>
    </cfRule>
    <cfRule type="expression" dxfId="6" priority="22">
      <formula>OR(LEFT(C$5,1)="S", COUNTIF(lstHolidays, C6)&gt;0)</formula>
    </cfRule>
  </conditionalFormatting>
  <conditionalFormatting sqref="AL22:AO22">
    <cfRule type="beginsWith" dxfId="5"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xr:uid="{00000000-0002-0000-0100-000000000000}"/>
    <dataValidation allowBlank="1" showInputMessage="1" showErrorMessage="1" prompt="Select an employee’s name in cell AM2 on the right" sqref="J2" xr:uid="{00000000-0002-0000-0100-000001000000}"/>
    <dataValidation allowBlank="1" showInputMessage="1" showErrorMessage="1" prompt="Enter year in cell AM3 on the right" sqref="J3" xr:uid="{00000000-0002-0000-0100-000002000000}"/>
    <dataValidation allowBlank="1" showInputMessage="1" showErrorMessage="1" prompt="Worksheet title is in this cell" sqref="B1" xr:uid="{00000000-0002-0000-0100-000003000000}"/>
    <dataValidation allowBlank="1" showInputMessage="1" showErrorMessage="1" prompt="Key statistics title is in this cell. Navigate rows 19 through 22 to view totol number of leave days, working days and other leave related statistics" sqref="B18" xr:uid="{00000000-0002-0000-0100-000004000000}"/>
    <dataValidation allowBlank="1" showInputMessage="1" showErrorMessage="1" prompt="Attendance Record table is automatically updated for employee and year selected using entries from Employee Leave Tracker workheet. Months of the year are in this column" sqref="B5" xr:uid="{00000000-0002-0000-0100-000005000000}"/>
    <dataValidation allowBlank="1" showInputMessage="1" showErrorMessage="1" prompt="Select employee from cell at right" sqref="B2" xr:uid="{00000000-0002-0000-0100-000006000000}"/>
    <dataValidation allowBlank="1" showInputMessage="1" showErrorMessage="1" prompt="Enter year in cell at right" sqref="B3" xr:uid="{00000000-0002-0000-0100-000007000000}"/>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xr:uid="{00000000-0002-0000-0100-000008000000}">
      <formula1>lstEmployees</formula1>
    </dataValidation>
    <dataValidation allowBlank="1" showInputMessage="1" showErrorMessage="1" prompt="Enter year in this cell" sqref="C3:I3" xr:uid="{00000000-0002-0000-0100-000009000000}"/>
    <dataValidation allowBlank="1" showInputMessage="1" showErrorMessage="1" prompt="Date for the month at left and weekday in this cell is in this column. Days are only filled in for relevant days of the month. Leave is highlighted according to legend below table" sqref="C5" xr:uid="{00000000-0002-0000-0100-00000A000000}"/>
    <dataValidation allowBlank="1" showInputMessage="1" showErrorMessage="1" prompt="Key statistics headings are automatically calculated in this row starting at right" sqref="B19" xr:uid="{00000000-0002-0000-0100-00000B000000}"/>
    <dataValidation allowBlank="1" showInputMessage="1" showErrorMessage="1" prompt="Key statistics values are automatically calculated in this row starting at right" sqref="B20" xr:uid="{00000000-0002-0000-0100-00000C000000}"/>
    <dataValidation allowBlank="1" showInputMessage="1" showErrorMessage="1" prompt="Key statistics comparison to last year are automatically calculated in this row starting at right" sqref="B21" xr:uid="{00000000-0002-0000-0100-00000D000000}"/>
    <dataValidation allowBlank="1" showInputMessage="1" showErrorMessage="1" prompt="The net change for each key statistic is in this row starting at right" sqref="B22" xr:uid="{00000000-0002-0000-0100-00000E000000}"/>
    <dataValidation allowBlank="1" showInputMessage="1" showErrorMessage="1" prompt="Days of the week for the month in column B and weekday in this heading are in this column. Cell highlights indicate leave" sqref="D5:AR5" xr:uid="{00000000-0002-0000-0100-00000F000000}"/>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5" tint="-0.499984740745262"/>
    <pageSetUpPr autoPageBreaks="0" fitToPage="1"/>
  </sheetPr>
  <dimension ref="A1:M10070"/>
  <sheetViews>
    <sheetView showGridLines="0" tabSelected="1" zoomScale="80" zoomScaleNormal="80" zoomScaleSheetLayoutView="87" zoomScalePageLayoutView="70" workbookViewId="0">
      <pane ySplit="2280" topLeftCell="A10063" activePane="bottomLeft"/>
      <selection activeCell="G32" sqref="G32"/>
      <selection pane="bottomLeft" activeCell="C10066" sqref="C10066"/>
    </sheetView>
  </sheetViews>
  <sheetFormatPr defaultRowHeight="30" customHeight="1" x14ac:dyDescent="0.3"/>
  <cols>
    <col min="1" max="1" width="13.6640625" style="27" bestFit="1" customWidth="1"/>
    <col min="2" max="2" width="16.109375" style="27" customWidth="1"/>
    <col min="3" max="3" width="16.109375" style="31" customWidth="1"/>
    <col min="4" max="4" width="20.109375" bestFit="1" customWidth="1"/>
    <col min="5" max="5" width="23.21875" hidden="1" customWidth="1"/>
    <col min="6" max="6" width="26.44140625" hidden="1" customWidth="1"/>
    <col min="7" max="7" width="14.88671875" customWidth="1"/>
    <col min="8" max="8" width="13.77734375" customWidth="1"/>
    <col min="9" max="9" width="17.6640625" style="53" customWidth="1"/>
    <col min="10" max="10" width="18.88671875" style="42" customWidth="1"/>
    <col min="11" max="11" width="15.77734375" style="27" customWidth="1"/>
    <col min="12" max="12" width="9.77734375" style="27" customWidth="1"/>
    <col min="13" max="13" width="18.77734375" customWidth="1"/>
  </cols>
  <sheetData>
    <row r="1" spans="1:13" ht="39.9" customHeight="1" x14ac:dyDescent="0.3">
      <c r="A1" s="97" t="s">
        <v>538</v>
      </c>
      <c r="B1" s="97"/>
      <c r="C1" s="97"/>
      <c r="D1" s="97"/>
      <c r="E1" s="97"/>
      <c r="F1" s="97"/>
      <c r="G1" s="97"/>
      <c r="H1" s="97"/>
      <c r="I1" s="97"/>
      <c r="J1" s="97"/>
      <c r="K1" s="97"/>
      <c r="L1" s="97"/>
      <c r="M1" s="97"/>
    </row>
    <row r="2" spans="1:13" ht="39.9" customHeight="1" x14ac:dyDescent="0.3">
      <c r="A2" s="98" t="str">
        <f ca="1">"Employee's Leave Tracker " &amp;YEAR(TODAY())</f>
        <v>Employee's Leave Tracker 2024</v>
      </c>
      <c r="B2" s="98"/>
      <c r="C2" s="98"/>
      <c r="D2" s="98"/>
      <c r="E2" s="98"/>
      <c r="F2" s="98"/>
      <c r="G2" s="98"/>
      <c r="H2" s="98"/>
      <c r="I2" s="98"/>
      <c r="J2" s="98"/>
      <c r="K2" s="98"/>
      <c r="L2" s="98"/>
      <c r="M2" s="98"/>
    </row>
    <row r="3" spans="1:13" ht="15" customHeight="1" x14ac:dyDescent="0.3">
      <c r="J3" s="99">
        <f ca="1">TODAY()</f>
        <v>45313</v>
      </c>
      <c r="K3" s="99"/>
      <c r="L3" s="99"/>
      <c r="M3" s="99"/>
    </row>
    <row r="4" spans="1:13" ht="30" customHeight="1" x14ac:dyDescent="0.3">
      <c r="A4" s="44" t="s">
        <v>80</v>
      </c>
      <c r="B4" s="44" t="s">
        <v>92</v>
      </c>
      <c r="C4" s="56" t="s">
        <v>91</v>
      </c>
      <c r="D4" s="9" t="s">
        <v>0</v>
      </c>
      <c r="E4" s="44" t="s">
        <v>1061</v>
      </c>
      <c r="F4" s="44" t="s">
        <v>1976</v>
      </c>
      <c r="G4" s="9" t="s">
        <v>2</v>
      </c>
      <c r="H4" s="9" t="s">
        <v>3</v>
      </c>
      <c r="I4" s="44" t="s">
        <v>14</v>
      </c>
      <c r="J4" s="54" t="s">
        <v>79</v>
      </c>
      <c r="K4" s="44" t="s">
        <v>268</v>
      </c>
      <c r="L4" s="44" t="s">
        <v>7</v>
      </c>
      <c r="M4" s="9" t="s">
        <v>1330</v>
      </c>
    </row>
    <row r="5" spans="1:13" ht="30" customHeight="1" x14ac:dyDescent="0.3">
      <c r="A5" s="50" t="s">
        <v>1717</v>
      </c>
      <c r="B5" s="55">
        <v>44774</v>
      </c>
      <c r="C5" s="55">
        <v>44722</v>
      </c>
      <c r="D5" s="51" t="s">
        <v>1718</v>
      </c>
      <c r="E5" s="66" t="str">
        <f>IF(ISBLANK(LeaveTracker[[#This Row],[Employee Name]]),"-----",VLOOKUP(LeaveTracker[[#This Row],[Employee Name]],'List of Employees'!$B$4:$H$766,7))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1717</v>
      </c>
      <c r="B6" s="55">
        <v>44774</v>
      </c>
      <c r="C6" s="55">
        <v>44722</v>
      </c>
      <c r="D6" s="51" t="s">
        <v>1718</v>
      </c>
      <c r="E6" s="66" t="str">
        <f>IF(ISBLANK(LeaveTracker[[#This Row],[Employee Name]]),"-----",VLOOKUP(LeaveTracker[[#This Row],[Employee Name]],'List of Employees'!$B$4:$H$766,7))</f>
        <v>LEGAL</v>
      </c>
      <c r="F6" s="66" t="str">
        <f>IF(ISBLANK(LeaveTracker[[#This Row],[Employee Name]]),"-----",VLOOKUP(LeaveTracker[[#This Row],[Employee Name]],'List of Employees'!$B$4:$H$766,6))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1719</v>
      </c>
      <c r="B7" s="55">
        <v>44774</v>
      </c>
      <c r="C7" s="55">
        <v>44732</v>
      </c>
      <c r="D7" s="51" t="s">
        <v>1718</v>
      </c>
      <c r="E7" s="66" t="str">
        <f>IF(ISBLANK(LeaveTracker[[#This Row],[Employee Name]]),"-----",VLOOKUP(LeaveTracker[[#This Row],[Employee Name]],'List of Employees'!$B$4:$H$766,7))</f>
        <v>LEGAL</v>
      </c>
      <c r="F7" s="66" t="str">
        <f>IF(ISBLANK(LeaveTracker[[#This Row],[Employee Name]]),"-----",VLOOKUP(LeaveTracker[[#This Row],[Employee Name]],'List of Employees'!$B$4:$H$766,6))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1720</v>
      </c>
      <c r="B8" s="55">
        <v>44774</v>
      </c>
      <c r="C8" s="55">
        <v>44705</v>
      </c>
      <c r="D8" s="52" t="s">
        <v>1718</v>
      </c>
      <c r="E8" s="66" t="str">
        <f>IF(ISBLANK(LeaveTracker[[#This Row],[Employee Name]]),"-----",VLOOKUP(LeaveTracker[[#This Row],[Employee Name]],'List of Employees'!$B$4:$H$766,7))</f>
        <v>LEGAL</v>
      </c>
      <c r="F8" s="66" t="str">
        <f>IF(ISBLANK(LeaveTracker[[#This Row],[Employee Name]]),"-----",VLOOKUP(LeaveTracker[[#This Row],[Employee Name]],'List of Employees'!$B$4:$H$766,6))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1721</v>
      </c>
      <c r="B9" s="55">
        <v>44774</v>
      </c>
      <c r="C9" s="55">
        <v>44756</v>
      </c>
      <c r="D9" s="52" t="s">
        <v>1722</v>
      </c>
      <c r="E9" s="66" t="str">
        <f>IF(ISBLANK(LeaveTracker[[#This Row],[Employee Name]]),"-----",VLOOKUP(LeaveTracker[[#This Row],[Employee Name]],'List of Employees'!$B$4:$H$766,7))</f>
        <v>TCIS</v>
      </c>
      <c r="F9" s="66" t="str">
        <f>IF(ISBLANK(LeaveTracker[[#This Row],[Employee Name]]),"-----",VLOOKUP(LeaveTracker[[#This Row],[Employee Name]],'List of Employees'!$B$4:$H$766,6))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1723</v>
      </c>
      <c r="B10" s="55">
        <v>44774</v>
      </c>
      <c r="C10" s="55">
        <v>44746</v>
      </c>
      <c r="D10" s="52" t="s">
        <v>1722</v>
      </c>
      <c r="E10" s="66" t="str">
        <f>IF(ISBLANK(LeaveTracker[[#This Row],[Employee Name]]),"-----",VLOOKUP(LeaveTracker[[#This Row],[Employee Name]],'List of Employees'!$B$4:$H$766,7))</f>
        <v>TCIS</v>
      </c>
      <c r="F10" s="66" t="str">
        <f>IF(ISBLANK(LeaveTracker[[#This Row],[Employee Name]]),"-----",VLOOKUP(LeaveTracker[[#This Row],[Employee Name]],'List of Employees'!$B$4:$H$766,6))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1723</v>
      </c>
      <c r="B11" s="55">
        <v>44774</v>
      </c>
      <c r="C11" s="55">
        <v>44746</v>
      </c>
      <c r="D11" s="52" t="s">
        <v>1722</v>
      </c>
      <c r="E11" s="66" t="str">
        <f>IF(ISBLANK(LeaveTracker[[#This Row],[Employee Name]]),"-----",VLOOKUP(LeaveTracker[[#This Row],[Employee Name]],'List of Employees'!$B$4:$H$766,7))</f>
        <v>TCIS</v>
      </c>
      <c r="F11" s="66" t="str">
        <f>IF(ISBLANK(LeaveTracker[[#This Row],[Employee Name]]),"-----",VLOOKUP(LeaveTracker[[#This Row],[Employee Name]],'List of Employees'!$B$4:$H$766,6))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1724</v>
      </c>
      <c r="B12" s="55">
        <v>44774</v>
      </c>
      <c r="C12" s="55">
        <v>44728</v>
      </c>
      <c r="D12" s="52" t="s">
        <v>1722</v>
      </c>
      <c r="E12" s="66" t="str">
        <f>IF(ISBLANK(LeaveTracker[[#This Row],[Employee Name]]),"-----",VLOOKUP(LeaveTracker[[#This Row],[Employee Name]],'List of Employees'!$B$4:$H$766,7))</f>
        <v>TCIS</v>
      </c>
      <c r="F12" s="66" t="str">
        <f>IF(ISBLANK(LeaveTracker[[#This Row],[Employee Name]]),"-----",VLOOKUP(LeaveTracker[[#This Row],[Employee Name]],'List of Employees'!$B$4:$H$766,6))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1725</v>
      </c>
      <c r="B13" s="55">
        <v>44774</v>
      </c>
      <c r="C13" s="55">
        <v>44708</v>
      </c>
      <c r="D13" s="52" t="s">
        <v>1722</v>
      </c>
      <c r="E13" s="66" t="str">
        <f>IF(ISBLANK(LeaveTracker[[#This Row],[Employee Name]]),"-----",VLOOKUP(LeaveTracker[[#This Row],[Employee Name]],'List of Employees'!$B$4:$H$766,7))</f>
        <v>TCIS</v>
      </c>
      <c r="F13" s="66" t="str">
        <f>IF(ISBLANK(LeaveTracker[[#This Row],[Employee Name]]),"-----",VLOOKUP(LeaveTracker[[#This Row],[Employee Name]],'List of Employees'!$B$4:$H$766,6))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1726</v>
      </c>
      <c r="B14" s="55">
        <v>44774</v>
      </c>
      <c r="C14" s="55">
        <v>44713</v>
      </c>
      <c r="D14" s="52" t="s">
        <v>1727</v>
      </c>
      <c r="E14" s="66" t="str">
        <f>IF(ISBLANK(LeaveTracker[[#This Row],[Employee Name]]),"-----",VLOOKUP(LeaveTracker[[#This Row],[Employee Name]],'List of Employees'!$B$4:$H$766,7))</f>
        <v>TCNHS-ISHS</v>
      </c>
      <c r="F14" s="66" t="str">
        <f>IF(ISBLANK(LeaveTracker[[#This Row],[Employee Name]]),"-----",VLOOKUP(LeaveTracker[[#This Row],[Employee Name]],'List of Employees'!$B$4:$H$766,6))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1728</v>
      </c>
      <c r="B15" s="55">
        <v>44774</v>
      </c>
      <c r="C15" s="55">
        <v>44757</v>
      </c>
      <c r="D15" s="52" t="s">
        <v>1729</v>
      </c>
      <c r="E15" s="66" t="str">
        <f>IF(ISBLANK(LeaveTracker[[#This Row],[Employee Name]]),"-----",VLOOKUP(LeaveTracker[[#This Row],[Employee Name]],'List of Employees'!$B$4:$H$766,7))</f>
        <v>ASSESSOR</v>
      </c>
      <c r="F15" s="66" t="str">
        <f>IF(ISBLANK(LeaveTracker[[#This Row],[Employee Name]]),"-----",VLOOKUP(LeaveTracker[[#This Row],[Employee Name]],'List of Employees'!$B$4:$H$766,6))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1730</v>
      </c>
      <c r="B16" s="55">
        <v>44774</v>
      </c>
      <c r="C16" s="55">
        <v>44734</v>
      </c>
      <c r="D16" s="52" t="s">
        <v>1729</v>
      </c>
      <c r="E16" s="66" t="str">
        <f>IF(ISBLANK(LeaveTracker[[#This Row],[Employee Name]]),"-----",VLOOKUP(LeaveTracker[[#This Row],[Employee Name]],'List of Employees'!$B$4:$H$766,7))</f>
        <v>ASSESSOR</v>
      </c>
      <c r="F16" s="66" t="str">
        <f>IF(ISBLANK(LeaveTracker[[#This Row],[Employee Name]]),"-----",VLOOKUP(LeaveTracker[[#This Row],[Employee Name]],'List of Employees'!$B$4:$H$766,6))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1731</v>
      </c>
      <c r="B17" s="55">
        <v>44774</v>
      </c>
      <c r="C17" s="55">
        <v>44764</v>
      </c>
      <c r="D17" s="52" t="s">
        <v>1732</v>
      </c>
      <c r="E17" s="66" t="str">
        <f>IF(ISBLANK(LeaveTracker[[#This Row],[Employee Name]]),"-----",VLOOKUP(LeaveTracker[[#This Row],[Employee Name]],'List of Employees'!$B$4:$H$766,7))</f>
        <v>LCR</v>
      </c>
      <c r="F17" s="66" t="str">
        <f>IF(ISBLANK(LeaveTracker[[#This Row],[Employee Name]]),"-----",VLOOKUP(LeaveTracker[[#This Row],[Employee Name]],'List of Employees'!$B$4:$H$766,6))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1733</v>
      </c>
      <c r="B18" s="55">
        <v>44774</v>
      </c>
      <c r="C18" s="55">
        <v>44756</v>
      </c>
      <c r="D18" s="52" t="s">
        <v>1732</v>
      </c>
      <c r="E18" s="66" t="str">
        <f>IF(ISBLANK(LeaveTracker[[#This Row],[Employee Name]]),"-----",VLOOKUP(LeaveTracker[[#This Row],[Employee Name]],'List of Employees'!$B$4:$H$766,7))</f>
        <v>LCR</v>
      </c>
      <c r="F18" s="66" t="str">
        <f>IF(ISBLANK(LeaveTracker[[#This Row],[Employee Name]]),"-----",VLOOKUP(LeaveTracker[[#This Row],[Employee Name]],'List of Employees'!$B$4:$H$766,6))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1734</v>
      </c>
      <c r="B19" s="55">
        <v>44774</v>
      </c>
      <c r="C19" s="55">
        <v>44691</v>
      </c>
      <c r="D19" s="52" t="s">
        <v>1735</v>
      </c>
      <c r="E19" s="66" t="str">
        <f>IF(ISBLANK(LeaveTracker[[#This Row],[Employee Name]]),"-----",VLOOKUP(LeaveTracker[[#This Row],[Employee Name]],'List of Employees'!$B$4:$H$766,7))</f>
        <v>ONT</v>
      </c>
      <c r="F19" s="66" t="str">
        <f>IF(ISBLANK(LeaveTracker[[#This Row],[Employee Name]]),"-----",VLOOKUP(LeaveTracker[[#This Row],[Employee Name]],'List of Employees'!$B$4:$H$766,6))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1736</v>
      </c>
      <c r="B20" s="55">
        <v>44774</v>
      </c>
      <c r="C20" s="55">
        <v>44697</v>
      </c>
      <c r="D20" s="52" t="s">
        <v>1737</v>
      </c>
      <c r="E20" s="66">
        <f>IF(ISBLANK(LeaveTracker[[#This Row],[Employee Name]]),"-----",VLOOKUP(LeaveTracker[[#This Row],[Employee Name]],'List of Employees'!$B$4:$H$766,7))</f>
        <v>0</v>
      </c>
      <c r="F20" s="66" t="str">
        <f>IF(ISBLANK(LeaveTracker[[#This Row],[Employee Name]]),"-----",VLOOKUP(LeaveTracker[[#This Row],[Employee Name]],'List of Employees'!$B$4:$H$766,6))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1738</v>
      </c>
      <c r="B21" s="55">
        <v>44774</v>
      </c>
      <c r="C21" s="55">
        <v>44706</v>
      </c>
      <c r="D21" s="52" t="s">
        <v>1060</v>
      </c>
      <c r="E21" s="66" t="str">
        <f>IF(ISBLANK(LeaveTracker[[#This Row],[Employee Name]]),"-----",VLOOKUP(LeaveTracker[[#This Row],[Employee Name]],'List of Employees'!$B$4:$H$766,7))</f>
        <v>COA</v>
      </c>
      <c r="F21" s="66" t="str">
        <f>IF(ISBLANK(LeaveTracker[[#This Row],[Employee Name]]),"-----",VLOOKUP(LeaveTracker[[#This Row],[Employee Name]],'List of Employees'!$B$4:$H$766,6))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1738</v>
      </c>
      <c r="B22" s="55">
        <v>44774</v>
      </c>
      <c r="C22" s="55">
        <v>44706</v>
      </c>
      <c r="D22" s="52" t="s">
        <v>1060</v>
      </c>
      <c r="E22" s="66" t="str">
        <f>IF(ISBLANK(LeaveTracker[[#This Row],[Employee Name]]),"-----",VLOOKUP(LeaveTracker[[#This Row],[Employee Name]],'List of Employees'!$B$4:$H$766,7))</f>
        <v>COA</v>
      </c>
      <c r="F22" s="66" t="str">
        <f>IF(ISBLANK(LeaveTracker[[#This Row],[Employee Name]]),"-----",VLOOKUP(LeaveTracker[[#This Row],[Employee Name]],'List of Employees'!$B$4:$H$766,6))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1738</v>
      </c>
      <c r="B23" s="55">
        <v>44774</v>
      </c>
      <c r="C23" s="55">
        <v>44706</v>
      </c>
      <c r="D23" s="52" t="s">
        <v>1060</v>
      </c>
      <c r="E23" s="66" t="str">
        <f>IF(ISBLANK(LeaveTracker[[#This Row],[Employee Name]]),"-----",VLOOKUP(LeaveTracker[[#This Row],[Employee Name]],'List of Employees'!$B$4:$H$766,7))</f>
        <v>COA</v>
      </c>
      <c r="F23" s="66" t="str">
        <f>IF(ISBLANK(LeaveTracker[[#This Row],[Employee Name]]),"-----",VLOOKUP(LeaveTracker[[#This Row],[Employee Name]],'List of Employees'!$B$4:$H$766,6))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1738</v>
      </c>
      <c r="B24" s="55">
        <v>44774</v>
      </c>
      <c r="C24" s="55">
        <v>44706</v>
      </c>
      <c r="D24" s="52" t="s">
        <v>1060</v>
      </c>
      <c r="E24" s="66" t="str">
        <f>IF(ISBLANK(LeaveTracker[[#This Row],[Employee Name]]),"-----",VLOOKUP(LeaveTracker[[#This Row],[Employee Name]],'List of Employees'!$B$4:$H$766,7))</f>
        <v>COA</v>
      </c>
      <c r="F24" s="66" t="str">
        <f>IF(ISBLANK(LeaveTracker[[#This Row],[Employee Name]]),"-----",VLOOKUP(LeaveTracker[[#This Row],[Employee Name]],'List of Employees'!$B$4:$H$766,6))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1738</v>
      </c>
      <c r="B25" s="55">
        <v>44774</v>
      </c>
      <c r="C25" s="55">
        <v>44706</v>
      </c>
      <c r="D25" s="52" t="s">
        <v>1060</v>
      </c>
      <c r="E25" s="66" t="str">
        <f>IF(ISBLANK(LeaveTracker[[#This Row],[Employee Name]]),"-----",VLOOKUP(LeaveTracker[[#This Row],[Employee Name]],'List of Employees'!$B$4:$H$766,7))</f>
        <v>COA</v>
      </c>
      <c r="F25" s="66" t="str">
        <f>IF(ISBLANK(LeaveTracker[[#This Row],[Employee Name]]),"-----",VLOOKUP(LeaveTracker[[#This Row],[Employee Name]],'List of Employees'!$B$4:$H$766,6))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1739</v>
      </c>
      <c r="B26" s="55">
        <v>44774</v>
      </c>
      <c r="C26" s="55">
        <v>44706</v>
      </c>
      <c r="D26" s="52" t="s">
        <v>1060</v>
      </c>
      <c r="E26" s="66" t="str">
        <f>IF(ISBLANK(LeaveTracker[[#This Row],[Employee Name]]),"-----",VLOOKUP(LeaveTracker[[#This Row],[Employee Name]],'List of Employees'!$B$4:$H$766,7))</f>
        <v>COA</v>
      </c>
      <c r="F26" s="66" t="str">
        <f>IF(ISBLANK(LeaveTracker[[#This Row],[Employee Name]]),"-----",VLOOKUP(LeaveTracker[[#This Row],[Employee Name]],'List of Employees'!$B$4:$H$766,6))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1739</v>
      </c>
      <c r="B27" s="55">
        <v>44774</v>
      </c>
      <c r="C27" s="55">
        <v>44706</v>
      </c>
      <c r="D27" s="52" t="s">
        <v>1060</v>
      </c>
      <c r="E27" s="66" t="str">
        <f>IF(ISBLANK(LeaveTracker[[#This Row],[Employee Name]]),"-----",VLOOKUP(LeaveTracker[[#This Row],[Employee Name]],'List of Employees'!$B$4:$H$766,7))</f>
        <v>COA</v>
      </c>
      <c r="F27" s="66" t="str">
        <f>IF(ISBLANK(LeaveTracker[[#This Row],[Employee Name]]),"-----",VLOOKUP(LeaveTracker[[#This Row],[Employee Name]],'List of Employees'!$B$4:$H$766,6))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1739</v>
      </c>
      <c r="B28" s="55">
        <v>44774</v>
      </c>
      <c r="C28" s="55">
        <v>44706</v>
      </c>
      <c r="D28" s="52" t="s">
        <v>1060</v>
      </c>
      <c r="E28" s="66" t="str">
        <f>IF(ISBLANK(LeaveTracker[[#This Row],[Employee Name]]),"-----",VLOOKUP(LeaveTracker[[#This Row],[Employee Name]],'List of Employees'!$B$4:$H$766,7))</f>
        <v>COA</v>
      </c>
      <c r="F28" s="66" t="str">
        <f>IF(ISBLANK(LeaveTracker[[#This Row],[Employee Name]]),"-----",VLOOKUP(LeaveTracker[[#This Row],[Employee Name]],'List of Employees'!$B$4:$H$766,6))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1739</v>
      </c>
      <c r="B29" s="55">
        <v>44774</v>
      </c>
      <c r="C29" s="55">
        <v>44706</v>
      </c>
      <c r="D29" s="52" t="s">
        <v>1060</v>
      </c>
      <c r="E29" s="66" t="str">
        <f>IF(ISBLANK(LeaveTracker[[#This Row],[Employee Name]]),"-----",VLOOKUP(LeaveTracker[[#This Row],[Employee Name]],'List of Employees'!$B$4:$H$766,7))</f>
        <v>COA</v>
      </c>
      <c r="F29" s="66" t="str">
        <f>IF(ISBLANK(LeaveTracker[[#This Row],[Employee Name]]),"-----",VLOOKUP(LeaveTracker[[#This Row],[Employee Name]],'List of Employees'!$B$4:$H$766,6))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1739</v>
      </c>
      <c r="B30" s="55">
        <v>44774</v>
      </c>
      <c r="C30" s="55">
        <v>44706</v>
      </c>
      <c r="D30" s="52" t="s">
        <v>1060</v>
      </c>
      <c r="E30" s="66" t="str">
        <f>IF(ISBLANK(LeaveTracker[[#This Row],[Employee Name]]),"-----",VLOOKUP(LeaveTracker[[#This Row],[Employee Name]],'List of Employees'!$B$4:$H$766,7))</f>
        <v>COA</v>
      </c>
      <c r="F30" s="66" t="str">
        <f>IF(ISBLANK(LeaveTracker[[#This Row],[Employee Name]]),"-----",VLOOKUP(LeaveTracker[[#This Row],[Employee Name]],'List of Employees'!$B$4:$H$766,6))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1740</v>
      </c>
      <c r="B31" s="55">
        <v>44774</v>
      </c>
      <c r="C31" s="55">
        <v>44706</v>
      </c>
      <c r="D31" s="52" t="s">
        <v>1741</v>
      </c>
      <c r="E31" s="66" t="str">
        <f>IF(ISBLANK(LeaveTracker[[#This Row],[Employee Name]]),"-----",VLOOKUP(LeaveTracker[[#This Row],[Employee Name]],'List of Employees'!$B$4:$H$766,7))</f>
        <v>ACCOUNTING</v>
      </c>
      <c r="F31" s="66" t="str">
        <f>IF(ISBLANK(LeaveTracker[[#This Row],[Employee Name]]),"-----",VLOOKUP(LeaveTracker[[#This Row],[Employee Name]],'List of Employees'!$B$4:$H$766,6))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1742</v>
      </c>
      <c r="B32" s="55">
        <v>44774</v>
      </c>
      <c r="C32" s="55">
        <v>44767</v>
      </c>
      <c r="D32" s="52" t="s">
        <v>1741</v>
      </c>
      <c r="E32" s="66" t="str">
        <f>IF(ISBLANK(LeaveTracker[[#This Row],[Employee Name]]),"-----",VLOOKUP(LeaveTracker[[#This Row],[Employee Name]],'List of Employees'!$B$4:$H$766,7))</f>
        <v>ACCOUNTING</v>
      </c>
      <c r="F32" s="66" t="str">
        <f>IF(ISBLANK(LeaveTracker[[#This Row],[Employee Name]]),"-----",VLOOKUP(LeaveTracker[[#This Row],[Employee Name]],'List of Employees'!$B$4:$H$766,6))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1743</v>
      </c>
      <c r="B33" s="55">
        <v>44774</v>
      </c>
      <c r="C33" s="55">
        <v>44715</v>
      </c>
      <c r="D33" s="52" t="s">
        <v>1741</v>
      </c>
      <c r="E33" s="66" t="str">
        <f>IF(ISBLANK(LeaveTracker[[#This Row],[Employee Name]]),"-----",VLOOKUP(LeaveTracker[[#This Row],[Employee Name]],'List of Employees'!$B$4:$H$766,7))</f>
        <v>ACCOUNTING</v>
      </c>
      <c r="F33" s="66" t="str">
        <f>IF(ISBLANK(LeaveTracker[[#This Row],[Employee Name]]),"-----",VLOOKUP(LeaveTracker[[#This Row],[Employee Name]],'List of Employees'!$B$4:$H$766,6))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1744</v>
      </c>
      <c r="B34" s="55">
        <v>44774</v>
      </c>
      <c r="C34" s="55">
        <v>44719</v>
      </c>
      <c r="D34" s="52" t="s">
        <v>1741</v>
      </c>
      <c r="E34" s="66" t="str">
        <f>IF(ISBLANK(LeaveTracker[[#This Row],[Employee Name]]),"-----",VLOOKUP(LeaveTracker[[#This Row],[Employee Name]],'List of Employees'!$B$4:$H$766,7))</f>
        <v>ACCOUNTING</v>
      </c>
      <c r="F34" s="66" t="str">
        <f>IF(ISBLANK(LeaveTracker[[#This Row],[Employee Name]]),"-----",VLOOKUP(LeaveTracker[[#This Row],[Employee Name]],'List of Employees'!$B$4:$H$766,6))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1745</v>
      </c>
      <c r="E35" s="66" t="str">
        <f>IF(ISBLANK(LeaveTracker[[#This Row],[Employee Name]]),"-----",VLOOKUP(LeaveTracker[[#This Row],[Employee Name]],'List of Employees'!$B$4:$H$766,7))</f>
        <v>MAHOGANY MARKET</v>
      </c>
      <c r="F35" s="66" t="str">
        <f>IF(ISBLANK(LeaveTracker[[#This Row],[Employee Name]]),"-----",VLOOKUP(LeaveTracker[[#This Row],[Employee Name]],'List of Employees'!$B$4:$H$766,6))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1745</v>
      </c>
      <c r="E36" s="66" t="str">
        <f>IF(ISBLANK(LeaveTracker[[#This Row],[Employee Name]]),"-----",VLOOKUP(LeaveTracker[[#This Row],[Employee Name]],'List of Employees'!$B$4:$H$766,7))</f>
        <v>MAHOGANY MARKET</v>
      </c>
      <c r="F36" s="66" t="str">
        <f>IF(ISBLANK(LeaveTracker[[#This Row],[Employee Name]]),"-----",VLOOKUP(LeaveTracker[[#This Row],[Employee Name]],'List of Employees'!$B$4:$H$766,6))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1746</v>
      </c>
      <c r="E37" s="66" t="str">
        <f>IF(ISBLANK(LeaveTracker[[#This Row],[Employee Name]]),"-----",VLOOKUP(LeaveTracker[[#This Row],[Employee Name]],'List of Employees'!$B$4:$H$766,7))</f>
        <v>AGRICULTURE OFFICE</v>
      </c>
      <c r="F37" s="66" t="str">
        <f>IF(ISBLANK(LeaveTracker[[#This Row],[Employee Name]]),"-----",VLOOKUP(LeaveTracker[[#This Row],[Employee Name]],'List of Employees'!$B$4:$H$766,6))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2512</v>
      </c>
      <c r="E38" s="66" t="str">
        <f>IF(ISBLANK(LeaveTracker[[#This Row],[Employee Name]]),"-----",VLOOKUP(LeaveTracker[[#This Row],[Employee Name]],'List of Employees'!$B$4:$H$766,7))</f>
        <v>ONT</v>
      </c>
      <c r="F38" s="66" t="str">
        <f>IF(ISBLANK(LeaveTracker[[#This Row],[Employee Name]]),"-----",VLOOKUP(LeaveTracker[[#This Row],[Employee Name]],'List of Employees'!$B$4:$H$766,6))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2512</v>
      </c>
      <c r="E39" s="66" t="str">
        <f>IF(ISBLANK(LeaveTracker[[#This Row],[Employee Name]]),"-----",VLOOKUP(LeaveTracker[[#This Row],[Employee Name]],'List of Employees'!$B$4:$H$766,7))</f>
        <v>ONT</v>
      </c>
      <c r="F39" s="66" t="str">
        <f>IF(ISBLANK(LeaveTracker[[#This Row],[Employee Name]]),"-----",VLOOKUP(LeaveTracker[[#This Row],[Employee Name]],'List of Employees'!$B$4:$H$766,6))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1747</v>
      </c>
      <c r="E40" s="66" t="str">
        <f>IF(ISBLANK(LeaveTracker[[#This Row],[Employee Name]]),"-----",VLOOKUP(LeaveTracker[[#This Row],[Employee Name]],'List of Employees'!$B$4:$H$766,7))</f>
        <v>BPLO</v>
      </c>
      <c r="F40" s="66" t="str">
        <f>IF(ISBLANK(LeaveTracker[[#This Row],[Employee Name]]),"-----",VLOOKUP(LeaveTracker[[#This Row],[Employee Name]],'List of Employees'!$B$4:$H$766,6))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2615</v>
      </c>
      <c r="E41" s="66" t="str">
        <f>IF(ISBLANK(LeaveTracker[[#This Row],[Employee Name]]),"-----",VLOOKUP(LeaveTracker[[#This Row],[Employee Name]],'List of Employees'!$B$4:$H$766,7))</f>
        <v>CSWDO</v>
      </c>
      <c r="F41" s="66" t="str">
        <f>IF(ISBLANK(LeaveTracker[[#This Row],[Employee Name]]),"-----",VLOOKUP(LeaveTracker[[#This Row],[Employee Name]],'List of Employees'!$B$4:$H$766,6))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2615</v>
      </c>
      <c r="E42" s="66" t="str">
        <f>IF(ISBLANK(LeaveTracker[[#This Row],[Employee Name]]),"-----",VLOOKUP(LeaveTracker[[#This Row],[Employee Name]],'List of Employees'!$B$4:$H$766,7))</f>
        <v>CSWDO</v>
      </c>
      <c r="F42" s="66" t="str">
        <f>IF(ISBLANK(LeaveTracker[[#This Row],[Employee Name]]),"-----",VLOOKUP(LeaveTracker[[#This Row],[Employee Name]],'List of Employees'!$B$4:$H$766,6))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2615</v>
      </c>
      <c r="E43" s="66" t="str">
        <f>IF(ISBLANK(LeaveTracker[[#This Row],[Employee Name]]),"-----",VLOOKUP(LeaveTracker[[#This Row],[Employee Name]],'List of Employees'!$B$4:$H$766,7))</f>
        <v>CSWDO</v>
      </c>
      <c r="F43" s="66" t="str">
        <f>IF(ISBLANK(LeaveTracker[[#This Row],[Employee Name]]),"-----",VLOOKUP(LeaveTracker[[#This Row],[Employee Name]],'List of Employees'!$B$4:$H$766,6))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2512</v>
      </c>
      <c r="E44" s="66" t="str">
        <f>IF(ISBLANK(LeaveTracker[[#This Row],[Employee Name]]),"-----",VLOOKUP(LeaveTracker[[#This Row],[Employee Name]],'List of Employees'!$B$4:$H$766,7))</f>
        <v>ONT</v>
      </c>
      <c r="F44" s="66" t="str">
        <f>IF(ISBLANK(LeaveTracker[[#This Row],[Employee Name]]),"-----",VLOOKUP(LeaveTracker[[#This Row],[Employee Name]],'List of Employees'!$B$4:$H$766,6))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2512</v>
      </c>
      <c r="E45" s="66" t="str">
        <f>IF(ISBLANK(LeaveTracker[[#This Row],[Employee Name]]),"-----",VLOOKUP(LeaveTracker[[#This Row],[Employee Name]],'List of Employees'!$B$4:$H$766,7))</f>
        <v>ONT</v>
      </c>
      <c r="F45" s="66" t="str">
        <f>IF(ISBLANK(LeaveTracker[[#This Row],[Employee Name]]),"-----",VLOOKUP(LeaveTracker[[#This Row],[Employee Name]],'List of Employees'!$B$4:$H$766,6))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2512</v>
      </c>
      <c r="E46" s="66" t="str">
        <f>IF(ISBLANK(LeaveTracker[[#This Row],[Employee Name]]),"-----",VLOOKUP(LeaveTracker[[#This Row],[Employee Name]],'List of Employees'!$B$4:$H$766,7))</f>
        <v>ONT</v>
      </c>
      <c r="F46" s="66" t="str">
        <f>IF(ISBLANK(LeaveTracker[[#This Row],[Employee Name]]),"-----",VLOOKUP(LeaveTracker[[#This Row],[Employee Name]],'List of Employees'!$B$4:$H$766,6))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1745</v>
      </c>
      <c r="E47" s="66" t="str">
        <f>IF(ISBLANK(LeaveTracker[[#This Row],[Employee Name]]),"-----",VLOOKUP(LeaveTracker[[#This Row],[Employee Name]],'List of Employees'!$B$4:$H$766,7))</f>
        <v>MAHOGANY MARKET</v>
      </c>
      <c r="F47" s="66" t="str">
        <f>IF(ISBLANK(LeaveTracker[[#This Row],[Employee Name]]),"-----",VLOOKUP(LeaveTracker[[#This Row],[Employee Name]],'List of Employees'!$B$4:$H$766,6))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1749</v>
      </c>
      <c r="E48" s="66" t="str">
        <f>IF(ISBLANK(LeaveTracker[[#This Row],[Employee Name]]),"-----",VLOOKUP(LeaveTracker[[#This Row],[Employee Name]],'List of Employees'!$B$4:$H$766,7))</f>
        <v>TCIS</v>
      </c>
      <c r="F48" s="66" t="str">
        <f>IF(ISBLANK(LeaveTracker[[#This Row],[Employee Name]]),"-----",VLOOKUP(LeaveTracker[[#This Row],[Employee Name]],'List of Employees'!$B$4:$H$766,6))</f>
        <v>CASUAL</v>
      </c>
      <c r="G48" s="49">
        <v>44679</v>
      </c>
      <c r="H48" s="49">
        <v>44679</v>
      </c>
      <c r="I48" s="50" t="s">
        <v>297</v>
      </c>
      <c r="J48" s="52" t="s">
        <v>1750</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1751</v>
      </c>
      <c r="E49" s="66" t="str">
        <f>IF(ISBLANK(LeaveTracker[[#This Row],[Employee Name]]),"-----",VLOOKUP(LeaveTracker[[#This Row],[Employee Name]],'List of Employees'!$B$4:$H$766,7))</f>
        <v>SP</v>
      </c>
      <c r="F49" s="66" t="str">
        <f>IF(ISBLANK(LeaveTracker[[#This Row],[Employee Name]]),"-----",VLOOKUP(LeaveTracker[[#This Row],[Employee Name]],'List of Employees'!$B$4:$H$766,6))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1752</v>
      </c>
      <c r="E50" s="66" t="str">
        <f>IF(ISBLANK(LeaveTracker[[#This Row],[Employee Name]]),"-----",VLOOKUP(LeaveTracker[[#This Row],[Employee Name]],'List of Employees'!$B$4:$H$766,7))</f>
        <v>EEO/CITY MARKET</v>
      </c>
      <c r="F50" s="66" t="str">
        <f>IF(ISBLANK(LeaveTracker[[#This Row],[Employee Name]]),"-----",VLOOKUP(LeaveTracker[[#This Row],[Employee Name]],'List of Employees'!$B$4:$H$766,6))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1752</v>
      </c>
      <c r="E51" s="66" t="str">
        <f>IF(ISBLANK(LeaveTracker[[#This Row],[Employee Name]]),"-----",VLOOKUP(LeaveTracker[[#This Row],[Employee Name]],'List of Employees'!$B$4:$H$766,7))</f>
        <v>EEO/CITY MARKET</v>
      </c>
      <c r="F51" s="66" t="str">
        <f>IF(ISBLANK(LeaveTracker[[#This Row],[Employee Name]]),"-----",VLOOKUP(LeaveTracker[[#This Row],[Employee Name]],'List of Employees'!$B$4:$H$766,6))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1752</v>
      </c>
      <c r="E52" s="66" t="str">
        <f>IF(ISBLANK(LeaveTracker[[#This Row],[Employee Name]]),"-----",VLOOKUP(LeaveTracker[[#This Row],[Employee Name]],'List of Employees'!$B$4:$H$766,7))</f>
        <v>EEO/CITY MARKET</v>
      </c>
      <c r="F52" s="66" t="str">
        <f>IF(ISBLANK(LeaveTracker[[#This Row],[Employee Name]]),"-----",VLOOKUP(LeaveTracker[[#This Row],[Employee Name]],'List of Employees'!$B$4:$H$766,6))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1752</v>
      </c>
      <c r="E53" s="66" t="str">
        <f>IF(ISBLANK(LeaveTracker[[#This Row],[Employee Name]]),"-----",VLOOKUP(LeaveTracker[[#This Row],[Employee Name]],'List of Employees'!$B$4:$H$766,7))</f>
        <v>EEO/CITY MARKET</v>
      </c>
      <c r="F53" s="66" t="str">
        <f>IF(ISBLANK(LeaveTracker[[#This Row],[Employee Name]]),"-----",VLOOKUP(LeaveTracker[[#This Row],[Employee Name]],'List of Employees'!$B$4:$H$766,6))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1753</v>
      </c>
      <c r="E54" s="66" t="str">
        <f>IF(ISBLANK(LeaveTracker[[#This Row],[Employee Name]]),"-----",VLOOKUP(LeaveTracker[[#This Row],[Employee Name]],'List of Employees'!$B$4:$H$766,7))</f>
        <v>SP</v>
      </c>
      <c r="F54" s="66" t="str">
        <f>IF(ISBLANK(LeaveTracker[[#This Row],[Employee Name]]),"-----",VLOOKUP(LeaveTracker[[#This Row],[Employee Name]],'List of Employees'!$B$4:$H$766,6))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1754</v>
      </c>
      <c r="E55" s="66" t="str">
        <f>IF(ISBLANK(LeaveTracker[[#This Row],[Employee Name]]),"-----",VLOOKUP(LeaveTracker[[#This Row],[Employee Name]],'List of Employees'!$B$4:$H$766,7))</f>
        <v>TCIS</v>
      </c>
      <c r="F55" s="66" t="str">
        <f>IF(ISBLANK(LeaveTracker[[#This Row],[Employee Name]]),"-----",VLOOKUP(LeaveTracker[[#This Row],[Employee Name]],'List of Employees'!$B$4:$H$766,6))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1754</v>
      </c>
      <c r="E56" s="66" t="str">
        <f>IF(ISBLANK(LeaveTracker[[#This Row],[Employee Name]]),"-----",VLOOKUP(LeaveTracker[[#This Row],[Employee Name]],'List of Employees'!$B$4:$H$766,7))</f>
        <v>TCIS</v>
      </c>
      <c r="F56" s="66" t="str">
        <f>IF(ISBLANK(LeaveTracker[[#This Row],[Employee Name]]),"-----",VLOOKUP(LeaveTracker[[#This Row],[Employee Name]],'List of Employees'!$B$4:$H$766,6))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1754</v>
      </c>
      <c r="E57" s="66" t="str">
        <f>IF(ISBLANK(LeaveTracker[[#This Row],[Employee Name]]),"-----",VLOOKUP(LeaveTracker[[#This Row],[Employee Name]],'List of Employees'!$B$4:$H$766,7))</f>
        <v>TCIS</v>
      </c>
      <c r="F57" s="66" t="str">
        <f>IF(ISBLANK(LeaveTracker[[#This Row],[Employee Name]]),"-----",VLOOKUP(LeaveTracker[[#This Row],[Employee Name]],'List of Employees'!$B$4:$H$766,6))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1755</v>
      </c>
      <c r="E58" s="66" t="str">
        <f>IF(ISBLANK(LeaveTracker[[#This Row],[Employee Name]]),"-----",VLOOKUP(LeaveTracker[[#This Row],[Employee Name]],'List of Employees'!$B$4:$H$766,7))</f>
        <v>GSO</v>
      </c>
      <c r="F58" s="66" t="str">
        <f>IF(ISBLANK(LeaveTracker[[#This Row],[Employee Name]]),"-----",VLOOKUP(LeaveTracker[[#This Row],[Employee Name]],'List of Employees'!$B$4:$H$766,6))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2320</v>
      </c>
      <c r="E59" s="66" t="str">
        <f>IF(ISBLANK(LeaveTracker[[#This Row],[Employee Name]]),"-----",VLOOKUP(LeaveTracker[[#This Row],[Employee Name]],'List of Employees'!$B$4:$H$766,7))</f>
        <v>CEO</v>
      </c>
      <c r="F59" s="66" t="str">
        <f>IF(ISBLANK(LeaveTracker[[#This Row],[Employee Name]]),"-----",VLOOKUP(LeaveTracker[[#This Row],[Employee Name]],'List of Employees'!$B$4:$H$766,6))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2320</v>
      </c>
      <c r="E60" s="66" t="str">
        <f>IF(ISBLANK(LeaveTracker[[#This Row],[Employee Name]]),"-----",VLOOKUP(LeaveTracker[[#This Row],[Employee Name]],'List of Employees'!$B$4:$H$766,7))</f>
        <v>CEO</v>
      </c>
      <c r="F60" s="66" t="str">
        <f>IF(ISBLANK(LeaveTracker[[#This Row],[Employee Name]]),"-----",VLOOKUP(LeaveTracker[[#This Row],[Employee Name]],'List of Employees'!$B$4:$H$766,6))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1756</v>
      </c>
      <c r="E61" s="66" t="str">
        <f>IF(ISBLANK(LeaveTracker[[#This Row],[Employee Name]]),"-----",VLOOKUP(LeaveTracker[[#This Row],[Employee Name]],'List of Employees'!$B$4:$H$766,7))</f>
        <v>CHARACTER</v>
      </c>
      <c r="F61" s="66" t="str">
        <f>IF(ISBLANK(LeaveTracker[[#This Row],[Employee Name]]),"-----",VLOOKUP(LeaveTracker[[#This Row],[Employee Name]],'List of Employees'!$B$4:$H$766,6))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1757</v>
      </c>
      <c r="E62" s="66" t="str">
        <f>IF(ISBLANK(LeaveTracker[[#This Row],[Employee Name]]),"-----",VLOOKUP(LeaveTracker[[#This Row],[Employee Name]],'List of Employees'!$B$4:$H$766,7))</f>
        <v>DEPED</v>
      </c>
      <c r="F62" s="66" t="str">
        <f>IF(ISBLANK(LeaveTracker[[#This Row],[Employee Name]]),"-----",VLOOKUP(LeaveTracker[[#This Row],[Employee Name]],'List of Employees'!$B$4:$H$766,6))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1757</v>
      </c>
      <c r="E63" s="66" t="str">
        <f>IF(ISBLANK(LeaveTracker[[#This Row],[Employee Name]]),"-----",VLOOKUP(LeaveTracker[[#This Row],[Employee Name]],'List of Employees'!$B$4:$H$766,7))</f>
        <v>DEPED</v>
      </c>
      <c r="F63" s="66" t="str">
        <f>IF(ISBLANK(LeaveTracker[[#This Row],[Employee Name]]),"-----",VLOOKUP(LeaveTracker[[#This Row],[Employee Name]],'List of Employees'!$B$4:$H$766,6))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1757</v>
      </c>
      <c r="E64" s="66" t="str">
        <f>IF(ISBLANK(LeaveTracker[[#This Row],[Employee Name]]),"-----",VLOOKUP(LeaveTracker[[#This Row],[Employee Name]],'List of Employees'!$B$4:$H$766,7))</f>
        <v>DEPED</v>
      </c>
      <c r="F64" s="66" t="str">
        <f>IF(ISBLANK(LeaveTracker[[#This Row],[Employee Name]]),"-----",VLOOKUP(LeaveTracker[[#This Row],[Employee Name]],'List of Employees'!$B$4:$H$766,6))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1757</v>
      </c>
      <c r="E65" s="66" t="str">
        <f>IF(ISBLANK(LeaveTracker[[#This Row],[Employee Name]]),"-----",VLOOKUP(LeaveTracker[[#This Row],[Employee Name]],'List of Employees'!$B$4:$H$766,7))</f>
        <v>DEPED</v>
      </c>
      <c r="F65" s="66" t="str">
        <f>IF(ISBLANK(LeaveTracker[[#This Row],[Employee Name]]),"-----",VLOOKUP(LeaveTracker[[#This Row],[Employee Name]],'List of Employees'!$B$4:$H$766,6))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1758</v>
      </c>
      <c r="E66" s="66" t="str">
        <f>IF(ISBLANK(LeaveTracker[[#This Row],[Employee Name]]),"-----",VLOOKUP(LeaveTracker[[#This Row],[Employee Name]],'List of Employees'!$B$4:$H$766,7))</f>
        <v>LIBRARY</v>
      </c>
      <c r="F66" s="66" t="str">
        <f>IF(ISBLANK(LeaveTracker[[#This Row],[Employee Name]]),"-----",VLOOKUP(LeaveTracker[[#This Row],[Employee Name]],'List of Employees'!$B$4:$H$766,6))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1758</v>
      </c>
      <c r="E67" s="66" t="str">
        <f>IF(ISBLANK(LeaveTracker[[#This Row],[Employee Name]]),"-----",VLOOKUP(LeaveTracker[[#This Row],[Employee Name]],'List of Employees'!$B$4:$H$766,7))</f>
        <v>LIBRARY</v>
      </c>
      <c r="F67" s="66" t="str">
        <f>IF(ISBLANK(LeaveTracker[[#This Row],[Employee Name]]),"-----",VLOOKUP(LeaveTracker[[#This Row],[Employee Name]],'List of Employees'!$B$4:$H$766,6))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1758</v>
      </c>
      <c r="E68" s="66" t="str">
        <f>IF(ISBLANK(LeaveTracker[[#This Row],[Employee Name]]),"-----",VLOOKUP(LeaveTracker[[#This Row],[Employee Name]],'List of Employees'!$B$4:$H$766,7))</f>
        <v>LIBRARY</v>
      </c>
      <c r="F68" s="66" t="str">
        <f>IF(ISBLANK(LeaveTracker[[#This Row],[Employee Name]]),"-----",VLOOKUP(LeaveTracker[[#This Row],[Employee Name]],'List of Employees'!$B$4:$H$766,6))</f>
        <v>CASUAL</v>
      </c>
      <c r="G68" s="49">
        <v>44749</v>
      </c>
      <c r="H68" s="49">
        <v>44749</v>
      </c>
      <c r="I68" s="50" t="s">
        <v>297</v>
      </c>
      <c r="J68" s="52" t="s">
        <v>1759</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1758</v>
      </c>
      <c r="E69" s="66" t="str">
        <f>IF(ISBLANK(LeaveTracker[[#This Row],[Employee Name]]),"-----",VLOOKUP(LeaveTracker[[#This Row],[Employee Name]],'List of Employees'!$B$4:$H$766,7))</f>
        <v>LIBRARY</v>
      </c>
      <c r="F69" s="66" t="str">
        <f>IF(ISBLANK(LeaveTracker[[#This Row],[Employee Name]]),"-----",VLOOKUP(LeaveTracker[[#This Row],[Employee Name]],'List of Employees'!$B$4:$H$766,6))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1760</v>
      </c>
      <c r="E70" s="66" t="str">
        <f>IF(ISBLANK(LeaveTracker[[#This Row],[Employee Name]]),"-----",VLOOKUP(LeaveTracker[[#This Row],[Employee Name]],'List of Employees'!$B$4:$H$766,7))</f>
        <v>EEO/CITY MARKET</v>
      </c>
      <c r="F70" s="66" t="str">
        <f>IF(ISBLANK(LeaveTracker[[#This Row],[Employee Name]]),"-----",VLOOKUP(LeaveTracker[[#This Row],[Employee Name]],'List of Employees'!$B$4:$H$766,6))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1760</v>
      </c>
      <c r="E71" s="66" t="str">
        <f>IF(ISBLANK(LeaveTracker[[#This Row],[Employee Name]]),"-----",VLOOKUP(LeaveTracker[[#This Row],[Employee Name]],'List of Employees'!$B$4:$H$766,7))</f>
        <v>EEO/CITY MARKET</v>
      </c>
      <c r="F71" s="66" t="str">
        <f>IF(ISBLANK(LeaveTracker[[#This Row],[Employee Name]]),"-----",VLOOKUP(LeaveTracker[[#This Row],[Employee Name]],'List of Employees'!$B$4:$H$766,6))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1760</v>
      </c>
      <c r="E72" s="66" t="str">
        <f>IF(ISBLANK(LeaveTracker[[#This Row],[Employee Name]]),"-----",VLOOKUP(LeaveTracker[[#This Row],[Employee Name]],'List of Employees'!$B$4:$H$766,7))</f>
        <v>EEO/CITY MARKET</v>
      </c>
      <c r="F72" s="66" t="str">
        <f>IF(ISBLANK(LeaveTracker[[#This Row],[Employee Name]]),"-----",VLOOKUP(LeaveTracker[[#This Row],[Employee Name]],'List of Employees'!$B$4:$H$766,6))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1760</v>
      </c>
      <c r="E73" s="66" t="str">
        <f>IF(ISBLANK(LeaveTracker[[#This Row],[Employee Name]]),"-----",VLOOKUP(LeaveTracker[[#This Row],[Employee Name]],'List of Employees'!$B$4:$H$766,7))</f>
        <v>EEO/CITY MARKET</v>
      </c>
      <c r="F73" s="66" t="str">
        <f>IF(ISBLANK(LeaveTracker[[#This Row],[Employee Name]]),"-----",VLOOKUP(LeaveTracker[[#This Row],[Employee Name]],'List of Employees'!$B$4:$H$766,6))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1760</v>
      </c>
      <c r="E74" s="66" t="str">
        <f>IF(ISBLANK(LeaveTracker[[#This Row],[Employee Name]]),"-----",VLOOKUP(LeaveTracker[[#This Row],[Employee Name]],'List of Employees'!$B$4:$H$766,7))</f>
        <v>EEO/CITY MARKET</v>
      </c>
      <c r="F74" s="66" t="str">
        <f>IF(ISBLANK(LeaveTracker[[#This Row],[Employee Name]]),"-----",VLOOKUP(LeaveTracker[[#This Row],[Employee Name]],'List of Employees'!$B$4:$H$766,6))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1760</v>
      </c>
      <c r="E75" s="66" t="str">
        <f>IF(ISBLANK(LeaveTracker[[#This Row],[Employee Name]]),"-----",VLOOKUP(LeaveTracker[[#This Row],[Employee Name]],'List of Employees'!$B$4:$H$766,7))</f>
        <v>EEO/CITY MARKET</v>
      </c>
      <c r="F75" s="66" t="str">
        <f>IF(ISBLANK(LeaveTracker[[#This Row],[Employee Name]]),"-----",VLOOKUP(LeaveTracker[[#This Row],[Employee Name]],'List of Employees'!$B$4:$H$766,6))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1760</v>
      </c>
      <c r="E76" s="66" t="str">
        <f>IF(ISBLANK(LeaveTracker[[#This Row],[Employee Name]]),"-----",VLOOKUP(LeaveTracker[[#This Row],[Employee Name]],'List of Employees'!$B$4:$H$766,7))</f>
        <v>EEO/CITY MARKET</v>
      </c>
      <c r="F76" s="66" t="str">
        <f>IF(ISBLANK(LeaveTracker[[#This Row],[Employee Name]]),"-----",VLOOKUP(LeaveTracker[[#This Row],[Employee Name]],'List of Employees'!$B$4:$H$766,6))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1760</v>
      </c>
      <c r="E77" s="66" t="str">
        <f>IF(ISBLANK(LeaveTracker[[#This Row],[Employee Name]]),"-----",VLOOKUP(LeaveTracker[[#This Row],[Employee Name]],'List of Employees'!$B$4:$H$766,7))</f>
        <v>EEO/CITY MARKET</v>
      </c>
      <c r="F77" s="66" t="str">
        <f>IF(ISBLANK(LeaveTracker[[#This Row],[Employee Name]]),"-----",VLOOKUP(LeaveTracker[[#This Row],[Employee Name]],'List of Employees'!$B$4:$H$766,6))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1760</v>
      </c>
      <c r="E78" s="66" t="str">
        <f>IF(ISBLANK(LeaveTracker[[#This Row],[Employee Name]]),"-----",VLOOKUP(LeaveTracker[[#This Row],[Employee Name]],'List of Employees'!$B$4:$H$766,7))</f>
        <v>EEO/CITY MARKET</v>
      </c>
      <c r="F78" s="66" t="str">
        <f>IF(ISBLANK(LeaveTracker[[#This Row],[Employee Name]]),"-----",VLOOKUP(LeaveTracker[[#This Row],[Employee Name]],'List of Employees'!$B$4:$H$766,6))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1761</v>
      </c>
      <c r="E79" s="66" t="str">
        <f>IF(ISBLANK(LeaveTracker[[#This Row],[Employee Name]]),"-----",VLOOKUP(LeaveTracker[[#This Row],[Employee Name]],'List of Employees'!$B$4:$H$766,7))</f>
        <v>GSO</v>
      </c>
      <c r="F79" s="66" t="str">
        <f>IF(ISBLANK(LeaveTracker[[#This Row],[Employee Name]]),"-----",VLOOKUP(LeaveTracker[[#This Row],[Employee Name]],'List of Employees'!$B$4:$H$766,6))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2320</v>
      </c>
      <c r="E80" s="66" t="str">
        <f>IF(ISBLANK(LeaveTracker[[#This Row],[Employee Name]]),"-----",VLOOKUP(LeaveTracker[[#This Row],[Employee Name]],'List of Employees'!$B$4:$H$766,7))</f>
        <v>CEO</v>
      </c>
      <c r="F80" s="66" t="str">
        <f>IF(ISBLANK(LeaveTracker[[#This Row],[Employee Name]]),"-----",VLOOKUP(LeaveTracker[[#This Row],[Employee Name]],'List of Employees'!$B$4:$H$766,6))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1756</v>
      </c>
      <c r="E81" s="66" t="str">
        <f>IF(ISBLANK(LeaveTracker[[#This Row],[Employee Name]]),"-----",VLOOKUP(LeaveTracker[[#This Row],[Employee Name]],'List of Employees'!$B$4:$H$766,7))</f>
        <v>CHARACTER</v>
      </c>
      <c r="F81" s="66" t="str">
        <f>IF(ISBLANK(LeaveTracker[[#This Row],[Employee Name]]),"-----",VLOOKUP(LeaveTracker[[#This Row],[Employee Name]],'List of Employees'!$B$4:$H$766,6))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1756</v>
      </c>
      <c r="E82" s="66" t="str">
        <f>IF(ISBLANK(LeaveTracker[[#This Row],[Employee Name]]),"-----",VLOOKUP(LeaveTracker[[#This Row],[Employee Name]],'List of Employees'!$B$4:$H$766,7))</f>
        <v>CHARACTER</v>
      </c>
      <c r="F82" s="66" t="str">
        <f>IF(ISBLANK(LeaveTracker[[#This Row],[Employee Name]]),"-----",VLOOKUP(LeaveTracker[[#This Row],[Employee Name]],'List of Employees'!$B$4:$H$766,6))</f>
        <v>CASUAL</v>
      </c>
      <c r="G82" s="49">
        <v>44664</v>
      </c>
      <c r="H82" s="49">
        <v>44664</v>
      </c>
      <c r="I82" s="50" t="s">
        <v>297</v>
      </c>
      <c r="J82" s="52" t="s">
        <v>1762</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1761</v>
      </c>
      <c r="E83" s="66" t="str">
        <f>IF(ISBLANK(LeaveTracker[[#This Row],[Employee Name]]),"-----",VLOOKUP(LeaveTracker[[#This Row],[Employee Name]],'List of Employees'!$B$4:$H$766,7))</f>
        <v>GSO</v>
      </c>
      <c r="F83" s="66" t="str">
        <f>IF(ISBLANK(LeaveTracker[[#This Row],[Employee Name]]),"-----",VLOOKUP(LeaveTracker[[#This Row],[Employee Name]],'List of Employees'!$B$4:$H$766,6))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1761</v>
      </c>
      <c r="E84" s="66" t="str">
        <f>IF(ISBLANK(LeaveTracker[[#This Row],[Employee Name]]),"-----",VLOOKUP(LeaveTracker[[#This Row],[Employee Name]],'List of Employees'!$B$4:$H$766,7))</f>
        <v>GSO</v>
      </c>
      <c r="F84" s="66" t="str">
        <f>IF(ISBLANK(LeaveTracker[[#This Row],[Employee Name]]),"-----",VLOOKUP(LeaveTracker[[#This Row],[Employee Name]],'List of Employees'!$B$4:$H$766,6))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1763</v>
      </c>
      <c r="E85" s="66" t="str">
        <f>IF(ISBLANK(LeaveTracker[[#This Row],[Employee Name]]),"-----",VLOOKUP(LeaveTracker[[#This Row],[Employee Name]],'List of Employees'!$B$4:$H$766,7))</f>
        <v>CENRO</v>
      </c>
      <c r="F85" s="66" t="str">
        <f>IF(ISBLANK(LeaveTracker[[#This Row],[Employee Name]]),"-----",VLOOKUP(LeaveTracker[[#This Row],[Employee Name]],'List of Employees'!$B$4:$H$766,6))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1764</v>
      </c>
      <c r="E86" s="66" t="str">
        <f>IF(ISBLANK(LeaveTracker[[#This Row],[Employee Name]]),"-----",VLOOKUP(LeaveTracker[[#This Row],[Employee Name]],'List of Employees'!$B$4:$H$766,7))</f>
        <v>ONT</v>
      </c>
      <c r="F86" s="66" t="str">
        <f>IF(ISBLANK(LeaveTracker[[#This Row],[Employee Name]]),"-----",VLOOKUP(LeaveTracker[[#This Row],[Employee Name]],'List of Employees'!$B$4:$H$766,6))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1765</v>
      </c>
      <c r="E87" s="66" t="str">
        <f>IF(ISBLANK(LeaveTracker[[#This Row],[Employee Name]]),"-----",VLOOKUP(LeaveTracker[[#This Row],[Employee Name]],'List of Employees'!$B$4:$H$766,7))</f>
        <v>ONT</v>
      </c>
      <c r="F87" s="66" t="str">
        <f>IF(ISBLANK(LeaveTracker[[#This Row],[Employee Name]]),"-----",VLOOKUP(LeaveTracker[[#This Row],[Employee Name]],'List of Employees'!$B$4:$H$766,6))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1766</v>
      </c>
      <c r="E88" s="66" t="str">
        <f>IF(ISBLANK(LeaveTracker[[#This Row],[Employee Name]]),"-----",VLOOKUP(LeaveTracker[[#This Row],[Employee Name]],'List of Employees'!$B$4:$H$766,7))</f>
        <v>GSO</v>
      </c>
      <c r="F88" s="66" t="str">
        <f>IF(ISBLANK(LeaveTracker[[#This Row],[Employee Name]]),"-----",VLOOKUP(LeaveTracker[[#This Row],[Employee Name]],'List of Employees'!$B$4:$H$766,6))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1766</v>
      </c>
      <c r="E89" s="66" t="str">
        <f>IF(ISBLANK(LeaveTracker[[#This Row],[Employee Name]]),"-----",VLOOKUP(LeaveTracker[[#This Row],[Employee Name]],'List of Employees'!$B$4:$H$766,7))</f>
        <v>GSO</v>
      </c>
      <c r="F89" s="66" t="str">
        <f>IF(ISBLANK(LeaveTracker[[#This Row],[Employee Name]]),"-----",VLOOKUP(LeaveTracker[[#This Row],[Employee Name]],'List of Employees'!$B$4:$H$766,6))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1766</v>
      </c>
      <c r="E90" s="66" t="str">
        <f>IF(ISBLANK(LeaveTracker[[#This Row],[Employee Name]]),"-----",VLOOKUP(LeaveTracker[[#This Row],[Employee Name]],'List of Employees'!$B$4:$H$766,7))</f>
        <v>GSO</v>
      </c>
      <c r="F90" s="66" t="str">
        <f>IF(ISBLANK(LeaveTracker[[#This Row],[Employee Name]]),"-----",VLOOKUP(LeaveTracker[[#This Row],[Employee Name]],'List of Employees'!$B$4:$H$766,6))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1766</v>
      </c>
      <c r="E91" s="66" t="str">
        <f>IF(ISBLANK(LeaveTracker[[#This Row],[Employee Name]]),"-----",VLOOKUP(LeaveTracker[[#This Row],[Employee Name]],'List of Employees'!$B$4:$H$766,7))</f>
        <v>GSO</v>
      </c>
      <c r="F91" s="66" t="str">
        <f>IF(ISBLANK(LeaveTracker[[#This Row],[Employee Name]]),"-----",VLOOKUP(LeaveTracker[[#This Row],[Employee Name]],'List of Employees'!$B$4:$H$766,6))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1767</v>
      </c>
      <c r="E92" s="66" t="str">
        <f>IF(ISBLANK(LeaveTracker[[#This Row],[Employee Name]]),"-----",VLOOKUP(LeaveTracker[[#This Row],[Employee Name]],'List of Employees'!$B$4:$H$766,7))</f>
        <v>EEO/CITY MARKET</v>
      </c>
      <c r="F92" s="66" t="str">
        <f>IF(ISBLANK(LeaveTracker[[#This Row],[Employee Name]]),"-----",VLOOKUP(LeaveTracker[[#This Row],[Employee Name]],'List of Employees'!$B$4:$H$766,6))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1768</v>
      </c>
      <c r="E93" s="66" t="str">
        <f>IF(ISBLANK(LeaveTracker[[#This Row],[Employee Name]]),"-----",VLOOKUP(LeaveTracker[[#This Row],[Employee Name]],'List of Employees'!$B$4:$H$766,7))</f>
        <v>CHO</v>
      </c>
      <c r="F93" s="66" t="str">
        <f>IF(ISBLANK(LeaveTracker[[#This Row],[Employee Name]]),"-----",VLOOKUP(LeaveTracker[[#This Row],[Employee Name]],'List of Employees'!$B$4:$H$766,6))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1769</v>
      </c>
      <c r="E94" s="66" t="str">
        <f>IF(ISBLANK(LeaveTracker[[#This Row],[Employee Name]]),"-----",VLOOKUP(LeaveTracker[[#This Row],[Employee Name]],'List of Employees'!$B$4:$H$766,7))</f>
        <v>SP/VMO</v>
      </c>
      <c r="F94" s="66" t="str">
        <f>IF(ISBLANK(LeaveTracker[[#This Row],[Employee Name]]),"-----",VLOOKUP(LeaveTracker[[#This Row],[Employee Name]],'List of Employees'!$B$4:$H$766,6))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1770</v>
      </c>
      <c r="E95" s="66" t="str">
        <f>IF(ISBLANK(LeaveTracker[[#This Row],[Employee Name]]),"-----",VLOOKUP(LeaveTracker[[#This Row],[Employee Name]],'List of Employees'!$B$4:$H$766,7))</f>
        <v>GSO</v>
      </c>
      <c r="F95" s="66" t="str">
        <f>IF(ISBLANK(LeaveTracker[[#This Row],[Employee Name]]),"-----",VLOOKUP(LeaveTracker[[#This Row],[Employee Name]],'List of Employees'!$B$4:$H$766,6))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1771</v>
      </c>
      <c r="E96" s="66" t="str">
        <f>IF(ISBLANK(LeaveTracker[[#This Row],[Employee Name]]),"-----",VLOOKUP(LeaveTracker[[#This Row],[Employee Name]],'List of Employees'!$B$4:$H$766,7))</f>
        <v>SP</v>
      </c>
      <c r="F96" s="66" t="str">
        <f>IF(ISBLANK(LeaveTracker[[#This Row],[Employee Name]]),"-----",VLOOKUP(LeaveTracker[[#This Row],[Employee Name]],'List of Employees'!$B$4:$H$766,6))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1746</v>
      </c>
      <c r="E97" s="66" t="str">
        <f>IF(ISBLANK(LeaveTracker[[#This Row],[Employee Name]]),"-----",VLOOKUP(LeaveTracker[[#This Row],[Employee Name]],'List of Employees'!$B$4:$H$766,7))</f>
        <v>AGRICULTURE OFFICE</v>
      </c>
      <c r="F97" s="66" t="str">
        <f>IF(ISBLANK(LeaveTracker[[#This Row],[Employee Name]]),"-----",VLOOKUP(LeaveTracker[[#This Row],[Employee Name]],'List of Employees'!$B$4:$H$766,6))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1746</v>
      </c>
      <c r="E98" s="66" t="str">
        <f>IF(ISBLANK(LeaveTracker[[#This Row],[Employee Name]]),"-----",VLOOKUP(LeaveTracker[[#This Row],[Employee Name]],'List of Employees'!$B$4:$H$766,7))</f>
        <v>AGRICULTURE OFFICE</v>
      </c>
      <c r="F98" s="66" t="str">
        <f>IF(ISBLANK(LeaveTracker[[#This Row],[Employee Name]]),"-----",VLOOKUP(LeaveTracker[[#This Row],[Employee Name]],'List of Employees'!$B$4:$H$766,6))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1746</v>
      </c>
      <c r="E99" s="66" t="str">
        <f>IF(ISBLANK(LeaveTracker[[#This Row],[Employee Name]]),"-----",VLOOKUP(LeaveTracker[[#This Row],[Employee Name]],'List of Employees'!$B$4:$H$766,7))</f>
        <v>AGRICULTURE OFFICE</v>
      </c>
      <c r="F99" s="66" t="str">
        <f>IF(ISBLANK(LeaveTracker[[#This Row],[Employee Name]]),"-----",VLOOKUP(LeaveTracker[[#This Row],[Employee Name]],'List of Employees'!$B$4:$H$766,6))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1758</v>
      </c>
      <c r="E100" s="66" t="str">
        <f>IF(ISBLANK(LeaveTracker[[#This Row],[Employee Name]]),"-----",VLOOKUP(LeaveTracker[[#This Row],[Employee Name]],'List of Employees'!$B$4:$H$766,7))</f>
        <v>LIBRARY</v>
      </c>
      <c r="F100" s="66" t="str">
        <f>IF(ISBLANK(LeaveTracker[[#This Row],[Employee Name]]),"-----",VLOOKUP(LeaveTracker[[#This Row],[Employee Name]],'List of Employees'!$B$4:$H$766,6))</f>
        <v>CASUAL</v>
      </c>
      <c r="G100" s="49">
        <v>44770</v>
      </c>
      <c r="H100" s="49">
        <v>44770</v>
      </c>
      <c r="I100" s="50" t="s">
        <v>297</v>
      </c>
      <c r="J100" s="52" t="s">
        <v>1772</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1773</v>
      </c>
      <c r="E101" s="66" t="str">
        <f>IF(ISBLANK(LeaveTracker[[#This Row],[Employee Name]]),"-----",VLOOKUP(LeaveTracker[[#This Row],[Employee Name]],'List of Employees'!$B$4:$H$766,7))</f>
        <v>MAHOGANY MARKET</v>
      </c>
      <c r="F101" s="66" t="str">
        <f>IF(ISBLANK(LeaveTracker[[#This Row],[Employee Name]]),"-----",VLOOKUP(LeaveTracker[[#This Row],[Employee Name]],'List of Employees'!$B$4:$H$766,6))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1774</v>
      </c>
      <c r="E102" s="66" t="str">
        <f>IF(ISBLANK(LeaveTracker[[#This Row],[Employee Name]]),"-----",VLOOKUP(LeaveTracker[[#This Row],[Employee Name]],'List of Employees'!$B$4:$H$766,7))</f>
        <v>PICNIC GROVE</v>
      </c>
      <c r="F102" s="66" t="str">
        <f>IF(ISBLANK(LeaveTracker[[#This Row],[Employee Name]]),"-----",VLOOKUP(LeaveTracker[[#This Row],[Employee Name]],'List of Employees'!$B$4:$H$766,6))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1774</v>
      </c>
      <c r="E103" s="66" t="str">
        <f>IF(ISBLANK(LeaveTracker[[#This Row],[Employee Name]]),"-----",VLOOKUP(LeaveTracker[[#This Row],[Employee Name]],'List of Employees'!$B$4:$H$766,7))</f>
        <v>PICNIC GROVE</v>
      </c>
      <c r="F103" s="66" t="str">
        <f>IF(ISBLANK(LeaveTracker[[#This Row],[Employee Name]]),"-----",VLOOKUP(LeaveTracker[[#This Row],[Employee Name]],'List of Employees'!$B$4:$H$766,6))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1774</v>
      </c>
      <c r="E104" s="66" t="str">
        <f>IF(ISBLANK(LeaveTracker[[#This Row],[Employee Name]]),"-----",VLOOKUP(LeaveTracker[[#This Row],[Employee Name]],'List of Employees'!$B$4:$H$766,7))</f>
        <v>PICNIC GROVE</v>
      </c>
      <c r="F104" s="66" t="str">
        <f>IF(ISBLANK(LeaveTracker[[#This Row],[Employee Name]]),"-----",VLOOKUP(LeaveTracker[[#This Row],[Employee Name]],'List of Employees'!$B$4:$H$766,6))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1775</v>
      </c>
      <c r="E105" s="66" t="str">
        <f>IF(ISBLANK(LeaveTracker[[#This Row],[Employee Name]]),"-----",VLOOKUP(LeaveTracker[[#This Row],[Employee Name]],'List of Employees'!$B$4:$H$766,7))</f>
        <v>PICNIC GROVE</v>
      </c>
      <c r="F105" s="66" t="str">
        <f>IF(ISBLANK(LeaveTracker[[#This Row],[Employee Name]]),"-----",VLOOKUP(LeaveTracker[[#This Row],[Employee Name]],'List of Employees'!$B$4:$H$766,6))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1776</v>
      </c>
      <c r="E106" s="66" t="str">
        <f>IF(ISBLANK(LeaveTracker[[#This Row],[Employee Name]]),"-----",VLOOKUP(LeaveTracker[[#This Row],[Employee Name]],'List of Employees'!$B$4:$H$766,7))</f>
        <v>PICNIC GROVE</v>
      </c>
      <c r="F106" s="66" t="str">
        <f>IF(ISBLANK(LeaveTracker[[#This Row],[Employee Name]]),"-----",VLOOKUP(LeaveTracker[[#This Row],[Employee Name]],'List of Employees'!$B$4:$H$766,6))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1777</v>
      </c>
      <c r="E107" s="66" t="str">
        <f>IF(ISBLANK(LeaveTracker[[#This Row],[Employee Name]]),"-----",VLOOKUP(LeaveTracker[[#This Row],[Employee Name]],'List of Employees'!$B$4:$H$766,7))</f>
        <v>PICNIC GROVE</v>
      </c>
      <c r="F107" s="66" t="str">
        <f>IF(ISBLANK(LeaveTracker[[#This Row],[Employee Name]]),"-----",VLOOKUP(LeaveTracker[[#This Row],[Employee Name]],'List of Employees'!$B$4:$H$766,6))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1778</v>
      </c>
      <c r="E108" s="66" t="str">
        <f>IF(ISBLANK(LeaveTracker[[#This Row],[Employee Name]]),"-----",VLOOKUP(LeaveTracker[[#This Row],[Employee Name]],'List of Employees'!$B$4:$H$766,7))</f>
        <v>PICNIC GROVE</v>
      </c>
      <c r="F108" s="66" t="str">
        <f>IF(ISBLANK(LeaveTracker[[#This Row],[Employee Name]]),"-----",VLOOKUP(LeaveTracker[[#This Row],[Employee Name]],'List of Employees'!$B$4:$H$766,6))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1778</v>
      </c>
      <c r="E109" s="66" t="str">
        <f>IF(ISBLANK(LeaveTracker[[#This Row],[Employee Name]]),"-----",VLOOKUP(LeaveTracker[[#This Row],[Employee Name]],'List of Employees'!$B$4:$H$766,7))</f>
        <v>PICNIC GROVE</v>
      </c>
      <c r="F109" s="66" t="str">
        <f>IF(ISBLANK(LeaveTracker[[#This Row],[Employee Name]]),"-----",VLOOKUP(LeaveTracker[[#This Row],[Employee Name]],'List of Employees'!$B$4:$H$766,6))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1779</v>
      </c>
      <c r="E110" s="66" t="str">
        <f>IF(ISBLANK(LeaveTracker[[#This Row],[Employee Name]]),"-----",VLOOKUP(LeaveTracker[[#This Row],[Employee Name]],'List of Employees'!$B$4:$H$766,7))</f>
        <v>EEO/CITY MARKET</v>
      </c>
      <c r="F110" s="66" t="str">
        <f>IF(ISBLANK(LeaveTracker[[#This Row],[Employee Name]]),"-----",VLOOKUP(LeaveTracker[[#This Row],[Employee Name]],'List of Employees'!$B$4:$H$766,6))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1780</v>
      </c>
      <c r="E111" s="66" t="str">
        <f>IF(ISBLANK(LeaveTracker[[#This Row],[Employee Name]]),"-----",VLOOKUP(LeaveTracker[[#This Row],[Employee Name]],'List of Employees'!$B$4:$H$766,7))</f>
        <v>PICNIC GROVE</v>
      </c>
      <c r="F111" s="66" t="str">
        <f>IF(ISBLANK(LeaveTracker[[#This Row],[Employee Name]]),"-----",VLOOKUP(LeaveTracker[[#This Row],[Employee Name]],'List of Employees'!$B$4:$H$766,6))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1781</v>
      </c>
      <c r="E112" s="66" t="str">
        <f>IF(ISBLANK(LeaveTracker[[#This Row],[Employee Name]]),"-----",VLOOKUP(LeaveTracker[[#This Row],[Employee Name]],'List of Employees'!$B$4:$H$766,7))</f>
        <v>PICNIC GROVE</v>
      </c>
      <c r="F112" s="66" t="str">
        <f>IF(ISBLANK(LeaveTracker[[#This Row],[Employee Name]]),"-----",VLOOKUP(LeaveTracker[[#This Row],[Employee Name]],'List of Employees'!$B$4:$H$766,6))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1782</v>
      </c>
      <c r="E113" s="66" t="str">
        <f>IF(ISBLANK(LeaveTracker[[#This Row],[Employee Name]]),"-----",VLOOKUP(LeaveTracker[[#This Row],[Employee Name]],'List of Employees'!$B$4:$H$766,7))</f>
        <v>PICNIC GROVE</v>
      </c>
      <c r="F113" s="66" t="str">
        <f>IF(ISBLANK(LeaveTracker[[#This Row],[Employee Name]]),"-----",VLOOKUP(LeaveTracker[[#This Row],[Employee Name]],'List of Employees'!$B$4:$H$766,6))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1782</v>
      </c>
      <c r="E114" s="66" t="str">
        <f>IF(ISBLANK(LeaveTracker[[#This Row],[Employee Name]]),"-----",VLOOKUP(LeaveTracker[[#This Row],[Employee Name]],'List of Employees'!$B$4:$H$766,7))</f>
        <v>PICNIC GROVE</v>
      </c>
      <c r="F114" s="66" t="str">
        <f>IF(ISBLANK(LeaveTracker[[#This Row],[Employee Name]]),"-----",VLOOKUP(LeaveTracker[[#This Row],[Employee Name]],'List of Employees'!$B$4:$H$766,6))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1782</v>
      </c>
      <c r="E115" s="66" t="str">
        <f>IF(ISBLANK(LeaveTracker[[#This Row],[Employee Name]]),"-----",VLOOKUP(LeaveTracker[[#This Row],[Employee Name]],'List of Employees'!$B$4:$H$766,7))</f>
        <v>PICNIC GROVE</v>
      </c>
      <c r="F115" s="66" t="str">
        <f>IF(ISBLANK(LeaveTracker[[#This Row],[Employee Name]]),"-----",VLOOKUP(LeaveTracker[[#This Row],[Employee Name]],'List of Employees'!$B$4:$H$766,6))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1783</v>
      </c>
      <c r="E116" s="66" t="str">
        <f>IF(ISBLANK(LeaveTracker[[#This Row],[Employee Name]]),"-----",VLOOKUP(LeaveTracker[[#This Row],[Employee Name]],'List of Employees'!$B$4:$H$766,7))</f>
        <v>ONT</v>
      </c>
      <c r="F116" s="66" t="str">
        <f>IF(ISBLANK(LeaveTracker[[#This Row],[Employee Name]]),"-----",VLOOKUP(LeaveTracker[[#This Row],[Employee Name]],'List of Employees'!$B$4:$H$766,6))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1783</v>
      </c>
      <c r="E117" s="66" t="str">
        <f>IF(ISBLANK(LeaveTracker[[#This Row],[Employee Name]]),"-----",VLOOKUP(LeaveTracker[[#This Row],[Employee Name]],'List of Employees'!$B$4:$H$766,7))</f>
        <v>ONT</v>
      </c>
      <c r="F117" s="66" t="str">
        <f>IF(ISBLANK(LeaveTracker[[#This Row],[Employee Name]]),"-----",VLOOKUP(LeaveTracker[[#This Row],[Employee Name]],'List of Employees'!$B$4:$H$766,6))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1783</v>
      </c>
      <c r="E118" s="66" t="str">
        <f>IF(ISBLANK(LeaveTracker[[#This Row],[Employee Name]]),"-----",VLOOKUP(LeaveTracker[[#This Row],[Employee Name]],'List of Employees'!$B$4:$H$766,7))</f>
        <v>ONT</v>
      </c>
      <c r="F118" s="66" t="str">
        <f>IF(ISBLANK(LeaveTracker[[#This Row],[Employee Name]]),"-----",VLOOKUP(LeaveTracker[[#This Row],[Employee Name]],'List of Employees'!$B$4:$H$766,6))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1784</v>
      </c>
      <c r="E119" s="66" t="str">
        <f>IF(ISBLANK(LeaveTracker[[#This Row],[Employee Name]]),"-----",VLOOKUP(LeaveTracker[[#This Row],[Employee Name]],'List of Employees'!$B$4:$H$766,7))</f>
        <v>CTO-LICENSE</v>
      </c>
      <c r="F119" s="66" t="str">
        <f>IF(ISBLANK(LeaveTracker[[#This Row],[Employee Name]]),"-----",VLOOKUP(LeaveTracker[[#This Row],[Employee Name]],'List of Employees'!$B$4:$H$766,6))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1784</v>
      </c>
      <c r="E120" s="66" t="str">
        <f>IF(ISBLANK(LeaveTracker[[#This Row],[Employee Name]]),"-----",VLOOKUP(LeaveTracker[[#This Row],[Employee Name]],'List of Employees'!$B$4:$H$766,7))</f>
        <v>CTO-LICENSE</v>
      </c>
      <c r="F120" s="66" t="str">
        <f>IF(ISBLANK(LeaveTracker[[#This Row],[Employee Name]]),"-----",VLOOKUP(LeaveTracker[[#This Row],[Employee Name]],'List of Employees'!$B$4:$H$766,6))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1785</v>
      </c>
      <c r="E121" s="66" t="str">
        <f>IF(ISBLANK(LeaveTracker[[#This Row],[Employee Name]]),"-----",VLOOKUP(LeaveTracker[[#This Row],[Employee Name]],'List of Employees'!$B$4:$H$766,7))</f>
        <v>CENRO</v>
      </c>
      <c r="F121" s="66" t="str">
        <f>IF(ISBLANK(LeaveTracker[[#This Row],[Employee Name]]),"-----",VLOOKUP(LeaveTracker[[#This Row],[Employee Name]],'List of Employees'!$B$4:$H$766,6))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1786</v>
      </c>
      <c r="E122" s="66" t="str">
        <f>IF(ISBLANK(LeaveTracker[[#This Row],[Employee Name]]),"-----",VLOOKUP(LeaveTracker[[#This Row],[Employee Name]],'List of Employees'!$B$4:$H$766,7))</f>
        <v>GSO</v>
      </c>
      <c r="F122" s="66" t="str">
        <f>IF(ISBLANK(LeaveTracker[[#This Row],[Employee Name]]),"-----",VLOOKUP(LeaveTracker[[#This Row],[Employee Name]],'List of Employees'!$B$4:$H$766,6))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1787</v>
      </c>
      <c r="E123" s="66" t="str">
        <f>IF(ISBLANK(LeaveTracker[[#This Row],[Employee Name]]),"-----",VLOOKUP(LeaveTracker[[#This Row],[Employee Name]],'List of Employees'!$B$4:$H$766,7))</f>
        <v>CENRO</v>
      </c>
      <c r="F123" s="66" t="str">
        <f>IF(ISBLANK(LeaveTracker[[#This Row],[Employee Name]]),"-----",VLOOKUP(LeaveTracker[[#This Row],[Employee Name]],'List of Employees'!$B$4:$H$766,6))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1787</v>
      </c>
      <c r="E124" s="66" t="str">
        <f>IF(ISBLANK(LeaveTracker[[#This Row],[Employee Name]]),"-----",VLOOKUP(LeaveTracker[[#This Row],[Employee Name]],'List of Employees'!$B$4:$H$766,7))</f>
        <v>CENRO</v>
      </c>
      <c r="F124" s="66" t="str">
        <f>IF(ISBLANK(LeaveTracker[[#This Row],[Employee Name]]),"-----",VLOOKUP(LeaveTracker[[#This Row],[Employee Name]],'List of Employees'!$B$4:$H$766,6))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1787</v>
      </c>
      <c r="E125" s="66" t="str">
        <f>IF(ISBLANK(LeaveTracker[[#This Row],[Employee Name]]),"-----",VLOOKUP(LeaveTracker[[#This Row],[Employee Name]],'List of Employees'!$B$4:$H$766,7))</f>
        <v>CENRO</v>
      </c>
      <c r="F125" s="66" t="str">
        <f>IF(ISBLANK(LeaveTracker[[#This Row],[Employee Name]]),"-----",VLOOKUP(LeaveTracker[[#This Row],[Employee Name]],'List of Employees'!$B$4:$H$766,6))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1787</v>
      </c>
      <c r="E126" s="66" t="str">
        <f>IF(ISBLANK(LeaveTracker[[#This Row],[Employee Name]]),"-----",VLOOKUP(LeaveTracker[[#This Row],[Employee Name]],'List of Employees'!$B$4:$H$766,7))</f>
        <v>CENRO</v>
      </c>
      <c r="F126" s="66" t="str">
        <f>IF(ISBLANK(LeaveTracker[[#This Row],[Employee Name]]),"-----",VLOOKUP(LeaveTracker[[#This Row],[Employee Name]],'List of Employees'!$B$4:$H$766,6))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1787</v>
      </c>
      <c r="E127" s="66" t="str">
        <f>IF(ISBLANK(LeaveTracker[[#This Row],[Employee Name]]),"-----",VLOOKUP(LeaveTracker[[#This Row],[Employee Name]],'List of Employees'!$B$4:$H$766,7))</f>
        <v>CENRO</v>
      </c>
      <c r="F127" s="66" t="str">
        <f>IF(ISBLANK(LeaveTracker[[#This Row],[Employee Name]]),"-----",VLOOKUP(LeaveTracker[[#This Row],[Employee Name]],'List of Employees'!$B$4:$H$766,6))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1788</v>
      </c>
      <c r="E128" s="66" t="str">
        <f>IF(ISBLANK(LeaveTracker[[#This Row],[Employee Name]]),"-----",VLOOKUP(LeaveTracker[[#This Row],[Employee Name]],'List of Employees'!$B$4:$H$766,7))</f>
        <v>CENRO</v>
      </c>
      <c r="F128" s="66" t="str">
        <f>IF(ISBLANK(LeaveTracker[[#This Row],[Employee Name]]),"-----",VLOOKUP(LeaveTracker[[#This Row],[Employee Name]],'List of Employees'!$B$4:$H$766,6))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1789</v>
      </c>
      <c r="E129" s="66" t="str">
        <f>IF(ISBLANK(LeaveTracker[[#This Row],[Employee Name]]),"-----",VLOOKUP(LeaveTracker[[#This Row],[Employee Name]],'List of Employees'!$B$4:$H$766,7))</f>
        <v>CENRO</v>
      </c>
      <c r="F129" s="66" t="str">
        <f>IF(ISBLANK(LeaveTracker[[#This Row],[Employee Name]]),"-----",VLOOKUP(LeaveTracker[[#This Row],[Employee Name]],'List of Employees'!$B$4:$H$766,6))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1789</v>
      </c>
      <c r="E130" s="66" t="str">
        <f>IF(ISBLANK(LeaveTracker[[#This Row],[Employee Name]]),"-----",VLOOKUP(LeaveTracker[[#This Row],[Employee Name]],'List of Employees'!$B$4:$H$766,7))</f>
        <v>CENRO</v>
      </c>
      <c r="F130" s="66" t="str">
        <f>IF(ISBLANK(LeaveTracker[[#This Row],[Employee Name]]),"-----",VLOOKUP(LeaveTracker[[#This Row],[Employee Name]],'List of Employees'!$B$4:$H$766,6))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1789</v>
      </c>
      <c r="E131" s="66" t="str">
        <f>IF(ISBLANK(LeaveTracker[[#This Row],[Employee Name]]),"-----",VLOOKUP(LeaveTracker[[#This Row],[Employee Name]],'List of Employees'!$B$4:$H$766,7))</f>
        <v>CENRO</v>
      </c>
      <c r="F131" s="66" t="str">
        <f>IF(ISBLANK(LeaveTracker[[#This Row],[Employee Name]]),"-----",VLOOKUP(LeaveTracker[[#This Row],[Employee Name]],'List of Employees'!$B$4:$H$766,6))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1790</v>
      </c>
      <c r="E132" s="66" t="str">
        <f>IF(ISBLANK(LeaveTracker[[#This Row],[Employee Name]]),"-----",VLOOKUP(LeaveTracker[[#This Row],[Employee Name]],'List of Employees'!$B$4:$H$766,7))</f>
        <v>CENRO</v>
      </c>
      <c r="F132" s="66" t="str">
        <f>IF(ISBLANK(LeaveTracker[[#This Row],[Employee Name]]),"-----",VLOOKUP(LeaveTracker[[#This Row],[Employee Name]],'List of Employees'!$B$4:$H$766,6))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1791</v>
      </c>
      <c r="E133" s="66" t="str">
        <f>IF(ISBLANK(LeaveTracker[[#This Row],[Employee Name]]),"-----",VLOOKUP(LeaveTracker[[#This Row],[Employee Name]],'List of Employees'!$B$4:$H$766,7))</f>
        <v>CENRO</v>
      </c>
      <c r="F133" s="66" t="str">
        <f>IF(ISBLANK(LeaveTracker[[#This Row],[Employee Name]]),"-----",VLOOKUP(LeaveTracker[[#This Row],[Employee Name]],'List of Employees'!$B$4:$H$766,6))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1791</v>
      </c>
      <c r="E134" s="66" t="str">
        <f>IF(ISBLANK(LeaveTracker[[#This Row],[Employee Name]]),"-----",VLOOKUP(LeaveTracker[[#This Row],[Employee Name]],'List of Employees'!$B$4:$H$766,7))</f>
        <v>CENRO</v>
      </c>
      <c r="F134" s="66" t="str">
        <f>IF(ISBLANK(LeaveTracker[[#This Row],[Employee Name]]),"-----",VLOOKUP(LeaveTracker[[#This Row],[Employee Name]],'List of Employees'!$B$4:$H$766,6))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1791</v>
      </c>
      <c r="E135" s="66" t="str">
        <f>IF(ISBLANK(LeaveTracker[[#This Row],[Employee Name]]),"-----",VLOOKUP(LeaveTracker[[#This Row],[Employee Name]],'List of Employees'!$B$4:$H$766,7))</f>
        <v>CENRO</v>
      </c>
      <c r="F135" s="66" t="str">
        <f>IF(ISBLANK(LeaveTracker[[#This Row],[Employee Name]]),"-----",VLOOKUP(LeaveTracker[[#This Row],[Employee Name]],'List of Employees'!$B$4:$H$766,6))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1792</v>
      </c>
      <c r="E136" s="66" t="str">
        <f>IF(ISBLANK(LeaveTracker[[#This Row],[Employee Name]]),"-----",VLOOKUP(LeaveTracker[[#This Row],[Employee Name]],'List of Employees'!$B$4:$H$766,7))</f>
        <v>CENRO</v>
      </c>
      <c r="F136" s="66" t="str">
        <f>IF(ISBLANK(LeaveTracker[[#This Row],[Employee Name]]),"-----",VLOOKUP(LeaveTracker[[#This Row],[Employee Name]],'List of Employees'!$B$4:$H$766,6))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1793</v>
      </c>
      <c r="E137" s="66" t="str">
        <f>IF(ISBLANK(LeaveTracker[[#This Row],[Employee Name]]),"-----",VLOOKUP(LeaveTracker[[#This Row],[Employee Name]],'List of Employees'!$B$4:$H$766,7))</f>
        <v>CENRO</v>
      </c>
      <c r="F137" s="66" t="str">
        <f>IF(ISBLANK(LeaveTracker[[#This Row],[Employee Name]]),"-----",VLOOKUP(LeaveTracker[[#This Row],[Employee Name]],'List of Employees'!$B$4:$H$766,6))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1794</v>
      </c>
      <c r="E138" s="66" t="str">
        <f>IF(ISBLANK(LeaveTracker[[#This Row],[Employee Name]]),"-----",VLOOKUP(LeaveTracker[[#This Row],[Employee Name]],'List of Employees'!$B$4:$H$766,7))</f>
        <v>CENRO</v>
      </c>
      <c r="F138" s="66" t="str">
        <f>IF(ISBLANK(LeaveTracker[[#This Row],[Employee Name]]),"-----",VLOOKUP(LeaveTracker[[#This Row],[Employee Name]],'List of Employees'!$B$4:$H$766,6))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1795</v>
      </c>
      <c r="E139" s="66" t="str">
        <f>IF(ISBLANK(LeaveTracker[[#This Row],[Employee Name]]),"-----",VLOOKUP(LeaveTracker[[#This Row],[Employee Name]],'List of Employees'!$B$4:$H$766,7))</f>
        <v>CENRO</v>
      </c>
      <c r="F139" s="66" t="str">
        <f>IF(ISBLANK(LeaveTracker[[#This Row],[Employee Name]]),"-----",VLOOKUP(LeaveTracker[[#This Row],[Employee Name]],'List of Employees'!$B$4:$H$766,6))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1796</v>
      </c>
      <c r="E140" s="66" t="str">
        <f>IF(ISBLANK(LeaveTracker[[#This Row],[Employee Name]]),"-----",VLOOKUP(LeaveTracker[[#This Row],[Employee Name]],'List of Employees'!$B$4:$H$766,7))</f>
        <v>CENRO</v>
      </c>
      <c r="F140" s="66" t="str">
        <f>IF(ISBLANK(LeaveTracker[[#This Row],[Employee Name]]),"-----",VLOOKUP(LeaveTracker[[#This Row],[Employee Name]],'List of Employees'!$B$4:$H$766,6))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1796</v>
      </c>
      <c r="E141" s="66" t="str">
        <f>IF(ISBLANK(LeaveTracker[[#This Row],[Employee Name]]),"-----",VLOOKUP(LeaveTracker[[#This Row],[Employee Name]],'List of Employees'!$B$4:$H$766,7))</f>
        <v>CENRO</v>
      </c>
      <c r="F141" s="66" t="str">
        <f>IF(ISBLANK(LeaveTracker[[#This Row],[Employee Name]]),"-----",VLOOKUP(LeaveTracker[[#This Row],[Employee Name]],'List of Employees'!$B$4:$H$766,6))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1796</v>
      </c>
      <c r="E142" s="66" t="str">
        <f>IF(ISBLANK(LeaveTracker[[#This Row],[Employee Name]]),"-----",VLOOKUP(LeaveTracker[[#This Row],[Employee Name]],'List of Employees'!$B$4:$H$766,7))</f>
        <v>CENRO</v>
      </c>
      <c r="F142" s="66" t="str">
        <f>IF(ISBLANK(LeaveTracker[[#This Row],[Employee Name]]),"-----",VLOOKUP(LeaveTracker[[#This Row],[Employee Name]],'List of Employees'!$B$4:$H$766,6))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1797</v>
      </c>
      <c r="E143" s="66" t="str">
        <f>IF(ISBLANK(LeaveTracker[[#This Row],[Employee Name]]),"-----",VLOOKUP(LeaveTracker[[#This Row],[Employee Name]],'List of Employees'!$B$4:$H$766,7))</f>
        <v>TCNHS</v>
      </c>
      <c r="F143" s="66" t="str">
        <f>IF(ISBLANK(LeaveTracker[[#This Row],[Employee Name]]),"-----",VLOOKUP(LeaveTracker[[#This Row],[Employee Name]],'List of Employees'!$B$4:$H$766,6))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1797</v>
      </c>
      <c r="E144" s="66" t="str">
        <f>IF(ISBLANK(LeaveTracker[[#This Row],[Employee Name]]),"-----",VLOOKUP(LeaveTracker[[#This Row],[Employee Name]],'List of Employees'!$B$4:$H$766,7))</f>
        <v>TCNHS</v>
      </c>
      <c r="F144" s="66" t="str">
        <f>IF(ISBLANK(LeaveTracker[[#This Row],[Employee Name]]),"-----",VLOOKUP(LeaveTracker[[#This Row],[Employee Name]],'List of Employees'!$B$4:$H$766,6))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1798</v>
      </c>
      <c r="E145" s="66" t="str">
        <f>IF(ISBLANK(LeaveTracker[[#This Row],[Employee Name]]),"-----",VLOOKUP(LeaveTracker[[#This Row],[Employee Name]],'List of Employees'!$B$4:$H$766,7))</f>
        <v>TICC</v>
      </c>
      <c r="F145" s="66" t="str">
        <f>IF(ISBLANK(LeaveTracker[[#This Row],[Employee Name]]),"-----",VLOOKUP(LeaveTracker[[#This Row],[Employee Name]],'List of Employees'!$B$4:$H$766,6))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1797</v>
      </c>
      <c r="E146" s="66" t="str">
        <f>IF(ISBLANK(LeaveTracker[[#This Row],[Employee Name]]),"-----",VLOOKUP(LeaveTracker[[#This Row],[Employee Name]],'List of Employees'!$B$4:$H$766,7))</f>
        <v>TCNHS</v>
      </c>
      <c r="F146" s="66" t="str">
        <f>IF(ISBLANK(LeaveTracker[[#This Row],[Employee Name]]),"-----",VLOOKUP(LeaveTracker[[#This Row],[Employee Name]],'List of Employees'!$B$4:$H$766,6))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1797</v>
      </c>
      <c r="E147" s="66" t="str">
        <f>IF(ISBLANK(LeaveTracker[[#This Row],[Employee Name]]),"-----",VLOOKUP(LeaveTracker[[#This Row],[Employee Name]],'List of Employees'!$B$4:$H$766,7))</f>
        <v>TCNHS</v>
      </c>
      <c r="F147" s="66" t="str">
        <f>IF(ISBLANK(LeaveTracker[[#This Row],[Employee Name]]),"-----",VLOOKUP(LeaveTracker[[#This Row],[Employee Name]],'List of Employees'!$B$4:$H$766,6))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1797</v>
      </c>
      <c r="E148" s="66" t="str">
        <f>IF(ISBLANK(LeaveTracker[[#This Row],[Employee Name]]),"-----",VLOOKUP(LeaveTracker[[#This Row],[Employee Name]],'List of Employees'!$B$4:$H$766,7))</f>
        <v>TCNHS</v>
      </c>
      <c r="F148" s="66" t="str">
        <f>IF(ISBLANK(LeaveTracker[[#This Row],[Employee Name]]),"-----",VLOOKUP(LeaveTracker[[#This Row],[Employee Name]],'List of Employees'!$B$4:$H$766,6))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1799</v>
      </c>
      <c r="E149" s="66" t="str">
        <f>IF(ISBLANK(LeaveTracker[[#This Row],[Employee Name]]),"-----",VLOOKUP(LeaveTracker[[#This Row],[Employee Name]],'List of Employees'!$B$4:$H$766,7))</f>
        <v>CSWDO</v>
      </c>
      <c r="F149" s="66" t="str">
        <f>IF(ISBLANK(LeaveTracker[[#This Row],[Employee Name]]),"-----",VLOOKUP(LeaveTracker[[#This Row],[Employee Name]],'List of Employees'!$B$4:$H$766,6))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1800</v>
      </c>
      <c r="E150" s="66" t="str">
        <f>IF(ISBLANK(LeaveTracker[[#This Row],[Employee Name]]),"-----",VLOOKUP(LeaveTracker[[#This Row],[Employee Name]],'List of Employees'!$B$4:$H$766,7))</f>
        <v>HOUSING</v>
      </c>
      <c r="F150" s="66" t="str">
        <f>IF(ISBLANK(LeaveTracker[[#This Row],[Employee Name]]),"-----",VLOOKUP(LeaveTracker[[#This Row],[Employee Name]],'List of Employees'!$B$4:$H$766,6))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1801</v>
      </c>
      <c r="E151" s="66" t="str">
        <f>IF(ISBLANK(LeaveTracker[[#This Row],[Employee Name]]),"-----",VLOOKUP(LeaveTracker[[#This Row],[Employee Name]],'List of Employees'!$B$4:$H$766,7))</f>
        <v>CSWDO</v>
      </c>
      <c r="F151" s="66" t="str">
        <f>IF(ISBLANK(LeaveTracker[[#This Row],[Employee Name]]),"-----",VLOOKUP(LeaveTracker[[#This Row],[Employee Name]],'List of Employees'!$B$4:$H$766,6))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1801</v>
      </c>
      <c r="E152" s="66" t="str">
        <f>IF(ISBLANK(LeaveTracker[[#This Row],[Employee Name]]),"-----",VLOOKUP(LeaveTracker[[#This Row],[Employee Name]],'List of Employees'!$B$4:$H$766,7))</f>
        <v>CSWDO</v>
      </c>
      <c r="F152" s="66" t="str">
        <f>IF(ISBLANK(LeaveTracker[[#This Row],[Employee Name]]),"-----",VLOOKUP(LeaveTracker[[#This Row],[Employee Name]],'List of Employees'!$B$4:$H$766,6))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1802</v>
      </c>
      <c r="E153" s="66" t="str">
        <f>IF(ISBLANK(LeaveTracker[[#This Row],[Employee Name]]),"-----",VLOOKUP(LeaveTracker[[#This Row],[Employee Name]],'List of Employees'!$B$4:$H$766,7))</f>
        <v>CHO</v>
      </c>
      <c r="F153" s="66" t="str">
        <f>IF(ISBLANK(LeaveTracker[[#This Row],[Employee Name]]),"-----",VLOOKUP(LeaveTracker[[#This Row],[Employee Name]],'List of Employees'!$B$4:$H$766,6))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1802</v>
      </c>
      <c r="E154" s="66" t="str">
        <f>IF(ISBLANK(LeaveTracker[[#This Row],[Employee Name]]),"-----",VLOOKUP(LeaveTracker[[#This Row],[Employee Name]],'List of Employees'!$B$4:$H$766,7))</f>
        <v>CHO</v>
      </c>
      <c r="F154" s="66" t="str">
        <f>IF(ISBLANK(LeaveTracker[[#This Row],[Employee Name]]),"-----",VLOOKUP(LeaveTracker[[#This Row],[Employee Name]],'List of Employees'!$B$4:$H$766,6))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1803</v>
      </c>
      <c r="E155" s="66" t="str">
        <f>IF(ISBLANK(LeaveTracker[[#This Row],[Employee Name]]),"-----",VLOOKUP(LeaveTracker[[#This Row],[Employee Name]],'List of Employees'!$B$4:$H$766,7))</f>
        <v>TCNHS</v>
      </c>
      <c r="F155" s="66" t="str">
        <f>IF(ISBLANK(LeaveTracker[[#This Row],[Employee Name]]),"-----",VLOOKUP(LeaveTracker[[#This Row],[Employee Name]],'List of Employees'!$B$4:$H$766,6))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Employees'!$B$4:$H$766,7))</f>
        <v>DA</v>
      </c>
      <c r="F156" s="66" t="str">
        <f>IF(ISBLANK(LeaveTracker[[#This Row],[Employee Name]]),"-----",VLOOKUP(LeaveTracker[[#This Row],[Employee Name]],'List of Employees'!$B$4:$H$766,6))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1804</v>
      </c>
      <c r="E157" s="66" t="str">
        <f>IF(ISBLANK(LeaveTracker[[#This Row],[Employee Name]]),"-----",VLOOKUP(LeaveTracker[[#This Row],[Employee Name]],'List of Employees'!$B$4:$H$766,7))</f>
        <v>ONT</v>
      </c>
      <c r="F157" s="66" t="str">
        <f>IF(ISBLANK(LeaveTracker[[#This Row],[Employee Name]]),"-----",VLOOKUP(LeaveTracker[[#This Row],[Employee Name]],'List of Employees'!$B$4:$H$766,6))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1804</v>
      </c>
      <c r="E158" s="66" t="str">
        <f>IF(ISBLANK(LeaveTracker[[#This Row],[Employee Name]]),"-----",VLOOKUP(LeaveTracker[[#This Row],[Employee Name]],'List of Employees'!$B$4:$H$766,7))</f>
        <v>ONT</v>
      </c>
      <c r="F158" s="66" t="str">
        <f>IF(ISBLANK(LeaveTracker[[#This Row],[Employee Name]]),"-----",VLOOKUP(LeaveTracker[[#This Row],[Employee Name]],'List of Employees'!$B$4:$H$766,6))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1804</v>
      </c>
      <c r="E159" s="66" t="str">
        <f>IF(ISBLANK(LeaveTracker[[#This Row],[Employee Name]]),"-----",VLOOKUP(LeaveTracker[[#This Row],[Employee Name]],'List of Employees'!$B$4:$H$766,7))</f>
        <v>ONT</v>
      </c>
      <c r="F159" s="66" t="str">
        <f>IF(ISBLANK(LeaveTracker[[#This Row],[Employee Name]]),"-----",VLOOKUP(LeaveTracker[[#This Row],[Employee Name]],'List of Employees'!$B$4:$H$766,6))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1805</v>
      </c>
      <c r="E160" s="66" t="str">
        <f>IF(ISBLANK(LeaveTracker[[#This Row],[Employee Name]]),"-----",VLOOKUP(LeaveTracker[[#This Row],[Employee Name]],'List of Employees'!$B$4:$H$766,7))</f>
        <v>TICC</v>
      </c>
      <c r="F160" s="66" t="str">
        <f>IF(ISBLANK(LeaveTracker[[#This Row],[Employee Name]]),"-----",VLOOKUP(LeaveTracker[[#This Row],[Employee Name]],'List of Employees'!$B$4:$H$766,6))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1805</v>
      </c>
      <c r="E161" s="66" t="str">
        <f>IF(ISBLANK(LeaveTracker[[#This Row],[Employee Name]]),"-----",VLOOKUP(LeaveTracker[[#This Row],[Employee Name]],'List of Employees'!$B$4:$H$766,7))</f>
        <v>TICC</v>
      </c>
      <c r="F161" s="66" t="str">
        <f>IF(ISBLANK(LeaveTracker[[#This Row],[Employee Name]]),"-----",VLOOKUP(LeaveTracker[[#This Row],[Employee Name]],'List of Employees'!$B$4:$H$766,6))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2288</v>
      </c>
      <c r="E162" s="66" t="str">
        <f>IF(ISBLANK(LeaveTracker[[#This Row],[Employee Name]]),"-----",VLOOKUP(LeaveTracker[[#This Row],[Employee Name]],'List of Employees'!$B$4:$H$766,7))</f>
        <v>TICC</v>
      </c>
      <c r="F162" s="66" t="str">
        <f>IF(ISBLANK(LeaveTracker[[#This Row],[Employee Name]]),"-----",VLOOKUP(LeaveTracker[[#This Row],[Employee Name]],'List of Employees'!$B$4:$H$766,6))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1806</v>
      </c>
      <c r="E163" s="66" t="str">
        <f>IF(ISBLANK(LeaveTracker[[#This Row],[Employee Name]]),"-----",VLOOKUP(LeaveTracker[[#This Row],[Employee Name]],'List of Employees'!$B$4:$H$766,7))</f>
        <v>TICC/TCCH</v>
      </c>
      <c r="F163" s="66" t="str">
        <f>IF(ISBLANK(LeaveTracker[[#This Row],[Employee Name]]),"-----",VLOOKUP(LeaveTracker[[#This Row],[Employee Name]],'List of Employees'!$B$4:$H$766,6))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1807</v>
      </c>
      <c r="E164" s="66" t="str">
        <f>IF(ISBLANK(LeaveTracker[[#This Row],[Employee Name]]),"-----",VLOOKUP(LeaveTracker[[#This Row],[Employee Name]],'List of Employees'!$B$4:$H$766,7))</f>
        <v>TICC</v>
      </c>
      <c r="F164" s="66" t="str">
        <f>IF(ISBLANK(LeaveTracker[[#This Row],[Employee Name]]),"-----",VLOOKUP(LeaveTracker[[#This Row],[Employee Name]],'List of Employees'!$B$4:$H$766,6))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1808</v>
      </c>
      <c r="E165" s="66" t="str">
        <f>IF(ISBLANK(LeaveTracker[[#This Row],[Employee Name]]),"-----",VLOOKUP(LeaveTracker[[#This Row],[Employee Name]],'List of Employees'!$B$4:$H$766,7))</f>
        <v>TICC</v>
      </c>
      <c r="F165" s="66" t="str">
        <f>IF(ISBLANK(LeaveTracker[[#This Row],[Employee Name]]),"-----",VLOOKUP(LeaveTracker[[#This Row],[Employee Name]],'List of Employees'!$B$4:$H$766,6))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1893</v>
      </c>
      <c r="E166" s="66" t="str">
        <f>IF(ISBLANK(LeaveTracker[[#This Row],[Employee Name]]),"-----",VLOOKUP(LeaveTracker[[#This Row],[Employee Name]],'List of Employees'!$B$4:$H$766,7))</f>
        <v>AGRICULTURE OFFICE</v>
      </c>
      <c r="F166" s="66" t="str">
        <f>IF(ISBLANK(LeaveTracker[[#This Row],[Employee Name]]),"-----",VLOOKUP(LeaveTracker[[#This Row],[Employee Name]],'List of Employees'!$B$4:$H$766,6))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1809</v>
      </c>
      <c r="E167" s="66" t="str">
        <f>IF(ISBLANK(LeaveTracker[[#This Row],[Employee Name]]),"-----",VLOOKUP(LeaveTracker[[#This Row],[Employee Name]],'List of Employees'!$B$4:$H$766,7))</f>
        <v>TICC</v>
      </c>
      <c r="F167" s="66" t="str">
        <f>IF(ISBLANK(LeaveTracker[[#This Row],[Employee Name]]),"-----",VLOOKUP(LeaveTracker[[#This Row],[Employee Name]],'List of Employees'!$B$4:$H$766,6))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Employees'!$B$4:$H$766,7))</f>
        <v>ONT</v>
      </c>
      <c r="F168" s="66" t="str">
        <f>IF(ISBLANK(LeaveTracker[[#This Row],[Employee Name]]),"-----",VLOOKUP(LeaveTracker[[#This Row],[Employee Name]],'List of Employees'!$B$4:$H$766,6))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Employees'!$B$4:$H$766,7))</f>
        <v>CHO</v>
      </c>
      <c r="F169" s="66" t="str">
        <f>IF(ISBLANK(LeaveTracker[[#This Row],[Employee Name]]),"-----",VLOOKUP(LeaveTracker[[#This Row],[Employee Name]],'List of Employees'!$B$4:$H$766,6))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1784</v>
      </c>
      <c r="E170" s="66" t="str">
        <f>IF(ISBLANK(LeaveTracker[[#This Row],[Employee Name]]),"-----",VLOOKUP(LeaveTracker[[#This Row],[Employee Name]],'List of Employees'!$B$4:$H$766,7))</f>
        <v>CTO-LICENSE</v>
      </c>
      <c r="F170" s="66" t="str">
        <f>IF(ISBLANK(LeaveTracker[[#This Row],[Employee Name]]),"-----",VLOOKUP(LeaveTracker[[#This Row],[Employee Name]],'List of Employees'!$B$4:$H$766,6))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1810</v>
      </c>
      <c r="E171" s="66" t="str">
        <f>IF(ISBLANK(LeaveTracker[[#This Row],[Employee Name]]),"-----",VLOOKUP(LeaveTracker[[#This Row],[Employee Name]],'List of Employees'!$B$4:$H$766,7))</f>
        <v>CHO</v>
      </c>
      <c r="F171" s="66" t="str">
        <f>IF(ISBLANK(LeaveTracker[[#This Row],[Employee Name]]),"-----",VLOOKUP(LeaveTracker[[#This Row],[Employee Name]],'List of Employees'!$B$4:$H$766,6))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1811</v>
      </c>
      <c r="E172" s="66" t="str">
        <f>IF(ISBLANK(LeaveTracker[[#This Row],[Employee Name]]),"-----",VLOOKUP(LeaveTracker[[#This Row],[Employee Name]],'List of Employees'!$B$4:$H$766,7))</f>
        <v>ONT</v>
      </c>
      <c r="F172" s="66" t="str">
        <f>IF(ISBLANK(LeaveTracker[[#This Row],[Employee Name]]),"-----",VLOOKUP(LeaveTracker[[#This Row],[Employee Name]],'List of Employees'!$B$4:$H$766,6))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1812</v>
      </c>
      <c r="E173" s="66" t="str">
        <f>IF(ISBLANK(LeaveTracker[[#This Row],[Employee Name]]),"-----",VLOOKUP(LeaveTracker[[#This Row],[Employee Name]],'List of Employees'!$B$4:$H$766,7))</f>
        <v>ONT</v>
      </c>
      <c r="F173" s="66" t="str">
        <f>IF(ISBLANK(LeaveTracker[[#This Row],[Employee Name]]),"-----",VLOOKUP(LeaveTracker[[#This Row],[Employee Name]],'List of Employees'!$B$4:$H$766,6))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1812</v>
      </c>
      <c r="E174" s="66" t="str">
        <f>IF(ISBLANK(LeaveTracker[[#This Row],[Employee Name]]),"-----",VLOOKUP(LeaveTracker[[#This Row],[Employee Name]],'List of Employees'!$B$4:$H$766,7))</f>
        <v>ONT</v>
      </c>
      <c r="F174" s="66" t="str">
        <f>IF(ISBLANK(LeaveTracker[[#This Row],[Employee Name]]),"-----",VLOOKUP(LeaveTracker[[#This Row],[Employee Name]],'List of Employees'!$B$4:$H$766,6))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1813</v>
      </c>
      <c r="E175" s="66" t="str">
        <f>IF(ISBLANK(LeaveTracker[[#This Row],[Employee Name]]),"-----",VLOOKUP(LeaveTracker[[#This Row],[Employee Name]],'List of Employees'!$B$4:$H$766,7))</f>
        <v>CSWDO</v>
      </c>
      <c r="F175" s="66" t="str">
        <f>IF(ISBLANK(LeaveTracker[[#This Row],[Employee Name]]),"-----",VLOOKUP(LeaveTracker[[#This Row],[Employee Name]],'List of Employees'!$B$4:$H$766,6))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1813</v>
      </c>
      <c r="E176" s="66" t="str">
        <f>IF(ISBLANK(LeaveTracker[[#This Row],[Employee Name]]),"-----",VLOOKUP(LeaveTracker[[#This Row],[Employee Name]],'List of Employees'!$B$4:$H$766,7))</f>
        <v>CSWDO</v>
      </c>
      <c r="F176" s="66" t="str">
        <f>IF(ISBLANK(LeaveTracker[[#This Row],[Employee Name]]),"-----",VLOOKUP(LeaveTracker[[#This Row],[Employee Name]],'List of Employees'!$B$4:$H$766,6))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1812</v>
      </c>
      <c r="E177" s="66" t="str">
        <f>IF(ISBLANK(LeaveTracker[[#This Row],[Employee Name]]),"-----",VLOOKUP(LeaveTracker[[#This Row],[Employee Name]],'List of Employees'!$B$4:$H$766,7))</f>
        <v>ONT</v>
      </c>
      <c r="F177" s="66" t="str">
        <f>IF(ISBLANK(LeaveTracker[[#This Row],[Employee Name]]),"-----",VLOOKUP(LeaveTracker[[#This Row],[Employee Name]],'List of Employees'!$B$4:$H$766,6))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1812</v>
      </c>
      <c r="E178" s="66" t="str">
        <f>IF(ISBLANK(LeaveTracker[[#This Row],[Employee Name]]),"-----",VLOOKUP(LeaveTracker[[#This Row],[Employee Name]],'List of Employees'!$B$4:$H$766,7))</f>
        <v>ONT</v>
      </c>
      <c r="F178" s="66" t="str">
        <f>IF(ISBLANK(LeaveTracker[[#This Row],[Employee Name]]),"-----",VLOOKUP(LeaveTracker[[#This Row],[Employee Name]],'List of Employees'!$B$4:$H$766,6))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1812</v>
      </c>
      <c r="E179" s="66" t="str">
        <f>IF(ISBLANK(LeaveTracker[[#This Row],[Employee Name]]),"-----",VLOOKUP(LeaveTracker[[#This Row],[Employee Name]],'List of Employees'!$B$4:$H$766,7))</f>
        <v>ONT</v>
      </c>
      <c r="F179" s="66" t="str">
        <f>IF(ISBLANK(LeaveTracker[[#This Row],[Employee Name]]),"-----",VLOOKUP(LeaveTracker[[#This Row],[Employee Name]],'List of Employees'!$B$4:$H$766,6))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1812</v>
      </c>
      <c r="E180" s="66" t="str">
        <f>IF(ISBLANK(LeaveTracker[[#This Row],[Employee Name]]),"-----",VLOOKUP(LeaveTracker[[#This Row],[Employee Name]],'List of Employees'!$B$4:$H$766,7))</f>
        <v>ONT</v>
      </c>
      <c r="F180" s="66" t="str">
        <f>IF(ISBLANK(LeaveTracker[[#This Row],[Employee Name]]),"-----",VLOOKUP(LeaveTracker[[#This Row],[Employee Name]],'List of Employees'!$B$4:$H$766,6))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1812</v>
      </c>
      <c r="E181" s="66" t="str">
        <f>IF(ISBLANK(LeaveTracker[[#This Row],[Employee Name]]),"-----",VLOOKUP(LeaveTracker[[#This Row],[Employee Name]],'List of Employees'!$B$4:$H$766,7))</f>
        <v>ONT</v>
      </c>
      <c r="F181" s="66" t="str">
        <f>IF(ISBLANK(LeaveTracker[[#This Row],[Employee Name]]),"-----",VLOOKUP(LeaveTracker[[#This Row],[Employee Name]],'List of Employees'!$B$4:$H$766,6))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1773</v>
      </c>
      <c r="E182" s="66" t="str">
        <f>IF(ISBLANK(LeaveTracker[[#This Row],[Employee Name]]),"-----",VLOOKUP(LeaveTracker[[#This Row],[Employee Name]],'List of Employees'!$B$4:$H$766,7))</f>
        <v>MAHOGANY MARKET</v>
      </c>
      <c r="F182" s="66" t="str">
        <f>IF(ISBLANK(LeaveTracker[[#This Row],[Employee Name]]),"-----",VLOOKUP(LeaveTracker[[#This Row],[Employee Name]],'List of Employees'!$B$4:$H$766,6))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1814</v>
      </c>
      <c r="E183" s="66" t="str">
        <f>IF(ISBLANK(LeaveTracker[[#This Row],[Employee Name]]),"-----",VLOOKUP(LeaveTracker[[#This Row],[Employee Name]],'List of Employees'!$B$4:$H$766,7))</f>
        <v>CHO</v>
      </c>
      <c r="F183" s="66" t="str">
        <f>IF(ISBLANK(LeaveTracker[[#This Row],[Employee Name]]),"-----",VLOOKUP(LeaveTracker[[#This Row],[Employee Name]],'List of Employees'!$B$4:$H$766,6))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1815</v>
      </c>
      <c r="E184" s="66" t="str">
        <f>IF(ISBLANK(LeaveTracker[[#This Row],[Employee Name]]),"-----",VLOOKUP(LeaveTracker[[#This Row],[Employee Name]],'List of Employees'!$B$4:$H$766,7))</f>
        <v>CENRO</v>
      </c>
      <c r="F184" s="66" t="str">
        <f>IF(ISBLANK(LeaveTracker[[#This Row],[Employee Name]]),"-----",VLOOKUP(LeaveTracker[[#This Row],[Employee Name]],'List of Employees'!$B$4:$H$766,6))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2582</v>
      </c>
      <c r="E185" s="66" t="str">
        <f>IF(ISBLANK(LeaveTracker[[#This Row],[Employee Name]]),"-----",VLOOKUP(LeaveTracker[[#This Row],[Employee Name]],'List of Employees'!$B$4:$H$766,7))</f>
        <v>CCT</v>
      </c>
      <c r="F185" s="66" t="str">
        <f>IF(ISBLANK(LeaveTracker[[#This Row],[Employee Name]]),"-----",VLOOKUP(LeaveTracker[[#This Row],[Employee Name]],'List of Employees'!$B$4:$H$766,6))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2582</v>
      </c>
      <c r="E186" s="66" t="str">
        <f>IF(ISBLANK(LeaveTracker[[#This Row],[Employee Name]]),"-----",VLOOKUP(LeaveTracker[[#This Row],[Employee Name]],'List of Employees'!$B$4:$H$766,7))</f>
        <v>CCT</v>
      </c>
      <c r="F186" s="66" t="str">
        <f>IF(ISBLANK(LeaveTracker[[#This Row],[Employee Name]]),"-----",VLOOKUP(LeaveTracker[[#This Row],[Employee Name]],'List of Employees'!$B$4:$H$766,6))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1797</v>
      </c>
      <c r="E187" s="66" t="str">
        <f>IF(ISBLANK(LeaveTracker[[#This Row],[Employee Name]]),"-----",VLOOKUP(LeaveTracker[[#This Row],[Employee Name]],'List of Employees'!$B$4:$H$766,7))</f>
        <v>TCNHS</v>
      </c>
      <c r="F187" s="66" t="str">
        <f>IF(ISBLANK(LeaveTracker[[#This Row],[Employee Name]]),"-----",VLOOKUP(LeaveTracker[[#This Row],[Employee Name]],'List of Employees'!$B$4:$H$766,6))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1797</v>
      </c>
      <c r="E188" s="66" t="str">
        <f>IF(ISBLANK(LeaveTracker[[#This Row],[Employee Name]]),"-----",VLOOKUP(LeaveTracker[[#This Row],[Employee Name]],'List of Employees'!$B$4:$H$766,7))</f>
        <v>TCNHS</v>
      </c>
      <c r="F188" s="66" t="str">
        <f>IF(ISBLANK(LeaveTracker[[#This Row],[Employee Name]]),"-----",VLOOKUP(LeaveTracker[[#This Row],[Employee Name]],'List of Employees'!$B$4:$H$766,6))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1817</v>
      </c>
      <c r="E189" s="66" t="str">
        <f>IF(ISBLANK(LeaveTracker[[#This Row],[Employee Name]]),"-----",VLOOKUP(LeaveTracker[[#This Row],[Employee Name]],'List of Employees'!$B$4:$H$766,7))</f>
        <v>CHO</v>
      </c>
      <c r="F189" s="66" t="str">
        <f>IF(ISBLANK(LeaveTracker[[#This Row],[Employee Name]]),"-----",VLOOKUP(LeaveTracker[[#This Row],[Employee Name]],'List of Employees'!$B$4:$H$766,6))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1818</v>
      </c>
      <c r="E190" s="66" t="str">
        <f>IF(ISBLANK(LeaveTracker[[#This Row],[Employee Name]]),"-----",VLOOKUP(LeaveTracker[[#This Row],[Employee Name]],'List of Employees'!$B$4:$H$766,7))</f>
        <v>EEO/CITY MARKET</v>
      </c>
      <c r="F190" s="66" t="str">
        <f>IF(ISBLANK(LeaveTracker[[#This Row],[Employee Name]]),"-----",VLOOKUP(LeaveTracker[[#This Row],[Employee Name]],'List of Employees'!$B$4:$H$766,6))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1803</v>
      </c>
      <c r="E191" s="66" t="str">
        <f>IF(ISBLANK(LeaveTracker[[#This Row],[Employee Name]]),"-----",VLOOKUP(LeaveTracker[[#This Row],[Employee Name]],'List of Employees'!$B$4:$H$766,7))</f>
        <v>TCNHS</v>
      </c>
      <c r="F191" s="66" t="str">
        <f>IF(ISBLANK(LeaveTracker[[#This Row],[Employee Name]]),"-----",VLOOKUP(LeaveTracker[[#This Row],[Employee Name]],'List of Employees'!$B$4:$H$766,6))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1819</v>
      </c>
      <c r="E192" s="66" t="str">
        <f>IF(ISBLANK(LeaveTracker[[#This Row],[Employee Name]]),"-----",VLOOKUP(LeaveTracker[[#This Row],[Employee Name]],'List of Employees'!$B$4:$H$766,7))</f>
        <v>EEO/CITY MARKET</v>
      </c>
      <c r="F192" s="66" t="str">
        <f>IF(ISBLANK(LeaveTracker[[#This Row],[Employee Name]]),"-----",VLOOKUP(LeaveTracker[[#This Row],[Employee Name]],'List of Employees'!$B$4:$H$766,6))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1817</v>
      </c>
      <c r="E193" s="66" t="str">
        <f>IF(ISBLANK(LeaveTracker[[#This Row],[Employee Name]]),"-----",VLOOKUP(LeaveTracker[[#This Row],[Employee Name]],'List of Employees'!$B$4:$H$766,7))</f>
        <v>CHO</v>
      </c>
      <c r="F193" s="66" t="str">
        <f>IF(ISBLANK(LeaveTracker[[#This Row],[Employee Name]]),"-----",VLOOKUP(LeaveTracker[[#This Row],[Employee Name]],'List of Employees'!$B$4:$H$766,6))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2582</v>
      </c>
      <c r="E194" s="66" t="str">
        <f>IF(ISBLANK(LeaveTracker[[#This Row],[Employee Name]]),"-----",VLOOKUP(LeaveTracker[[#This Row],[Employee Name]],'List of Employees'!$B$4:$H$766,7))</f>
        <v>CCT</v>
      </c>
      <c r="F194" s="66" t="str">
        <f>IF(ISBLANK(LeaveTracker[[#This Row],[Employee Name]]),"-----",VLOOKUP(LeaveTracker[[#This Row],[Employee Name]],'List of Employees'!$B$4:$H$766,6))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1820</v>
      </c>
      <c r="E195" s="66" t="str">
        <f>IF(ISBLANK(LeaveTracker[[#This Row],[Employee Name]]),"-----",VLOOKUP(LeaveTracker[[#This Row],[Employee Name]],'List of Employees'!$B$4:$H$766,7))</f>
        <v>GSO</v>
      </c>
      <c r="F195" s="66" t="str">
        <f>IF(ISBLANK(LeaveTracker[[#This Row],[Employee Name]]),"-----",VLOOKUP(LeaveTracker[[#This Row],[Employee Name]],'List of Employees'!$B$4:$H$766,6))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1821</v>
      </c>
      <c r="E196" s="66" t="str">
        <f>IF(ISBLANK(LeaveTracker[[#This Row],[Employee Name]]),"-----",VLOOKUP(LeaveTracker[[#This Row],[Employee Name]],'List of Employees'!$B$4:$H$766,7))</f>
        <v>SP</v>
      </c>
      <c r="F196" s="66" t="str">
        <f>IF(ISBLANK(LeaveTracker[[#This Row],[Employee Name]]),"-----",VLOOKUP(LeaveTracker[[#This Row],[Employee Name]],'List of Employees'!$B$4:$H$766,6))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1821</v>
      </c>
      <c r="E197" s="66" t="str">
        <f>IF(ISBLANK(LeaveTracker[[#This Row],[Employee Name]]),"-----",VLOOKUP(LeaveTracker[[#This Row],[Employee Name]],'List of Employees'!$B$4:$H$766,7))</f>
        <v>SP</v>
      </c>
      <c r="F197" s="66" t="str">
        <f>IF(ISBLANK(LeaveTracker[[#This Row],[Employee Name]]),"-----",VLOOKUP(LeaveTracker[[#This Row],[Employee Name]],'List of Employees'!$B$4:$H$766,6))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1771</v>
      </c>
      <c r="E198" s="66" t="str">
        <f>IF(ISBLANK(LeaveTracker[[#This Row],[Employee Name]]),"-----",VLOOKUP(LeaveTracker[[#This Row],[Employee Name]],'List of Employees'!$B$4:$H$766,7))</f>
        <v>SP</v>
      </c>
      <c r="F198" s="66" t="str">
        <f>IF(ISBLANK(LeaveTracker[[#This Row],[Employee Name]]),"-----",VLOOKUP(LeaveTracker[[#This Row],[Employee Name]],'List of Employees'!$B$4:$H$766,6))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1822</v>
      </c>
      <c r="E199" s="66" t="str">
        <f>IF(ISBLANK(LeaveTracker[[#This Row],[Employee Name]]),"-----",VLOOKUP(LeaveTracker[[#This Row],[Employee Name]],'List of Employees'!$B$4:$H$766,7))</f>
        <v>SP</v>
      </c>
      <c r="F199" s="66" t="str">
        <f>IF(ISBLANK(LeaveTracker[[#This Row],[Employee Name]]),"-----",VLOOKUP(LeaveTracker[[#This Row],[Employee Name]],'List of Employees'!$B$4:$H$766,6))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1823</v>
      </c>
      <c r="E200" s="66" t="str">
        <f>IF(ISBLANK(LeaveTracker[[#This Row],[Employee Name]]),"-----",VLOOKUP(LeaveTracker[[#This Row],[Employee Name]],'List of Employees'!$B$4:$H$766,7))</f>
        <v>TCIS</v>
      </c>
      <c r="F200" s="66" t="str">
        <f>IF(ISBLANK(LeaveTracker[[#This Row],[Employee Name]]),"-----",VLOOKUP(LeaveTracker[[#This Row],[Employee Name]],'List of Employees'!$B$4:$H$766,6))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1823</v>
      </c>
      <c r="E201" s="66" t="str">
        <f>IF(ISBLANK(LeaveTracker[[#This Row],[Employee Name]]),"-----",VLOOKUP(LeaveTracker[[#This Row],[Employee Name]],'List of Employees'!$B$4:$H$766,7))</f>
        <v>TCIS</v>
      </c>
      <c r="F201" s="66" t="str">
        <f>IF(ISBLANK(LeaveTracker[[#This Row],[Employee Name]]),"-----",VLOOKUP(LeaveTracker[[#This Row],[Employee Name]],'List of Employees'!$B$4:$H$766,6))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1824</v>
      </c>
      <c r="E202" s="66" t="str">
        <f>IF(ISBLANK(LeaveTracker[[#This Row],[Employee Name]]),"-----",VLOOKUP(LeaveTracker[[#This Row],[Employee Name]],'List of Employees'!$B$4:$H$766,7))</f>
        <v>ONT</v>
      </c>
      <c r="F202" s="66" t="str">
        <f>IF(ISBLANK(LeaveTracker[[#This Row],[Employee Name]]),"-----",VLOOKUP(LeaveTracker[[#This Row],[Employee Name]],'List of Employees'!$B$4:$H$766,6))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1824</v>
      </c>
      <c r="E203" s="66" t="str">
        <f>IF(ISBLANK(LeaveTracker[[#This Row],[Employee Name]]),"-----",VLOOKUP(LeaveTracker[[#This Row],[Employee Name]],'List of Employees'!$B$4:$H$766,7))</f>
        <v>ONT</v>
      </c>
      <c r="F203" s="66" t="str">
        <f>IF(ISBLANK(LeaveTracker[[#This Row],[Employee Name]]),"-----",VLOOKUP(LeaveTracker[[#This Row],[Employee Name]],'List of Employees'!$B$4:$H$766,6))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1824</v>
      </c>
      <c r="E204" s="66" t="str">
        <f>IF(ISBLANK(LeaveTracker[[#This Row],[Employee Name]]),"-----",VLOOKUP(LeaveTracker[[#This Row],[Employee Name]],'List of Employees'!$B$4:$H$766,7))</f>
        <v>ONT</v>
      </c>
      <c r="F204" s="66" t="str">
        <f>IF(ISBLANK(LeaveTracker[[#This Row],[Employee Name]]),"-----",VLOOKUP(LeaveTracker[[#This Row],[Employee Name]],'List of Employees'!$B$4:$H$766,6))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1825</v>
      </c>
      <c r="E205" s="66" t="str">
        <f>IF(ISBLANK(LeaveTracker[[#This Row],[Employee Name]]),"-----",VLOOKUP(LeaveTracker[[#This Row],[Employee Name]],'List of Employees'!$B$4:$H$766,7))</f>
        <v>ONT</v>
      </c>
      <c r="F205" s="66" t="str">
        <f>IF(ISBLANK(LeaveTracker[[#This Row],[Employee Name]]),"-----",VLOOKUP(LeaveTracker[[#This Row],[Employee Name]],'List of Employees'!$B$4:$H$766,6))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1825</v>
      </c>
      <c r="E206" s="66" t="str">
        <f>IF(ISBLANK(LeaveTracker[[#This Row],[Employee Name]]),"-----",VLOOKUP(LeaveTracker[[#This Row],[Employee Name]],'List of Employees'!$B$4:$H$766,7))</f>
        <v>ONT</v>
      </c>
      <c r="F206" s="66" t="str">
        <f>IF(ISBLANK(LeaveTracker[[#This Row],[Employee Name]]),"-----",VLOOKUP(LeaveTracker[[#This Row],[Employee Name]],'List of Employees'!$B$4:$H$766,6))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1826</v>
      </c>
      <c r="E207" s="66" t="str">
        <f>IF(ISBLANK(LeaveTracker[[#This Row],[Employee Name]]),"-----",VLOOKUP(LeaveTracker[[#This Row],[Employee Name]],'List of Employees'!$B$4:$H$766,7))</f>
        <v>CPDO</v>
      </c>
      <c r="F207" s="66" t="str">
        <f>IF(ISBLANK(LeaveTracker[[#This Row],[Employee Name]]),"-----",VLOOKUP(LeaveTracker[[#This Row],[Employee Name]],'List of Employees'!$B$4:$H$766,6))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1822</v>
      </c>
      <c r="E208" s="66" t="str">
        <f>IF(ISBLANK(LeaveTracker[[#This Row],[Employee Name]]),"-----",VLOOKUP(LeaveTracker[[#This Row],[Employee Name]],'List of Employees'!$B$4:$H$766,7))</f>
        <v>SP</v>
      </c>
      <c r="F208" s="66" t="str">
        <f>IF(ISBLANK(LeaveTracker[[#This Row],[Employee Name]]),"-----",VLOOKUP(LeaveTracker[[#This Row],[Employee Name]],'List of Employees'!$B$4:$H$766,6))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1827</v>
      </c>
      <c r="E209" s="66" t="str">
        <f>IF(ISBLANK(LeaveTracker[[#This Row],[Employee Name]]),"-----",VLOOKUP(LeaveTracker[[#This Row],[Employee Name]],'List of Employees'!$B$4:$H$766,7))</f>
        <v>CSWDO</v>
      </c>
      <c r="F209" s="66" t="str">
        <f>IF(ISBLANK(LeaveTracker[[#This Row],[Employee Name]]),"-----",VLOOKUP(LeaveTracker[[#This Row],[Employee Name]],'List of Employees'!$B$4:$H$766,6))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1822</v>
      </c>
      <c r="E210" s="66" t="str">
        <f>IF(ISBLANK(LeaveTracker[[#This Row],[Employee Name]]),"-----",VLOOKUP(LeaveTracker[[#This Row],[Employee Name]],'List of Employees'!$B$4:$H$766,7))</f>
        <v>SP</v>
      </c>
      <c r="F210" s="66" t="str">
        <f>IF(ISBLANK(LeaveTracker[[#This Row],[Employee Name]]),"-----",VLOOKUP(LeaveTracker[[#This Row],[Employee Name]],'List of Employees'!$B$4:$H$766,6))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1822</v>
      </c>
      <c r="E211" s="66" t="str">
        <f>IF(ISBLANK(LeaveTracker[[#This Row],[Employee Name]]),"-----",VLOOKUP(LeaveTracker[[#This Row],[Employee Name]],'List of Employees'!$B$4:$H$766,7))</f>
        <v>SP</v>
      </c>
      <c r="F211" s="66" t="str">
        <f>IF(ISBLANK(LeaveTracker[[#This Row],[Employee Name]]),"-----",VLOOKUP(LeaveTracker[[#This Row],[Employee Name]],'List of Employees'!$B$4:$H$766,6))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1827</v>
      </c>
      <c r="E212" s="66" t="str">
        <f>IF(ISBLANK(LeaveTracker[[#This Row],[Employee Name]]),"-----",VLOOKUP(LeaveTracker[[#This Row],[Employee Name]],'List of Employees'!$B$4:$H$766,7))</f>
        <v>CSWDO</v>
      </c>
      <c r="F212" s="66" t="str">
        <f>IF(ISBLANK(LeaveTracker[[#This Row],[Employee Name]]),"-----",VLOOKUP(LeaveTracker[[#This Row],[Employee Name]],'List of Employees'!$B$4:$H$766,6))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1828</v>
      </c>
      <c r="E213" s="66" t="str">
        <f>IF(ISBLANK(LeaveTracker[[#This Row],[Employee Name]]),"-----",VLOOKUP(LeaveTracker[[#This Row],[Employee Name]],'List of Employees'!$B$4:$H$766,7))</f>
        <v>DA</v>
      </c>
      <c r="F213" s="66" t="str">
        <f>IF(ISBLANK(LeaveTracker[[#This Row],[Employee Name]]),"-----",VLOOKUP(LeaveTracker[[#This Row],[Employee Name]],'List of Employees'!$B$4:$H$766,6))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1829</v>
      </c>
      <c r="E214" s="66" t="str">
        <f>IF(ISBLANK(LeaveTracker[[#This Row],[Employee Name]]),"-----",VLOOKUP(LeaveTracker[[#This Row],[Employee Name]],'List of Employees'!$B$4:$H$766,7))</f>
        <v>EEO/CITY MARKET</v>
      </c>
      <c r="F214" s="66" t="str">
        <f>IF(ISBLANK(LeaveTracker[[#This Row],[Employee Name]]),"-----",VLOOKUP(LeaveTracker[[#This Row],[Employee Name]],'List of Employees'!$B$4:$H$766,6))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1830</v>
      </c>
      <c r="E215" s="66" t="str">
        <f>IF(ISBLANK(LeaveTracker[[#This Row],[Employee Name]]),"-----",VLOOKUP(LeaveTracker[[#This Row],[Employee Name]],'List of Employees'!$B$4:$H$766,7))</f>
        <v>ACCOUNTING</v>
      </c>
      <c r="F215" s="66" t="str">
        <f>IF(ISBLANK(LeaveTracker[[#This Row],[Employee Name]]),"-----",VLOOKUP(LeaveTracker[[#This Row],[Employee Name]],'List of Employees'!$B$4:$H$766,6))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2582</v>
      </c>
      <c r="E216" s="66" t="str">
        <f>IF(ISBLANK(LeaveTracker[[#This Row],[Employee Name]]),"-----",VLOOKUP(LeaveTracker[[#This Row],[Employee Name]],'List of Employees'!$B$4:$H$766,7))</f>
        <v>CCT</v>
      </c>
      <c r="F216" s="66" t="str">
        <f>IF(ISBLANK(LeaveTracker[[#This Row],[Employee Name]]),"-----",VLOOKUP(LeaveTracker[[#This Row],[Employee Name]],'List of Employees'!$B$4:$H$766,6))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2582</v>
      </c>
      <c r="E217" s="66" t="str">
        <f>IF(ISBLANK(LeaveTracker[[#This Row],[Employee Name]]),"-----",VLOOKUP(LeaveTracker[[#This Row],[Employee Name]],'List of Employees'!$B$4:$H$766,7))</f>
        <v>CCT</v>
      </c>
      <c r="F217" s="66" t="str">
        <f>IF(ISBLANK(LeaveTracker[[#This Row],[Employee Name]]),"-----",VLOOKUP(LeaveTracker[[#This Row],[Employee Name]],'List of Employees'!$B$4:$H$766,6))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1770</v>
      </c>
      <c r="E218" s="66" t="str">
        <f>IF(ISBLANK(LeaveTracker[[#This Row],[Employee Name]]),"-----",VLOOKUP(LeaveTracker[[#This Row],[Employee Name]],'List of Employees'!$B$4:$H$766,7))</f>
        <v>GSO</v>
      </c>
      <c r="F218" s="66" t="str">
        <f>IF(ISBLANK(LeaveTracker[[#This Row],[Employee Name]]),"-----",VLOOKUP(LeaveTracker[[#This Row],[Employee Name]],'List of Employees'!$B$4:$H$766,6))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1758</v>
      </c>
      <c r="E219" s="66" t="str">
        <f>IF(ISBLANK(LeaveTracker[[#This Row],[Employee Name]]),"-----",VLOOKUP(LeaveTracker[[#This Row],[Employee Name]],'List of Employees'!$B$4:$H$766,7))</f>
        <v>LIBRARY</v>
      </c>
      <c r="F219" s="66" t="str">
        <f>IF(ISBLANK(LeaveTracker[[#This Row],[Employee Name]]),"-----",VLOOKUP(LeaveTracker[[#This Row],[Employee Name]],'List of Employees'!$B$4:$H$766,6))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1756</v>
      </c>
      <c r="E220" s="66" t="str">
        <f>IF(ISBLANK(LeaveTracker[[#This Row],[Employee Name]]),"-----",VLOOKUP(LeaveTracker[[#This Row],[Employee Name]],'List of Employees'!$B$4:$H$766,7))</f>
        <v>CHARACTER</v>
      </c>
      <c r="F220" s="66" t="str">
        <f>IF(ISBLANK(LeaveTracker[[#This Row],[Employee Name]]),"-----",VLOOKUP(LeaveTracker[[#This Row],[Employee Name]],'List of Employees'!$B$4:$H$766,6))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1756</v>
      </c>
      <c r="E221" s="66" t="str">
        <f>IF(ISBLANK(LeaveTracker[[#This Row],[Employee Name]]),"-----",VLOOKUP(LeaveTracker[[#This Row],[Employee Name]],'List of Employees'!$B$4:$H$766,7))</f>
        <v>CHARACTER</v>
      </c>
      <c r="F221" s="66" t="str">
        <f>IF(ISBLANK(LeaveTracker[[#This Row],[Employee Name]]),"-----",VLOOKUP(LeaveTracker[[#This Row],[Employee Name]],'List of Employees'!$B$4:$H$766,6))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Employees'!$B$4:$H$766,7))</f>
        <v>PICNIC GROVE</v>
      </c>
      <c r="F222" s="66" t="str">
        <f>IF(ISBLANK(LeaveTracker[[#This Row],[Employee Name]]),"-----",VLOOKUP(LeaveTracker[[#This Row],[Employee Name]],'List of Employees'!$B$4:$H$766,6))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Employees'!$B$4:$H$766,7))</f>
        <v>PICNIC GROVE</v>
      </c>
      <c r="F223" s="66" t="str">
        <f>IF(ISBLANK(LeaveTracker[[#This Row],[Employee Name]]),"-----",VLOOKUP(LeaveTracker[[#This Row],[Employee Name]],'List of Employees'!$B$4:$H$766,6))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1718</v>
      </c>
      <c r="E224" s="66" t="str">
        <f>IF(ISBLANK(LeaveTracker[[#This Row],[Employee Name]]),"-----",VLOOKUP(LeaveTracker[[#This Row],[Employee Name]],'List of Employees'!$B$4:$H$766,7))</f>
        <v>LEGAL</v>
      </c>
      <c r="F224" s="66" t="str">
        <f>IF(ISBLANK(LeaveTracker[[#This Row],[Employee Name]]),"-----",VLOOKUP(LeaveTracker[[#This Row],[Employee Name]],'List of Employees'!$B$4:$H$766,6))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1860</v>
      </c>
      <c r="E225" s="66" t="str">
        <f>IF(ISBLANK(LeaveTracker[[#This Row],[Employee Name]]),"-----",VLOOKUP(LeaveTracker[[#This Row],[Employee Name]],'List of Employees'!$B$4:$H$766,7))</f>
        <v>TICC</v>
      </c>
      <c r="F225" s="66" t="str">
        <f>IF(ISBLANK(LeaveTracker[[#This Row],[Employee Name]]),"-----",VLOOKUP(LeaveTracker[[#This Row],[Employee Name]],'List of Employees'!$B$4:$H$766,6))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1831</v>
      </c>
      <c r="E226" s="66" t="str">
        <f>IF(ISBLANK(LeaveTracker[[#This Row],[Employee Name]]),"-----",VLOOKUP(LeaveTracker[[#This Row],[Employee Name]],'List of Employees'!$B$4:$H$766,7))</f>
        <v>ONT</v>
      </c>
      <c r="F226" s="66" t="str">
        <f>IF(ISBLANK(LeaveTracker[[#This Row],[Employee Name]]),"-----",VLOOKUP(LeaveTracker[[#This Row],[Employee Name]],'List of Employees'!$B$4:$H$766,6))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1832</v>
      </c>
      <c r="E227" s="66" t="str">
        <f>IF(ISBLANK(LeaveTracker[[#This Row],[Employee Name]]),"-----",VLOOKUP(LeaveTracker[[#This Row],[Employee Name]],'List of Employees'!$B$4:$H$766,7))</f>
        <v>CCR</v>
      </c>
      <c r="F227" s="66" t="str">
        <f>IF(ISBLANK(LeaveTracker[[#This Row],[Employee Name]]),"-----",VLOOKUP(LeaveTracker[[#This Row],[Employee Name]],'List of Employees'!$B$4:$H$766,6))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1833</v>
      </c>
      <c r="E228" s="66" t="str">
        <f>IF(ISBLANK(LeaveTracker[[#This Row],[Employee Name]]),"-----",VLOOKUP(LeaveTracker[[#This Row],[Employee Name]],'List of Employees'!$B$4:$H$766,7))</f>
        <v>CENRO</v>
      </c>
      <c r="F228" s="66" t="str">
        <f>IF(ISBLANK(LeaveTracker[[#This Row],[Employee Name]]),"-----",VLOOKUP(LeaveTracker[[#This Row],[Employee Name]],'List of Employees'!$B$4:$H$766,6))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1827</v>
      </c>
      <c r="E229" s="66" t="str">
        <f>IF(ISBLANK(LeaveTracker[[#This Row],[Employee Name]]),"-----",VLOOKUP(LeaveTracker[[#This Row],[Employee Name]],'List of Employees'!$B$4:$H$766,7))</f>
        <v>CSWDO</v>
      </c>
      <c r="F229" s="66" t="str">
        <f>IF(ISBLANK(LeaveTracker[[#This Row],[Employee Name]]),"-----",VLOOKUP(LeaveTracker[[#This Row],[Employee Name]],'List of Employees'!$B$4:$H$766,6))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1834</v>
      </c>
      <c r="E230" s="66" t="str">
        <f>IF(ISBLANK(LeaveTracker[[#This Row],[Employee Name]]),"-----",VLOOKUP(LeaveTracker[[#This Row],[Employee Name]],'List of Employees'!$B$4:$H$766,7))</f>
        <v>BIR</v>
      </c>
      <c r="F230" s="66" t="str">
        <f>IF(ISBLANK(LeaveTracker[[#This Row],[Employee Name]]),"-----",VLOOKUP(LeaveTracker[[#This Row],[Employee Name]],'List of Employees'!$B$4:$H$766,6))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1834</v>
      </c>
      <c r="E231" s="66" t="str">
        <f>IF(ISBLANK(LeaveTracker[[#This Row],[Employee Name]]),"-----",VLOOKUP(LeaveTracker[[#This Row],[Employee Name]],'List of Employees'!$B$4:$H$766,7))</f>
        <v>BIR</v>
      </c>
      <c r="F231" s="66" t="str">
        <f>IF(ISBLANK(LeaveTracker[[#This Row],[Employee Name]]),"-----",VLOOKUP(LeaveTracker[[#This Row],[Employee Name]],'List of Employees'!$B$4:$H$766,6))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1834</v>
      </c>
      <c r="E232" s="66" t="str">
        <f>IF(ISBLANK(LeaveTracker[[#This Row],[Employee Name]]),"-----",VLOOKUP(LeaveTracker[[#This Row],[Employee Name]],'List of Employees'!$B$4:$H$766,7))</f>
        <v>BIR</v>
      </c>
      <c r="F232" s="66" t="str">
        <f>IF(ISBLANK(LeaveTracker[[#This Row],[Employee Name]]),"-----",VLOOKUP(LeaveTracker[[#This Row],[Employee Name]],'List of Employees'!$B$4:$H$766,6))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1768</v>
      </c>
      <c r="E233" s="66" t="str">
        <f>IF(ISBLANK(LeaveTracker[[#This Row],[Employee Name]]),"-----",VLOOKUP(LeaveTracker[[#This Row],[Employee Name]],'List of Employees'!$B$4:$H$766,7))</f>
        <v>CHO</v>
      </c>
      <c r="F233" s="66" t="str">
        <f>IF(ISBLANK(LeaveTracker[[#This Row],[Employee Name]]),"-----",VLOOKUP(LeaveTracker[[#This Row],[Employee Name]],'List of Employees'!$B$4:$H$766,6))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1768</v>
      </c>
      <c r="E234" s="66" t="str">
        <f>IF(ISBLANK(LeaveTracker[[#This Row],[Employee Name]]),"-----",VLOOKUP(LeaveTracker[[#This Row],[Employee Name]],'List of Employees'!$B$4:$H$766,7))</f>
        <v>CHO</v>
      </c>
      <c r="F234" s="66" t="str">
        <f>IF(ISBLANK(LeaveTracker[[#This Row],[Employee Name]]),"-----",VLOOKUP(LeaveTracker[[#This Row],[Employee Name]],'List of Employees'!$B$4:$H$766,6))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Employees'!$B$4:$H$766,7))</f>
        <v>SP</v>
      </c>
      <c r="F235" s="66" t="str">
        <f>IF(ISBLANK(LeaveTracker[[#This Row],[Employee Name]]),"-----",VLOOKUP(LeaveTracker[[#This Row],[Employee Name]],'List of Employees'!$B$4:$H$766,6))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1835</v>
      </c>
      <c r="E236" s="66" t="str">
        <f>IF(ISBLANK(LeaveTracker[[#This Row],[Employee Name]]),"-----",VLOOKUP(LeaveTracker[[#This Row],[Employee Name]],'List of Employees'!$B$4:$H$766,7))</f>
        <v>CCT</v>
      </c>
      <c r="F236" s="66" t="str">
        <f>IF(ISBLANK(LeaveTracker[[#This Row],[Employee Name]]),"-----",VLOOKUP(LeaveTracker[[#This Row],[Employee Name]],'List of Employees'!$B$4:$H$766,6))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1836</v>
      </c>
      <c r="E237" s="66" t="str">
        <f>IF(ISBLANK(LeaveTracker[[#This Row],[Employee Name]]),"-----",VLOOKUP(LeaveTracker[[#This Row],[Employee Name]],'List of Employees'!$B$4:$H$766,7))</f>
        <v>VMO/SP</v>
      </c>
      <c r="F237" s="66" t="str">
        <f>IF(ISBLANK(LeaveTracker[[#This Row],[Employee Name]]),"-----",VLOOKUP(LeaveTracker[[#This Row],[Employee Name]],'List of Employees'!$B$4:$H$766,6))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1837</v>
      </c>
      <c r="E238" s="66" t="str">
        <f>IF(ISBLANK(LeaveTracker[[#This Row],[Employee Name]]),"-----",VLOOKUP(LeaveTracker[[#This Row],[Employee Name]],'List of Employees'!$B$4:$H$766,7))</f>
        <v>EEO/CITY MARKET</v>
      </c>
      <c r="F238" s="66" t="str">
        <f>IF(ISBLANK(LeaveTracker[[#This Row],[Employee Name]]),"-----",VLOOKUP(LeaveTracker[[#This Row],[Employee Name]],'List of Employees'!$B$4:$H$766,6))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1838</v>
      </c>
      <c r="E239" s="66" t="str">
        <f>IF(ISBLANK(LeaveTracker[[#This Row],[Employee Name]]),"-----",VLOOKUP(LeaveTracker[[#This Row],[Employee Name]],'List of Employees'!$B$4:$H$766,7))</f>
        <v>SUNGAY ELEM SCH</v>
      </c>
      <c r="F239" s="66" t="str">
        <f>IF(ISBLANK(LeaveTracker[[#This Row],[Employee Name]]),"-----",VLOOKUP(LeaveTracker[[#This Row],[Employee Name]],'List of Employees'!$B$4:$H$766,6))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1822</v>
      </c>
      <c r="E240" s="66" t="str">
        <f>IF(ISBLANK(LeaveTracker[[#This Row],[Employee Name]]),"-----",VLOOKUP(LeaveTracker[[#This Row],[Employee Name]],'List of Employees'!$B$4:$H$766,7))</f>
        <v>SP</v>
      </c>
      <c r="F240" s="66" t="str">
        <f>IF(ISBLANK(LeaveTracker[[#This Row],[Employee Name]]),"-----",VLOOKUP(LeaveTracker[[#This Row],[Employee Name]],'List of Employees'!$B$4:$H$766,6))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1822</v>
      </c>
      <c r="E241" s="66" t="str">
        <f>IF(ISBLANK(LeaveTracker[[#This Row],[Employee Name]]),"-----",VLOOKUP(LeaveTracker[[#This Row],[Employee Name]],'List of Employees'!$B$4:$H$766,7))</f>
        <v>SP</v>
      </c>
      <c r="F241" s="66" t="str">
        <f>IF(ISBLANK(LeaveTracker[[#This Row],[Employee Name]]),"-----",VLOOKUP(LeaveTracker[[#This Row],[Employee Name]],'List of Employees'!$B$4:$H$766,6))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1839</v>
      </c>
      <c r="E242" s="66" t="str">
        <f>IF(ISBLANK(LeaveTracker[[#This Row],[Employee Name]]),"-----",VLOOKUP(LeaveTracker[[#This Row],[Employee Name]],'List of Employees'!$B$4:$H$766,7))</f>
        <v>SP</v>
      </c>
      <c r="F242" s="66" t="str">
        <f>IF(ISBLANK(LeaveTracker[[#This Row],[Employee Name]]),"-----",VLOOKUP(LeaveTracker[[#This Row],[Employee Name]],'List of Employees'!$B$4:$H$766,6))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Employees'!$B$4:$H$766,7))</f>
        <v>COA</v>
      </c>
      <c r="F243" s="66" t="str">
        <f>IF(ISBLANK(LeaveTracker[[#This Row],[Employee Name]]),"-----",VLOOKUP(LeaveTracker[[#This Row],[Employee Name]],'List of Employees'!$B$4:$H$766,6))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1751</v>
      </c>
      <c r="E244" s="66" t="str">
        <f>IF(ISBLANK(LeaveTracker[[#This Row],[Employee Name]]),"-----",VLOOKUP(LeaveTracker[[#This Row],[Employee Name]],'List of Employees'!$B$4:$H$766,7))</f>
        <v>SP</v>
      </c>
      <c r="F244" s="66" t="str">
        <f>IF(ISBLANK(LeaveTracker[[#This Row],[Employee Name]]),"-----",VLOOKUP(LeaveTracker[[#This Row],[Employee Name]],'List of Employees'!$B$4:$H$766,6))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1751</v>
      </c>
      <c r="E245" s="66" t="str">
        <f>IF(ISBLANK(LeaveTracker[[#This Row],[Employee Name]]),"-----",VLOOKUP(LeaveTracker[[#This Row],[Employee Name]],'List of Employees'!$B$4:$H$766,7))</f>
        <v>SP</v>
      </c>
      <c r="F245" s="66" t="str">
        <f>IF(ISBLANK(LeaveTracker[[#This Row],[Employee Name]]),"-----",VLOOKUP(LeaveTracker[[#This Row],[Employee Name]],'List of Employees'!$B$4:$H$766,6))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1751</v>
      </c>
      <c r="E246" s="66" t="str">
        <f>IF(ISBLANK(LeaveTracker[[#This Row],[Employee Name]]),"-----",VLOOKUP(LeaveTracker[[#This Row],[Employee Name]],'List of Employees'!$B$4:$H$766,7))</f>
        <v>SP</v>
      </c>
      <c r="F246" s="66" t="str">
        <f>IF(ISBLANK(LeaveTracker[[#This Row],[Employee Name]]),"-----",VLOOKUP(LeaveTracker[[#This Row],[Employee Name]],'List of Employees'!$B$4:$H$766,6))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Employees'!$B$4:$H$766,7))</f>
        <v>MO</v>
      </c>
      <c r="F247" s="66" t="str">
        <f>IF(ISBLANK(LeaveTracker[[#This Row],[Employee Name]]),"-----",VLOOKUP(LeaveTracker[[#This Row],[Employee Name]],'List of Employees'!$B$4:$H$766,6))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1840</v>
      </c>
      <c r="E248" s="66" t="str">
        <f>IF(ISBLANK(LeaveTracker[[#This Row],[Employee Name]]),"-----",VLOOKUP(LeaveTracker[[#This Row],[Employee Name]],'List of Employees'!$B$4:$H$766,7))</f>
        <v>SP</v>
      </c>
      <c r="F248" s="66" t="str">
        <f>IF(ISBLANK(LeaveTracker[[#This Row],[Employee Name]]),"-----",VLOOKUP(LeaveTracker[[#This Row],[Employee Name]],'List of Employees'!$B$4:$H$766,6))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1840</v>
      </c>
      <c r="E249" s="66" t="str">
        <f>IF(ISBLANK(LeaveTracker[[#This Row],[Employee Name]]),"-----",VLOOKUP(LeaveTracker[[#This Row],[Employee Name]],'List of Employees'!$B$4:$H$766,7))</f>
        <v>SP</v>
      </c>
      <c r="F249" s="66" t="str">
        <f>IF(ISBLANK(LeaveTracker[[#This Row],[Employee Name]]),"-----",VLOOKUP(LeaveTracker[[#This Row],[Employee Name]],'List of Employees'!$B$4:$H$766,6))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1840</v>
      </c>
      <c r="E250" s="66" t="str">
        <f>IF(ISBLANK(LeaveTracker[[#This Row],[Employee Name]]),"-----",VLOOKUP(LeaveTracker[[#This Row],[Employee Name]],'List of Employees'!$B$4:$H$766,7))</f>
        <v>SP</v>
      </c>
      <c r="F250" s="66" t="str">
        <f>IF(ISBLANK(LeaveTracker[[#This Row],[Employee Name]]),"-----",VLOOKUP(LeaveTracker[[#This Row],[Employee Name]],'List of Employees'!$B$4:$H$766,6))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1841</v>
      </c>
      <c r="E251" s="66" t="str">
        <f>IF(ISBLANK(LeaveTracker[[#This Row],[Employee Name]]),"-----",VLOOKUP(LeaveTracker[[#This Row],[Employee Name]],'List of Employees'!$B$4:$H$766,7))</f>
        <v>SP</v>
      </c>
      <c r="F251" s="66" t="str">
        <f>IF(ISBLANK(LeaveTracker[[#This Row],[Employee Name]]),"-----",VLOOKUP(LeaveTracker[[#This Row],[Employee Name]],'List of Employees'!$B$4:$H$766,6))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1753</v>
      </c>
      <c r="E252" s="66" t="str">
        <f>IF(ISBLANK(LeaveTracker[[#This Row],[Employee Name]]),"-----",VLOOKUP(LeaveTracker[[#This Row],[Employee Name]],'List of Employees'!$B$4:$H$766,7))</f>
        <v>SP</v>
      </c>
      <c r="F252" s="66" t="str">
        <f>IF(ISBLANK(LeaveTracker[[#This Row],[Employee Name]]),"-----",VLOOKUP(LeaveTracker[[#This Row],[Employee Name]],'List of Employees'!$B$4:$H$766,6))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1842</v>
      </c>
      <c r="E253" s="66" t="str">
        <f>IF(ISBLANK(LeaveTracker[[#This Row],[Employee Name]]),"-----",VLOOKUP(LeaveTracker[[#This Row],[Employee Name]],'List of Employees'!$B$4:$H$766,7))</f>
        <v>TCNHS-ISHS</v>
      </c>
      <c r="F253" s="66" t="str">
        <f>IF(ISBLANK(LeaveTracker[[#This Row],[Employee Name]]),"-----",VLOOKUP(LeaveTracker[[#This Row],[Employee Name]],'List of Employees'!$B$4:$H$766,6))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1735</v>
      </c>
      <c r="E254" s="66" t="str">
        <f>IF(ISBLANK(LeaveTracker[[#This Row],[Employee Name]]),"-----",VLOOKUP(LeaveTracker[[#This Row],[Employee Name]],'List of Employees'!$B$4:$H$766,7))</f>
        <v>ONT</v>
      </c>
      <c r="F254" s="66" t="str">
        <f>IF(ISBLANK(LeaveTracker[[#This Row],[Employee Name]]),"-----",VLOOKUP(LeaveTracker[[#This Row],[Employee Name]],'List of Employees'!$B$4:$H$766,6))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1784</v>
      </c>
      <c r="E255" s="66" t="str">
        <f>IF(ISBLANK(LeaveTracker[[#This Row],[Employee Name]]),"-----",VLOOKUP(LeaveTracker[[#This Row],[Employee Name]],'List of Employees'!$B$4:$H$766,7))</f>
        <v>CTO-LICENSE</v>
      </c>
      <c r="F255" s="66" t="str">
        <f>IF(ISBLANK(LeaveTracker[[#This Row],[Employee Name]]),"-----",VLOOKUP(LeaveTracker[[#This Row],[Employee Name]],'List of Employees'!$B$4:$H$766,6))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1779</v>
      </c>
      <c r="E256" s="66" t="str">
        <f>IF(ISBLANK(LeaveTracker[[#This Row],[Employee Name]]),"-----",VLOOKUP(LeaveTracker[[#This Row],[Employee Name]],'List of Employees'!$B$4:$H$766,7))</f>
        <v>EEO/CITY MARKET</v>
      </c>
      <c r="F256" s="66" t="str">
        <f>IF(ISBLANK(LeaveTracker[[#This Row],[Employee Name]]),"-----",VLOOKUP(LeaveTracker[[#This Row],[Employee Name]],'List of Employees'!$B$4:$H$766,6))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1779</v>
      </c>
      <c r="E257" s="66" t="str">
        <f>IF(ISBLANK(LeaveTracker[[#This Row],[Employee Name]]),"-----",VLOOKUP(LeaveTracker[[#This Row],[Employee Name]],'List of Employees'!$B$4:$H$766,7))</f>
        <v>EEO/CITY MARKET</v>
      </c>
      <c r="F257" s="66" t="str">
        <f>IF(ISBLANK(LeaveTracker[[#This Row],[Employee Name]]),"-----",VLOOKUP(LeaveTracker[[#This Row],[Employee Name]],'List of Employees'!$B$4:$H$766,6))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1729</v>
      </c>
      <c r="E258" s="66" t="str">
        <f>IF(ISBLANK(LeaveTracker[[#This Row],[Employee Name]]),"-----",VLOOKUP(LeaveTracker[[#This Row],[Employee Name]],'List of Employees'!$B$4:$H$766,7))</f>
        <v>ASSESSOR</v>
      </c>
      <c r="F258" s="66" t="str">
        <f>IF(ISBLANK(LeaveTracker[[#This Row],[Employee Name]]),"-----",VLOOKUP(LeaveTracker[[#This Row],[Employee Name]],'List of Employees'!$B$4:$H$766,6))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1729</v>
      </c>
      <c r="E259" s="66" t="str">
        <f>IF(ISBLANK(LeaveTracker[[#This Row],[Employee Name]]),"-----",VLOOKUP(LeaveTracker[[#This Row],[Employee Name]],'List of Employees'!$B$4:$H$766,7))</f>
        <v>ASSESSOR</v>
      </c>
      <c r="F259" s="66" t="str">
        <f>IF(ISBLANK(LeaveTracker[[#This Row],[Employee Name]]),"-----",VLOOKUP(LeaveTracker[[#This Row],[Employee Name]],'List of Employees'!$B$4:$H$766,6))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1843</v>
      </c>
      <c r="E260" s="66" t="str">
        <f>IF(ISBLANK(LeaveTracker[[#This Row],[Employee Name]]),"-----",VLOOKUP(LeaveTracker[[#This Row],[Employee Name]],'List of Employees'!$B$4:$H$766,7))</f>
        <v>ASSESSOR</v>
      </c>
      <c r="F260" s="66" t="str">
        <f>IF(ISBLANK(LeaveTracker[[#This Row],[Employee Name]]),"-----",VLOOKUP(LeaveTracker[[#This Row],[Employee Name]],'List of Employees'!$B$4:$H$766,6))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1843</v>
      </c>
      <c r="E261" s="66" t="str">
        <f>IF(ISBLANK(LeaveTracker[[#This Row],[Employee Name]]),"-----",VLOOKUP(LeaveTracker[[#This Row],[Employee Name]],'List of Employees'!$B$4:$H$766,7))</f>
        <v>ASSESSOR</v>
      </c>
      <c r="F261" s="66" t="str">
        <f>IF(ISBLANK(LeaveTracker[[#This Row],[Employee Name]]),"-----",VLOOKUP(LeaveTracker[[#This Row],[Employee Name]],'List of Employees'!$B$4:$H$766,6))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1843</v>
      </c>
      <c r="E262" s="66" t="str">
        <f>IF(ISBLANK(LeaveTracker[[#This Row],[Employee Name]]),"-----",VLOOKUP(LeaveTracker[[#This Row],[Employee Name]],'List of Employees'!$B$4:$H$766,7))</f>
        <v>ASSESSOR</v>
      </c>
      <c r="F262" s="66" t="str">
        <f>IF(ISBLANK(LeaveTracker[[#This Row],[Employee Name]]),"-----",VLOOKUP(LeaveTracker[[#This Row],[Employee Name]],'List of Employees'!$B$4:$H$766,6))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1761</v>
      </c>
      <c r="E263" s="66" t="str">
        <f>IF(ISBLANK(LeaveTracker[[#This Row],[Employee Name]]),"-----",VLOOKUP(LeaveTracker[[#This Row],[Employee Name]],'List of Employees'!$B$4:$H$766,7))</f>
        <v>GSO</v>
      </c>
      <c r="F263" s="66" t="str">
        <f>IF(ISBLANK(LeaveTracker[[#This Row],[Employee Name]]),"-----",VLOOKUP(LeaveTracker[[#This Row],[Employee Name]],'List of Employees'!$B$4:$H$766,6))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1753</v>
      </c>
      <c r="E264" s="66" t="str">
        <f>IF(ISBLANK(LeaveTracker[[#This Row],[Employee Name]]),"-----",VLOOKUP(LeaveTracker[[#This Row],[Employee Name]],'List of Employees'!$B$4:$H$766,7))</f>
        <v>SP</v>
      </c>
      <c r="F264" s="66" t="str">
        <f>IF(ISBLANK(LeaveTracker[[#This Row],[Employee Name]]),"-----",VLOOKUP(LeaveTracker[[#This Row],[Employee Name]],'List of Employees'!$B$4:$H$766,6))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1843</v>
      </c>
      <c r="E265" s="66" t="str">
        <f>IF(ISBLANK(LeaveTracker[[#This Row],[Employee Name]]),"-----",VLOOKUP(LeaveTracker[[#This Row],[Employee Name]],'List of Employees'!$B$4:$H$766,7))</f>
        <v>ASSESSOR</v>
      </c>
      <c r="F265" s="66" t="str">
        <f>IF(ISBLANK(LeaveTracker[[#This Row],[Employee Name]]),"-----",VLOOKUP(LeaveTracker[[#This Row],[Employee Name]],'List of Employees'!$B$4:$H$766,6))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Employees'!$B$4:$H$766,7))</f>
        <v>TOPS (ADMIN CSU)</v>
      </c>
      <c r="F266" s="66" t="str">
        <f>IF(ISBLANK(LeaveTracker[[#This Row],[Employee Name]]),"-----",VLOOKUP(LeaveTracker[[#This Row],[Employee Name]],'List of Employees'!$B$4:$H$766,6))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1844</v>
      </c>
      <c r="E267" s="66" t="str">
        <f>IF(ISBLANK(LeaveTracker[[#This Row],[Employee Name]]),"-----",VLOOKUP(LeaveTracker[[#This Row],[Employee Name]],'List of Employees'!$B$4:$H$766,7))</f>
        <v>ONT</v>
      </c>
      <c r="F267" s="66" t="str">
        <f>IF(ISBLANK(LeaveTracker[[#This Row],[Employee Name]]),"-----",VLOOKUP(LeaveTracker[[#This Row],[Employee Name]],'List of Employees'!$B$4:$H$766,6))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1845</v>
      </c>
      <c r="E268" s="66" t="str">
        <f>IF(ISBLANK(LeaveTracker[[#This Row],[Employee Name]]),"-----",VLOOKUP(LeaveTracker[[#This Row],[Employee Name]],'List of Employees'!$B$4:$H$766,7))</f>
        <v>ONT</v>
      </c>
      <c r="F268" s="66" t="str">
        <f>IF(ISBLANK(LeaveTracker[[#This Row],[Employee Name]]),"-----",VLOOKUP(LeaveTracker[[#This Row],[Employee Name]],'List of Employees'!$B$4:$H$766,6))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Employees'!$B$4:$H$766,7))</f>
        <v>ONT</v>
      </c>
      <c r="F269" s="66" t="str">
        <f>IF(ISBLANK(LeaveTracker[[#This Row],[Employee Name]]),"-----",VLOOKUP(LeaveTracker[[#This Row],[Employee Name]],'List of Employees'!$B$4:$H$766,6))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Employees'!$B$4:$H$766,7))</f>
        <v>ONT</v>
      </c>
      <c r="F270" s="66" t="str">
        <f>IF(ISBLANK(LeaveTracker[[#This Row],[Employee Name]]),"-----",VLOOKUP(LeaveTracker[[#This Row],[Employee Name]],'List of Employees'!$B$4:$H$766,6))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Employees'!$B$4:$H$766,7))</f>
        <v>ONT</v>
      </c>
      <c r="F271" s="66" t="str">
        <f>IF(ISBLANK(LeaveTracker[[#This Row],[Employee Name]]),"-----",VLOOKUP(LeaveTracker[[#This Row],[Employee Name]],'List of Employees'!$B$4:$H$766,6))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2615</v>
      </c>
      <c r="E272" s="66" t="str">
        <f>IF(ISBLANK(LeaveTracker[[#This Row],[Employee Name]]),"-----",VLOOKUP(LeaveTracker[[#This Row],[Employee Name]],'List of Employees'!$B$4:$H$766,7))</f>
        <v>CSWDO</v>
      </c>
      <c r="F272" s="66" t="str">
        <f>IF(ISBLANK(LeaveTracker[[#This Row],[Employee Name]]),"-----",VLOOKUP(LeaveTracker[[#This Row],[Employee Name]],'List of Employees'!$B$4:$H$766,6))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1834</v>
      </c>
      <c r="E273" s="66" t="str">
        <f>IF(ISBLANK(LeaveTracker[[#This Row],[Employee Name]]),"-----",VLOOKUP(LeaveTracker[[#This Row],[Employee Name]],'List of Employees'!$B$4:$H$766,7))</f>
        <v>BIR</v>
      </c>
      <c r="F273" s="66" t="str">
        <f>IF(ISBLANK(LeaveTracker[[#This Row],[Employee Name]]),"-----",VLOOKUP(LeaveTracker[[#This Row],[Employee Name]],'List of Employees'!$B$4:$H$766,6))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1834</v>
      </c>
      <c r="E274" s="66" t="str">
        <f>IF(ISBLANK(LeaveTracker[[#This Row],[Employee Name]]),"-----",VLOOKUP(LeaveTracker[[#This Row],[Employee Name]],'List of Employees'!$B$4:$H$766,7))</f>
        <v>BIR</v>
      </c>
      <c r="F274" s="66" t="str">
        <f>IF(ISBLANK(LeaveTracker[[#This Row],[Employee Name]]),"-----",VLOOKUP(LeaveTracker[[#This Row],[Employee Name]],'List of Employees'!$B$4:$H$766,6))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1846</v>
      </c>
      <c r="E275" s="66" t="str">
        <f>IF(ISBLANK(LeaveTracker[[#This Row],[Employee Name]]),"-----",VLOOKUP(LeaveTracker[[#This Row],[Employee Name]],'List of Employees'!$B$4:$H$766,7))</f>
        <v>TICC</v>
      </c>
      <c r="F275" s="66" t="str">
        <f>IF(ISBLANK(LeaveTracker[[#This Row],[Employee Name]]),"-----",VLOOKUP(LeaveTracker[[#This Row],[Employee Name]],'List of Employees'!$B$4:$H$766,6))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1847</v>
      </c>
      <c r="E276" s="66" t="str">
        <f>IF(ISBLANK(LeaveTracker[[#This Row],[Employee Name]]),"-----",VLOOKUP(LeaveTracker[[#This Row],[Employee Name]],'List of Employees'!$B$4:$H$766,7))</f>
        <v>TICC</v>
      </c>
      <c r="F276" s="66" t="str">
        <f>IF(ISBLANK(LeaveTracker[[#This Row],[Employee Name]]),"-----",VLOOKUP(LeaveTracker[[#This Row],[Employee Name]],'List of Employees'!$B$4:$H$766,6))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1792</v>
      </c>
      <c r="E277" s="66" t="str">
        <f>IF(ISBLANK(LeaveTracker[[#This Row],[Employee Name]]),"-----",VLOOKUP(LeaveTracker[[#This Row],[Employee Name]],'List of Employees'!$B$4:$H$766,7))</f>
        <v>CENRO</v>
      </c>
      <c r="F277" s="66" t="str">
        <f>IF(ISBLANK(LeaveTracker[[#This Row],[Employee Name]]),"-----",VLOOKUP(LeaveTracker[[#This Row],[Employee Name]],'List of Employees'!$B$4:$H$766,6))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1787</v>
      </c>
      <c r="E278" s="66" t="str">
        <f>IF(ISBLANK(LeaveTracker[[#This Row],[Employee Name]]),"-----",VLOOKUP(LeaveTracker[[#This Row],[Employee Name]],'List of Employees'!$B$4:$H$766,7))</f>
        <v>CENRO</v>
      </c>
      <c r="F278" s="66" t="str">
        <f>IF(ISBLANK(LeaveTracker[[#This Row],[Employee Name]]),"-----",VLOOKUP(LeaveTracker[[#This Row],[Employee Name]],'List of Employees'!$B$4:$H$766,6))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1788</v>
      </c>
      <c r="E279" s="66" t="str">
        <f>IF(ISBLANK(LeaveTracker[[#This Row],[Employee Name]]),"-----",VLOOKUP(LeaveTracker[[#This Row],[Employee Name]],'List of Employees'!$B$4:$H$766,7))</f>
        <v>CENRO</v>
      </c>
      <c r="F279" s="66" t="str">
        <f>IF(ISBLANK(LeaveTracker[[#This Row],[Employee Name]]),"-----",VLOOKUP(LeaveTracker[[#This Row],[Employee Name]],'List of Employees'!$B$4:$H$766,6))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1789</v>
      </c>
      <c r="E280" s="66" t="str">
        <f>IF(ISBLANK(LeaveTracker[[#This Row],[Employee Name]]),"-----",VLOOKUP(LeaveTracker[[#This Row],[Employee Name]],'List of Employees'!$B$4:$H$766,7))</f>
        <v>CENRO</v>
      </c>
      <c r="F280" s="66" t="str">
        <f>IF(ISBLANK(LeaveTracker[[#This Row],[Employee Name]]),"-----",VLOOKUP(LeaveTracker[[#This Row],[Employee Name]],'List of Employees'!$B$4:$H$766,6))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1789</v>
      </c>
      <c r="E281" s="66" t="str">
        <f>IF(ISBLANK(LeaveTracker[[#This Row],[Employee Name]]),"-----",VLOOKUP(LeaveTracker[[#This Row],[Employee Name]],'List of Employees'!$B$4:$H$766,7))</f>
        <v>CENRO</v>
      </c>
      <c r="F281" s="66" t="str">
        <f>IF(ISBLANK(LeaveTracker[[#This Row],[Employee Name]]),"-----",VLOOKUP(LeaveTracker[[#This Row],[Employee Name]],'List of Employees'!$B$4:$H$766,6))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1789</v>
      </c>
      <c r="E282" s="66" t="str">
        <f>IF(ISBLANK(LeaveTracker[[#This Row],[Employee Name]]),"-----",VLOOKUP(LeaveTracker[[#This Row],[Employee Name]],'List of Employees'!$B$4:$H$766,7))</f>
        <v>CENRO</v>
      </c>
      <c r="F282" s="66" t="str">
        <f>IF(ISBLANK(LeaveTracker[[#This Row],[Employee Name]]),"-----",VLOOKUP(LeaveTracker[[#This Row],[Employee Name]],'List of Employees'!$B$4:$H$766,6))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1755</v>
      </c>
      <c r="E283" s="66" t="str">
        <f>IF(ISBLANK(LeaveTracker[[#This Row],[Employee Name]]),"-----",VLOOKUP(LeaveTracker[[#This Row],[Employee Name]],'List of Employees'!$B$4:$H$766,7))</f>
        <v>GSO</v>
      </c>
      <c r="F283" s="66" t="str">
        <f>IF(ISBLANK(LeaveTracker[[#This Row],[Employee Name]]),"-----",VLOOKUP(LeaveTracker[[#This Row],[Employee Name]],'List of Employees'!$B$4:$H$766,6))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1824</v>
      </c>
      <c r="E284" s="66" t="str">
        <f>IF(ISBLANK(LeaveTracker[[#This Row],[Employee Name]]),"-----",VLOOKUP(LeaveTracker[[#This Row],[Employee Name]],'List of Employees'!$B$4:$H$766,7))</f>
        <v>ONT</v>
      </c>
      <c r="F284" s="66" t="str">
        <f>IF(ISBLANK(LeaveTracker[[#This Row],[Employee Name]]),"-----",VLOOKUP(LeaveTracker[[#This Row],[Employee Name]],'List of Employees'!$B$4:$H$766,6))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1848</v>
      </c>
      <c r="E285" s="66" t="str">
        <f>IF(ISBLANK(LeaveTracker[[#This Row],[Employee Name]]),"-----",VLOOKUP(LeaveTracker[[#This Row],[Employee Name]],'List of Employees'!$B$4:$H$766,7))</f>
        <v>GSO</v>
      </c>
      <c r="F285" s="66" t="str">
        <f>IF(ISBLANK(LeaveTracker[[#This Row],[Employee Name]]),"-----",VLOOKUP(LeaveTracker[[#This Row],[Employee Name]],'List of Employees'!$B$4:$H$766,6))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1818</v>
      </c>
      <c r="E286" s="66" t="str">
        <f>IF(ISBLANK(LeaveTracker[[#This Row],[Employee Name]]),"-----",VLOOKUP(LeaveTracker[[#This Row],[Employee Name]],'List of Employees'!$B$4:$H$766,7))</f>
        <v>EEO/CITY MARKET</v>
      </c>
      <c r="F286" s="66" t="str">
        <f>IF(ISBLANK(LeaveTracker[[#This Row],[Employee Name]]),"-----",VLOOKUP(LeaveTracker[[#This Row],[Employee Name]],'List of Employees'!$B$4:$H$766,6))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1820</v>
      </c>
      <c r="E287" s="66" t="str">
        <f>IF(ISBLANK(LeaveTracker[[#This Row],[Employee Name]]),"-----",VLOOKUP(LeaveTracker[[#This Row],[Employee Name]],'List of Employees'!$B$4:$H$766,7))</f>
        <v>GSO</v>
      </c>
      <c r="F287" s="66" t="str">
        <f>IF(ISBLANK(LeaveTracker[[#This Row],[Employee Name]]),"-----",VLOOKUP(LeaveTracker[[#This Row],[Employee Name]],'List of Employees'!$B$4:$H$766,6))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1820</v>
      </c>
      <c r="E288" s="66" t="str">
        <f>IF(ISBLANK(LeaveTracker[[#This Row],[Employee Name]]),"-----",VLOOKUP(LeaveTracker[[#This Row],[Employee Name]],'List of Employees'!$B$4:$H$766,7))</f>
        <v>GSO</v>
      </c>
      <c r="F288" s="66" t="str">
        <f>IF(ISBLANK(LeaveTracker[[#This Row],[Employee Name]]),"-----",VLOOKUP(LeaveTracker[[#This Row],[Employee Name]],'List of Employees'!$B$4:$H$766,6))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1829</v>
      </c>
      <c r="E289" s="66" t="str">
        <f>IF(ISBLANK(LeaveTracker[[#This Row],[Employee Name]]),"-----",VLOOKUP(LeaveTracker[[#This Row],[Employee Name]],'List of Employees'!$B$4:$H$766,7))</f>
        <v>EEO/CITY MARKET</v>
      </c>
      <c r="F289" s="66" t="str">
        <f>IF(ISBLANK(LeaveTracker[[#This Row],[Employee Name]]),"-----",VLOOKUP(LeaveTracker[[#This Row],[Employee Name]],'List of Employees'!$B$4:$H$766,6))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1826</v>
      </c>
      <c r="E290" s="66" t="str">
        <f>IF(ISBLANK(LeaveTracker[[#This Row],[Employee Name]]),"-----",VLOOKUP(LeaveTracker[[#This Row],[Employee Name]],'List of Employees'!$B$4:$H$766,7))</f>
        <v>CPDO</v>
      </c>
      <c r="F290" s="66" t="str">
        <f>IF(ISBLANK(LeaveTracker[[#This Row],[Employee Name]]),"-----",VLOOKUP(LeaveTracker[[#This Row],[Employee Name]],'List of Employees'!$B$4:$H$766,6))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1826</v>
      </c>
      <c r="E291" s="66" t="str">
        <f>IF(ISBLANK(LeaveTracker[[#This Row],[Employee Name]]),"-----",VLOOKUP(LeaveTracker[[#This Row],[Employee Name]],'List of Employees'!$B$4:$H$766,7))</f>
        <v>CPDO</v>
      </c>
      <c r="F291" s="66" t="str">
        <f>IF(ISBLANK(LeaveTracker[[#This Row],[Employee Name]]),"-----",VLOOKUP(LeaveTracker[[#This Row],[Employee Name]],'List of Employees'!$B$4:$H$766,6))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1849</v>
      </c>
      <c r="E292" s="66" t="str">
        <f>IF(ISBLANK(LeaveTracker[[#This Row],[Employee Name]]),"-----",VLOOKUP(LeaveTracker[[#This Row],[Employee Name]],'List of Employees'!$B$4:$H$766,7))</f>
        <v>TCSNHS-ISHS</v>
      </c>
      <c r="F292" s="66" t="str">
        <f>IF(ISBLANK(LeaveTracker[[#This Row],[Employee Name]]),"-----",VLOOKUP(LeaveTracker[[#This Row],[Employee Name]],'List of Employees'!$B$4:$H$766,6))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1833</v>
      </c>
      <c r="E293" s="66" t="str">
        <f>IF(ISBLANK(LeaveTracker[[#This Row],[Employee Name]]),"-----",VLOOKUP(LeaveTracker[[#This Row],[Employee Name]],'List of Employees'!$B$4:$H$766,7))</f>
        <v>CENRO</v>
      </c>
      <c r="F293" s="66" t="str">
        <f>IF(ISBLANK(LeaveTracker[[#This Row],[Employee Name]]),"-----",VLOOKUP(LeaveTracker[[#This Row],[Employee Name]],'List of Employees'!$B$4:$H$766,6))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1760</v>
      </c>
      <c r="E294" s="66" t="str">
        <f>IF(ISBLANK(LeaveTracker[[#This Row],[Employee Name]]),"-----",VLOOKUP(LeaveTracker[[#This Row],[Employee Name]],'List of Employees'!$B$4:$H$766,7))</f>
        <v>EEO/CITY MARKET</v>
      </c>
      <c r="F294" s="66" t="str">
        <f>IF(ISBLANK(LeaveTracker[[#This Row],[Employee Name]]),"-----",VLOOKUP(LeaveTracker[[#This Row],[Employee Name]],'List of Employees'!$B$4:$H$766,6))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1760</v>
      </c>
      <c r="E295" s="66" t="str">
        <f>IF(ISBLANK(LeaveTracker[[#This Row],[Employee Name]]),"-----",VLOOKUP(LeaveTracker[[#This Row],[Employee Name]],'List of Employees'!$B$4:$H$766,7))</f>
        <v>EEO/CITY MARKET</v>
      </c>
      <c r="F295" s="66" t="str">
        <f>IF(ISBLANK(LeaveTracker[[#This Row],[Employee Name]]),"-----",VLOOKUP(LeaveTracker[[#This Row],[Employee Name]],'List of Employees'!$B$4:$H$766,6))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1752</v>
      </c>
      <c r="E296" s="66" t="str">
        <f>IF(ISBLANK(LeaveTracker[[#This Row],[Employee Name]]),"-----",VLOOKUP(LeaveTracker[[#This Row],[Employee Name]],'List of Employees'!$B$4:$H$766,7))</f>
        <v>EEO/CITY MARKET</v>
      </c>
      <c r="F296" s="66" t="str">
        <f>IF(ISBLANK(LeaveTracker[[#This Row],[Employee Name]]),"-----",VLOOKUP(LeaveTracker[[#This Row],[Employee Name]],'List of Employees'!$B$4:$H$766,6))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1752</v>
      </c>
      <c r="E297" s="66" t="str">
        <f>IF(ISBLANK(LeaveTracker[[#This Row],[Employee Name]]),"-----",VLOOKUP(LeaveTracker[[#This Row],[Employee Name]],'List of Employees'!$B$4:$H$766,7))</f>
        <v>EEO/CITY MARKET</v>
      </c>
      <c r="F297" s="66" t="str">
        <f>IF(ISBLANK(LeaveTracker[[#This Row],[Employee Name]]),"-----",VLOOKUP(LeaveTracker[[#This Row],[Employee Name]],'List of Employees'!$B$4:$H$766,6))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1820</v>
      </c>
      <c r="E298" s="66" t="str">
        <f>IF(ISBLANK(LeaveTracker[[#This Row],[Employee Name]]),"-----",VLOOKUP(LeaveTracker[[#This Row],[Employee Name]],'List of Employees'!$B$4:$H$766,7))</f>
        <v>GSO</v>
      </c>
      <c r="F298" s="66" t="str">
        <f>IF(ISBLANK(LeaveTracker[[#This Row],[Employee Name]]),"-----",VLOOKUP(LeaveTracker[[#This Row],[Employee Name]],'List of Employees'!$B$4:$H$766,6))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1820</v>
      </c>
      <c r="E299" s="66" t="str">
        <f>IF(ISBLANK(LeaveTracker[[#This Row],[Employee Name]]),"-----",VLOOKUP(LeaveTracker[[#This Row],[Employee Name]],'List of Employees'!$B$4:$H$766,7))</f>
        <v>GSO</v>
      </c>
      <c r="F299" s="66" t="str">
        <f>IF(ISBLANK(LeaveTracker[[#This Row],[Employee Name]]),"-----",VLOOKUP(LeaveTracker[[#This Row],[Employee Name]],'List of Employees'!$B$4:$H$766,6))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1820</v>
      </c>
      <c r="E300" s="66" t="str">
        <f>IF(ISBLANK(LeaveTracker[[#This Row],[Employee Name]]),"-----",VLOOKUP(LeaveTracker[[#This Row],[Employee Name]],'List of Employees'!$B$4:$H$766,7))</f>
        <v>GSO</v>
      </c>
      <c r="F300" s="66" t="str">
        <f>IF(ISBLANK(LeaveTracker[[#This Row],[Employee Name]]),"-----",VLOOKUP(LeaveTracker[[#This Row],[Employee Name]],'List of Employees'!$B$4:$H$766,6))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1820</v>
      </c>
      <c r="E301" s="66" t="str">
        <f>IF(ISBLANK(LeaveTracker[[#This Row],[Employee Name]]),"-----",VLOOKUP(LeaveTracker[[#This Row],[Employee Name]],'List of Employees'!$B$4:$H$766,7))</f>
        <v>GSO</v>
      </c>
      <c r="F301" s="66" t="str">
        <f>IF(ISBLANK(LeaveTracker[[#This Row],[Employee Name]]),"-----",VLOOKUP(LeaveTracker[[#This Row],[Employee Name]],'List of Employees'!$B$4:$H$766,6))</f>
        <v>CASUAL</v>
      </c>
      <c r="G301" s="49">
        <v>44760</v>
      </c>
      <c r="H301" s="49">
        <v>44761</v>
      </c>
      <c r="I301" s="50" t="s">
        <v>1019</v>
      </c>
      <c r="J301" s="52" t="s">
        <v>1850</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1784</v>
      </c>
      <c r="E302" s="66" t="str">
        <f>IF(ISBLANK(LeaveTracker[[#This Row],[Employee Name]]),"-----",VLOOKUP(LeaveTracker[[#This Row],[Employee Name]],'List of Employees'!$B$4:$H$766,7))</f>
        <v>CTO-LICENSE</v>
      </c>
      <c r="F302" s="66" t="str">
        <f>IF(ISBLANK(LeaveTracker[[#This Row],[Employee Name]]),"-----",VLOOKUP(LeaveTracker[[#This Row],[Employee Name]],'List of Employees'!$B$4:$H$766,6))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1820</v>
      </c>
      <c r="E303" s="66" t="str">
        <f>IF(ISBLANK(LeaveTracker[[#This Row],[Employee Name]]),"-----",VLOOKUP(LeaveTracker[[#This Row],[Employee Name]],'List of Employees'!$B$4:$H$766,7))</f>
        <v>GSO</v>
      </c>
      <c r="F303" s="66" t="str">
        <f>IF(ISBLANK(LeaveTracker[[#This Row],[Employee Name]]),"-----",VLOOKUP(LeaveTracker[[#This Row],[Employee Name]],'List of Employees'!$B$4:$H$766,6))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1820</v>
      </c>
      <c r="E304" s="66" t="str">
        <f>IF(ISBLANK(LeaveTracker[[#This Row],[Employee Name]]),"-----",VLOOKUP(LeaveTracker[[#This Row],[Employee Name]],'List of Employees'!$B$4:$H$766,7))</f>
        <v>GSO</v>
      </c>
      <c r="F304" s="66" t="str">
        <f>IF(ISBLANK(LeaveTracker[[#This Row],[Employee Name]]),"-----",VLOOKUP(LeaveTracker[[#This Row],[Employee Name]],'List of Employees'!$B$4:$H$766,6))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1851</v>
      </c>
      <c r="E305" s="66" t="str">
        <f>IF(ISBLANK(LeaveTracker[[#This Row],[Employee Name]]),"-----",VLOOKUP(LeaveTracker[[#This Row],[Employee Name]],'List of Employees'!$B$4:$H$766,7))</f>
        <v>CHO</v>
      </c>
      <c r="F305" s="66" t="str">
        <f>IF(ISBLANK(LeaveTracker[[#This Row],[Employee Name]]),"-----",VLOOKUP(LeaveTracker[[#This Row],[Employee Name]],'List of Employees'!$B$4:$H$766,6))</f>
        <v>JOBCON</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1851</v>
      </c>
      <c r="E306" s="66" t="str">
        <f>IF(ISBLANK(LeaveTracker[[#This Row],[Employee Name]]),"-----",VLOOKUP(LeaveTracker[[#This Row],[Employee Name]],'List of Employees'!$B$4:$H$766,7))</f>
        <v>CHO</v>
      </c>
      <c r="F306" s="66" t="str">
        <f>IF(ISBLANK(LeaveTracker[[#This Row],[Employee Name]]),"-----",VLOOKUP(LeaveTracker[[#This Row],[Employee Name]],'List of Employees'!$B$4:$H$766,6))</f>
        <v>JOBCON</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1973</v>
      </c>
      <c r="E307" s="66" t="str">
        <f>IF(ISBLANK(LeaveTracker[[#This Row],[Employee Name]]),"-----",VLOOKUP(LeaveTracker[[#This Row],[Employee Name]],'List of Employees'!$B$4:$H$766,7))</f>
        <v>CHO</v>
      </c>
      <c r="F307" s="66" t="str">
        <f>IF(ISBLANK(LeaveTracker[[#This Row],[Employee Name]]),"-----",VLOOKUP(LeaveTracker[[#This Row],[Employee Name]],'List of Employees'!$B$4:$H$766,6))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1852</v>
      </c>
      <c r="E308" s="66" t="str">
        <f>IF(ISBLANK(LeaveTracker[[#This Row],[Employee Name]]),"-----",VLOOKUP(LeaveTracker[[#This Row],[Employee Name]],'List of Employees'!$B$4:$H$766,7))</f>
        <v>LCR</v>
      </c>
      <c r="F308" s="66" t="str">
        <f>IF(ISBLANK(LeaveTracker[[#This Row],[Employee Name]]),"-----",VLOOKUP(LeaveTracker[[#This Row],[Employee Name]],'List of Employees'!$B$4:$H$766,6))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1852</v>
      </c>
      <c r="E309" s="66" t="str">
        <f>IF(ISBLANK(LeaveTracker[[#This Row],[Employee Name]]),"-----",VLOOKUP(LeaveTracker[[#This Row],[Employee Name]],'List of Employees'!$B$4:$H$766,7))</f>
        <v>LCR</v>
      </c>
      <c r="F309" s="66" t="str">
        <f>IF(ISBLANK(LeaveTracker[[#This Row],[Employee Name]]),"-----",VLOOKUP(LeaveTracker[[#This Row],[Employee Name]],'List of Employees'!$B$4:$H$766,6))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1853</v>
      </c>
      <c r="E310" s="66" t="str">
        <f>IF(ISBLANK(LeaveTracker[[#This Row],[Employee Name]]),"-----",VLOOKUP(LeaveTracker[[#This Row],[Employee Name]],'List of Employees'!$B$4:$H$766,7))</f>
        <v>BPLO</v>
      </c>
      <c r="F310" s="66" t="str">
        <f>IF(ISBLANK(LeaveTracker[[#This Row],[Employee Name]]),"-----",VLOOKUP(LeaveTracker[[#This Row],[Employee Name]],'List of Employees'!$B$4:$H$766,6))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1853</v>
      </c>
      <c r="E311" s="66" t="str">
        <f>IF(ISBLANK(LeaveTracker[[#This Row],[Employee Name]]),"-----",VLOOKUP(LeaveTracker[[#This Row],[Employee Name]],'List of Employees'!$B$4:$H$766,7))</f>
        <v>BPLO</v>
      </c>
      <c r="F311" s="66" t="str">
        <f>IF(ISBLANK(LeaveTracker[[#This Row],[Employee Name]]),"-----",VLOOKUP(LeaveTracker[[#This Row],[Employee Name]],'List of Employees'!$B$4:$H$766,6))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1854</v>
      </c>
      <c r="E312" s="66" t="str">
        <f>IF(ISBLANK(LeaveTracker[[#This Row],[Employee Name]]),"-----",VLOOKUP(LeaveTracker[[#This Row],[Employee Name]],'List of Employees'!$B$4:$H$766,7))</f>
        <v>MO</v>
      </c>
      <c r="F312" s="66" t="str">
        <f>IF(ISBLANK(LeaveTracker[[#This Row],[Employee Name]]),"-----",VLOOKUP(LeaveTracker[[#This Row],[Employee Name]],'List of Employees'!$B$4:$H$766,6))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1854</v>
      </c>
      <c r="E313" s="66" t="str">
        <f>IF(ISBLANK(LeaveTracker[[#This Row],[Employee Name]]),"-----",VLOOKUP(LeaveTracker[[#This Row],[Employee Name]],'List of Employees'!$B$4:$H$766,7))</f>
        <v>MO</v>
      </c>
      <c r="F313" s="66" t="str">
        <f>IF(ISBLANK(LeaveTracker[[#This Row],[Employee Name]]),"-----",VLOOKUP(LeaveTracker[[#This Row],[Employee Name]],'List of Employees'!$B$4:$H$766,6))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1820</v>
      </c>
      <c r="E314" s="66" t="str">
        <f>IF(ISBLANK(LeaveTracker[[#This Row],[Employee Name]]),"-----",VLOOKUP(LeaveTracker[[#This Row],[Employee Name]],'List of Employees'!$B$4:$H$766,7))</f>
        <v>GSO</v>
      </c>
      <c r="F314" s="66" t="str">
        <f>IF(ISBLANK(LeaveTracker[[#This Row],[Employee Name]]),"-----",VLOOKUP(LeaveTracker[[#This Row],[Employee Name]],'List of Employees'!$B$4:$H$766,6))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1820</v>
      </c>
      <c r="E315" s="66" t="str">
        <f>IF(ISBLANK(LeaveTracker[[#This Row],[Employee Name]]),"-----",VLOOKUP(LeaveTracker[[#This Row],[Employee Name]],'List of Employees'!$B$4:$H$766,7))</f>
        <v>GSO</v>
      </c>
      <c r="F315" s="66" t="str">
        <f>IF(ISBLANK(LeaveTracker[[#This Row],[Employee Name]]),"-----",VLOOKUP(LeaveTracker[[#This Row],[Employee Name]],'List of Employees'!$B$4:$H$766,6))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1855</v>
      </c>
      <c r="E316" s="66" t="str">
        <f>IF(ISBLANK(LeaveTracker[[#This Row],[Employee Name]]),"-----",VLOOKUP(LeaveTracker[[#This Row],[Employee Name]],'List of Employees'!$B$4:$H$766,7))</f>
        <v>ONT</v>
      </c>
      <c r="F316" s="66" t="str">
        <f>IF(ISBLANK(LeaveTracker[[#This Row],[Employee Name]]),"-----",VLOOKUP(LeaveTracker[[#This Row],[Employee Name]],'List of Employees'!$B$4:$H$766,6))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1855</v>
      </c>
      <c r="E317" s="66" t="str">
        <f>IF(ISBLANK(LeaveTracker[[#This Row],[Employee Name]]),"-----",VLOOKUP(LeaveTracker[[#This Row],[Employee Name]],'List of Employees'!$B$4:$H$766,7))</f>
        <v>ONT</v>
      </c>
      <c r="F317" s="66" t="str">
        <f>IF(ISBLANK(LeaveTracker[[#This Row],[Employee Name]]),"-----",VLOOKUP(LeaveTracker[[#This Row],[Employee Name]],'List of Employees'!$B$4:$H$766,6))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1856</v>
      </c>
      <c r="E318" s="66" t="str">
        <f>IF(ISBLANK(LeaveTracker[[#This Row],[Employee Name]]),"-----",VLOOKUP(LeaveTracker[[#This Row],[Employee Name]],'List of Employees'!$B$4:$H$766,7))</f>
        <v>TCIS</v>
      </c>
      <c r="F318" s="66" t="str">
        <f>IF(ISBLANK(LeaveTracker[[#This Row],[Employee Name]]),"-----",VLOOKUP(LeaveTracker[[#This Row],[Employee Name]],'List of Employees'!$B$4:$H$766,6))</f>
        <v>JOBCON</v>
      </c>
      <c r="G318" s="49">
        <v>44847</v>
      </c>
      <c r="H318" s="49">
        <v>44848</v>
      </c>
      <c r="I318" s="50" t="s">
        <v>1019</v>
      </c>
      <c r="J318" s="52" t="s">
        <v>1878</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1856</v>
      </c>
      <c r="E319" s="66" t="str">
        <f>IF(ISBLANK(LeaveTracker[[#This Row],[Employee Name]]),"-----",VLOOKUP(LeaveTracker[[#This Row],[Employee Name]],'List of Employees'!$B$4:$H$766,7))</f>
        <v>TCIS</v>
      </c>
      <c r="F319" s="66" t="str">
        <f>IF(ISBLANK(LeaveTracker[[#This Row],[Employee Name]]),"-----",VLOOKUP(LeaveTracker[[#This Row],[Employee Name]],'List of Employees'!$B$4:$H$766,6))</f>
        <v>JOBCON</v>
      </c>
      <c r="G319" s="49">
        <v>44851</v>
      </c>
      <c r="H319" s="49">
        <v>44855</v>
      </c>
      <c r="I319" s="50" t="s">
        <v>1019</v>
      </c>
      <c r="J319" s="52" t="s">
        <v>1878</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1856</v>
      </c>
      <c r="E320" s="66" t="str">
        <f>IF(ISBLANK(LeaveTracker[[#This Row],[Employee Name]]),"-----",VLOOKUP(LeaveTracker[[#This Row],[Employee Name]],'List of Employees'!$B$4:$H$766,7))</f>
        <v>TCIS</v>
      </c>
      <c r="F320" s="66" t="str">
        <f>IF(ISBLANK(LeaveTracker[[#This Row],[Employee Name]]),"-----",VLOOKUP(LeaveTracker[[#This Row],[Employee Name]],'List of Employees'!$B$4:$H$766,6))</f>
        <v>JOBCON</v>
      </c>
      <c r="G320" s="49">
        <v>44858</v>
      </c>
      <c r="H320" s="49">
        <v>44862</v>
      </c>
      <c r="I320" s="50" t="s">
        <v>1019</v>
      </c>
      <c r="J320" s="52" t="s">
        <v>1878</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1856</v>
      </c>
      <c r="E321" s="66" t="str">
        <f>IF(ISBLANK(LeaveTracker[[#This Row],[Employee Name]]),"-----",VLOOKUP(LeaveTracker[[#This Row],[Employee Name]],'List of Employees'!$B$4:$H$766,7))</f>
        <v>TCIS</v>
      </c>
      <c r="F321" s="66" t="str">
        <f>IF(ISBLANK(LeaveTracker[[#This Row],[Employee Name]]),"-----",VLOOKUP(LeaveTracker[[#This Row],[Employee Name]],'List of Employees'!$B$4:$H$766,6))</f>
        <v>JOBCON</v>
      </c>
      <c r="G321" s="49">
        <v>44865</v>
      </c>
      <c r="H321" s="49">
        <v>44865</v>
      </c>
      <c r="I321" s="50" t="s">
        <v>1019</v>
      </c>
      <c r="J321" s="52" t="s">
        <v>1878</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1794</v>
      </c>
      <c r="E322" s="66" t="str">
        <f>IF(ISBLANK(LeaveTracker[[#This Row],[Employee Name]]),"-----",VLOOKUP(LeaveTracker[[#This Row],[Employee Name]],'List of Employees'!$B$4:$H$766,7))</f>
        <v>CENRO</v>
      </c>
      <c r="F322" s="66" t="str">
        <f>IF(ISBLANK(LeaveTracker[[#This Row],[Employee Name]]),"-----",VLOOKUP(LeaveTracker[[#This Row],[Employee Name]],'List of Employees'!$B$4:$H$766,6))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1810</v>
      </c>
      <c r="E323" s="66" t="str">
        <f>IF(ISBLANK(LeaveTracker[[#This Row],[Employee Name]]),"-----",VLOOKUP(LeaveTracker[[#This Row],[Employee Name]],'List of Employees'!$B$4:$H$766,7))</f>
        <v>CHO</v>
      </c>
      <c r="F323" s="66" t="str">
        <f>IF(ISBLANK(LeaveTracker[[#This Row],[Employee Name]]),"-----",VLOOKUP(LeaveTracker[[#This Row],[Employee Name]],'List of Employees'!$B$4:$H$766,6))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1727</v>
      </c>
      <c r="E324" s="66" t="str">
        <f>IF(ISBLANK(LeaveTracker[[#This Row],[Employee Name]]),"-----",VLOOKUP(LeaveTracker[[#This Row],[Employee Name]],'List of Employees'!$B$4:$H$766,7))</f>
        <v>TCNHS-ISHS</v>
      </c>
      <c r="F324" s="66" t="str">
        <f>IF(ISBLANK(LeaveTracker[[#This Row],[Employee Name]]),"-----",VLOOKUP(LeaveTracker[[#This Row],[Employee Name]],'List of Employees'!$B$4:$H$766,6))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2314</v>
      </c>
      <c r="E325" s="66" t="str">
        <f>IF(ISBLANK(LeaveTracker[[#This Row],[Employee Name]]),"-----",VLOOKUP(LeaveTracker[[#This Row],[Employee Name]],'List of Employees'!$B$4:$H$766,7))</f>
        <v>CENRO</v>
      </c>
      <c r="F325" s="66" t="str">
        <f>IF(ISBLANK(LeaveTracker[[#This Row],[Employee Name]]),"-----",VLOOKUP(LeaveTracker[[#This Row],[Employee Name]],'List of Employees'!$B$4:$H$766,6))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2615</v>
      </c>
      <c r="E326" s="66" t="str">
        <f>IF(ISBLANK(LeaveTracker[[#This Row],[Employee Name]]),"-----",VLOOKUP(LeaveTracker[[#This Row],[Employee Name]],'List of Employees'!$B$4:$H$766,7))</f>
        <v>CSWDO</v>
      </c>
      <c r="F326" s="66" t="str">
        <f>IF(ISBLANK(LeaveTracker[[#This Row],[Employee Name]]),"-----",VLOOKUP(LeaveTracker[[#This Row],[Employee Name]],'List of Employees'!$B$4:$H$766,6))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1805</v>
      </c>
      <c r="E327" s="66" t="str">
        <f>IF(ISBLANK(LeaveTracker[[#This Row],[Employee Name]]),"-----",VLOOKUP(LeaveTracker[[#This Row],[Employee Name]],'List of Employees'!$B$4:$H$766,7))</f>
        <v>TICC</v>
      </c>
      <c r="F327" s="66" t="str">
        <f>IF(ISBLANK(LeaveTracker[[#This Row],[Employee Name]]),"-----",VLOOKUP(LeaveTracker[[#This Row],[Employee Name]],'List of Employees'!$B$4:$H$766,6))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1805</v>
      </c>
      <c r="E328" s="66" t="str">
        <f>IF(ISBLANK(LeaveTracker[[#This Row],[Employee Name]]),"-----",VLOOKUP(LeaveTracker[[#This Row],[Employee Name]],'List of Employees'!$B$4:$H$766,7))</f>
        <v>TICC</v>
      </c>
      <c r="F328" s="66" t="str">
        <f>IF(ISBLANK(LeaveTracker[[#This Row],[Employee Name]]),"-----",VLOOKUP(LeaveTracker[[#This Row],[Employee Name]],'List of Employees'!$B$4:$H$766,6))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1858</v>
      </c>
      <c r="E329" s="66" t="str">
        <f>IF(ISBLANK(LeaveTracker[[#This Row],[Employee Name]]),"-----",VLOOKUP(LeaveTracker[[#This Row],[Employee Name]],'List of Employees'!$B$4:$H$766,7))</f>
        <v>TICC</v>
      </c>
      <c r="F329" s="66" t="str">
        <f>IF(ISBLANK(LeaveTracker[[#This Row],[Employee Name]]),"-----",VLOOKUP(LeaveTracker[[#This Row],[Employee Name]],'List of Employees'!$B$4:$H$766,6))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1859</v>
      </c>
      <c r="E330" s="66" t="str">
        <f>IF(ISBLANK(LeaveTracker[[#This Row],[Employee Name]]),"-----",VLOOKUP(LeaveTracker[[#This Row],[Employee Name]],'List of Employees'!$B$4:$H$766,7))</f>
        <v>TICC</v>
      </c>
      <c r="F330" s="66" t="str">
        <f>IF(ISBLANK(LeaveTracker[[#This Row],[Employee Name]]),"-----",VLOOKUP(LeaveTracker[[#This Row],[Employee Name]],'List of Employees'!$B$4:$H$766,6))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1859</v>
      </c>
      <c r="E331" s="66" t="str">
        <f>IF(ISBLANK(LeaveTracker[[#This Row],[Employee Name]]),"-----",VLOOKUP(LeaveTracker[[#This Row],[Employee Name]],'List of Employees'!$B$4:$H$766,7))</f>
        <v>TICC</v>
      </c>
      <c r="F331" s="66" t="str">
        <f>IF(ISBLANK(LeaveTracker[[#This Row],[Employee Name]]),"-----",VLOOKUP(LeaveTracker[[#This Row],[Employee Name]],'List of Employees'!$B$4:$H$766,6))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1808</v>
      </c>
      <c r="E332" s="66" t="str">
        <f>IF(ISBLANK(LeaveTracker[[#This Row],[Employee Name]]),"-----",VLOOKUP(LeaveTracker[[#This Row],[Employee Name]],'List of Employees'!$B$4:$H$766,7))</f>
        <v>TICC</v>
      </c>
      <c r="F332" s="66" t="str">
        <f>IF(ISBLANK(LeaveTracker[[#This Row],[Employee Name]]),"-----",VLOOKUP(LeaveTracker[[#This Row],[Employee Name]],'List of Employees'!$B$4:$H$766,6))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1797</v>
      </c>
      <c r="E333" s="66" t="str">
        <f>IF(ISBLANK(LeaveTracker[[#This Row],[Employee Name]]),"-----",VLOOKUP(LeaveTracker[[#This Row],[Employee Name]],'List of Employees'!$B$4:$H$766,7))</f>
        <v>TCNHS</v>
      </c>
      <c r="F333" s="66" t="str">
        <f>IF(ISBLANK(LeaveTracker[[#This Row],[Employee Name]]),"-----",VLOOKUP(LeaveTracker[[#This Row],[Employee Name]],'List of Employees'!$B$4:$H$766,6))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1849</v>
      </c>
      <c r="E334" s="66" t="str">
        <f>IF(ISBLANK(LeaveTracker[[#This Row],[Employee Name]]),"-----",VLOOKUP(LeaveTracker[[#This Row],[Employee Name]],'List of Employees'!$B$4:$H$766,7))</f>
        <v>TCSNHS-ISHS</v>
      </c>
      <c r="F334" s="66" t="str">
        <f>IF(ISBLANK(LeaveTracker[[#This Row],[Employee Name]]),"-----",VLOOKUP(LeaveTracker[[#This Row],[Employee Name]],'List of Employees'!$B$4:$H$766,6))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1860</v>
      </c>
      <c r="E335" s="66" t="str">
        <f>IF(ISBLANK(LeaveTracker[[#This Row],[Employee Name]]),"-----",VLOOKUP(LeaveTracker[[#This Row],[Employee Name]],'List of Employees'!$B$4:$H$766,7))</f>
        <v>TICC</v>
      </c>
      <c r="F335" s="66" t="str">
        <f>IF(ISBLANK(LeaveTracker[[#This Row],[Employee Name]]),"-----",VLOOKUP(LeaveTracker[[#This Row],[Employee Name]],'List of Employees'!$B$4:$H$766,6))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1860</v>
      </c>
      <c r="E336" s="66" t="str">
        <f>IF(ISBLANK(LeaveTracker[[#This Row],[Employee Name]]),"-----",VLOOKUP(LeaveTracker[[#This Row],[Employee Name]],'List of Employees'!$B$4:$H$766,7))</f>
        <v>TICC</v>
      </c>
      <c r="F336" s="66" t="str">
        <f>IF(ISBLANK(LeaveTracker[[#This Row],[Employee Name]]),"-----",VLOOKUP(LeaveTracker[[#This Row],[Employee Name]],'List of Employees'!$B$4:$H$766,6))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1861</v>
      </c>
      <c r="E337" s="66" t="str">
        <f>IF(ISBLANK(LeaveTracker[[#This Row],[Employee Name]]),"-----",VLOOKUP(LeaveTracker[[#This Row],[Employee Name]],'List of Employees'!$B$4:$H$766,7))</f>
        <v>TICC</v>
      </c>
      <c r="F337" s="66" t="str">
        <f>IF(ISBLANK(LeaveTracker[[#This Row],[Employee Name]]),"-----",VLOOKUP(LeaveTracker[[#This Row],[Employee Name]],'List of Employees'!$B$4:$H$766,6))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1862</v>
      </c>
      <c r="E338" s="66" t="str">
        <f>IF(ISBLANK(LeaveTracker[[#This Row],[Employee Name]]),"-----",VLOOKUP(LeaveTracker[[#This Row],[Employee Name]],'List of Employees'!$B$4:$H$766,7))</f>
        <v>MO</v>
      </c>
      <c r="F338" s="66" t="str">
        <f>IF(ISBLANK(LeaveTracker[[#This Row],[Employee Name]]),"-----",VLOOKUP(LeaveTracker[[#This Row],[Employee Name]],'List of Employees'!$B$4:$H$766,6))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1863</v>
      </c>
      <c r="E339" s="66" t="str">
        <f>IF(ISBLANK(LeaveTracker[[#This Row],[Employee Name]]),"-----",VLOOKUP(LeaveTracker[[#This Row],[Employee Name]],'List of Employees'!$B$4:$H$766,7))</f>
        <v>MO</v>
      </c>
      <c r="F339" s="66" t="str">
        <f>IF(ISBLANK(LeaveTracker[[#This Row],[Employee Name]]),"-----",VLOOKUP(LeaveTracker[[#This Row],[Employee Name]],'List of Employees'!$B$4:$H$766,6))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1863</v>
      </c>
      <c r="E340" s="66" t="str">
        <f>IF(ISBLANK(LeaveTracker[[#This Row],[Employee Name]]),"-----",VLOOKUP(LeaveTracker[[#This Row],[Employee Name]],'List of Employees'!$B$4:$H$766,7))</f>
        <v>MO</v>
      </c>
      <c r="F340" s="66" t="str">
        <f>IF(ISBLANK(LeaveTracker[[#This Row],[Employee Name]]),"-----",VLOOKUP(LeaveTracker[[#This Row],[Employee Name]],'List of Employees'!$B$4:$H$766,6))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1864</v>
      </c>
      <c r="E341" s="66" t="str">
        <f>IF(ISBLANK(LeaveTracker[[#This Row],[Employee Name]]),"-----",VLOOKUP(LeaveTracker[[#This Row],[Employee Name]],'List of Employees'!$B$4:$H$766,7))</f>
        <v>CENRO</v>
      </c>
      <c r="F341" s="66" t="str">
        <f>IF(ISBLANK(LeaveTracker[[#This Row],[Employee Name]]),"-----",VLOOKUP(LeaveTracker[[#This Row],[Employee Name]],'List of Employees'!$B$4:$H$766,6))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1729</v>
      </c>
      <c r="E342" s="66" t="str">
        <f>IF(ISBLANK(LeaveTracker[[#This Row],[Employee Name]]),"-----",VLOOKUP(LeaveTracker[[#This Row],[Employee Name]],'List of Employees'!$B$4:$H$766,7))</f>
        <v>ASSESSOR</v>
      </c>
      <c r="F342" s="66" t="str">
        <f>IF(ISBLANK(LeaveTracker[[#This Row],[Employee Name]]),"-----",VLOOKUP(LeaveTracker[[#This Row],[Employee Name]],'List of Employees'!$B$4:$H$766,6))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1846</v>
      </c>
      <c r="E343" s="66" t="str">
        <f>IF(ISBLANK(LeaveTracker[[#This Row],[Employee Name]]),"-----",VLOOKUP(LeaveTracker[[#This Row],[Employee Name]],'List of Employees'!$B$4:$H$766,7))</f>
        <v>TICC</v>
      </c>
      <c r="F343" s="66" t="str">
        <f>IF(ISBLANK(LeaveTracker[[#This Row],[Employee Name]]),"-----",VLOOKUP(LeaveTracker[[#This Row],[Employee Name]],'List of Employees'!$B$4:$H$766,6))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1761</v>
      </c>
      <c r="E344" s="66" t="str">
        <f>IF(ISBLANK(LeaveTracker[[#This Row],[Employee Name]]),"-----",VLOOKUP(LeaveTracker[[#This Row],[Employee Name]],'List of Employees'!$B$4:$H$766,7))</f>
        <v>GSO</v>
      </c>
      <c r="F344" s="66" t="str">
        <f>IF(ISBLANK(LeaveTracker[[#This Row],[Employee Name]]),"-----",VLOOKUP(LeaveTracker[[#This Row],[Employee Name]],'List of Employees'!$B$4:$H$766,6))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1865</v>
      </c>
      <c r="E345" s="66" t="str">
        <f>IF(ISBLANK(LeaveTracker[[#This Row],[Employee Name]]),"-----",VLOOKUP(LeaveTracker[[#This Row],[Employee Name]],'List of Employees'!$B$4:$H$766,7))</f>
        <v>PICNIC GROVE</v>
      </c>
      <c r="F345" s="66" t="str">
        <f>IF(ISBLANK(LeaveTracker[[#This Row],[Employee Name]]),"-----",VLOOKUP(LeaveTracker[[#This Row],[Employee Name]],'List of Employees'!$B$4:$H$766,6))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1763</v>
      </c>
      <c r="E346" s="66" t="str">
        <f>IF(ISBLANK(LeaveTracker[[#This Row],[Employee Name]]),"-----",VLOOKUP(LeaveTracker[[#This Row],[Employee Name]],'List of Employees'!$B$4:$H$766,7))</f>
        <v>CENRO</v>
      </c>
      <c r="F346" s="66" t="str">
        <f>IF(ISBLANK(LeaveTracker[[#This Row],[Employee Name]]),"-----",VLOOKUP(LeaveTracker[[#This Row],[Employee Name]],'List of Employees'!$B$4:$H$766,6))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2320</v>
      </c>
      <c r="E347" s="66" t="str">
        <f>IF(ISBLANK(LeaveTracker[[#This Row],[Employee Name]]),"-----",VLOOKUP(LeaveTracker[[#This Row],[Employee Name]],'List of Employees'!$B$4:$H$766,7))</f>
        <v>CEO</v>
      </c>
      <c r="F347" s="66" t="str">
        <f>IF(ISBLANK(LeaveTracker[[#This Row],[Employee Name]]),"-----",VLOOKUP(LeaveTracker[[#This Row],[Employee Name]],'List of Employees'!$B$4:$H$766,6))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1866</v>
      </c>
      <c r="E348" s="66" t="str">
        <f>IF(ISBLANK(LeaveTracker[[#This Row],[Employee Name]]),"-----",VLOOKUP(LeaveTracker[[#This Row],[Employee Name]],'List of Employees'!$B$4:$H$766,7))</f>
        <v>CSWDO</v>
      </c>
      <c r="F348" s="66" t="str">
        <f>IF(ISBLANK(LeaveTracker[[#This Row],[Employee Name]]),"-----",VLOOKUP(LeaveTracker[[#This Row],[Employee Name]],'List of Employees'!$B$4:$H$766,6))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1866</v>
      </c>
      <c r="E349" s="66" t="str">
        <f>IF(ISBLANK(LeaveTracker[[#This Row],[Employee Name]]),"-----",VLOOKUP(LeaveTracker[[#This Row],[Employee Name]],'List of Employees'!$B$4:$H$766,7))</f>
        <v>CSWDO</v>
      </c>
      <c r="F349" s="66" t="str">
        <f>IF(ISBLANK(LeaveTracker[[#This Row],[Employee Name]]),"-----",VLOOKUP(LeaveTracker[[#This Row],[Employee Name]],'List of Employees'!$B$4:$H$766,6))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1866</v>
      </c>
      <c r="E350" s="66" t="str">
        <f>IF(ISBLANK(LeaveTracker[[#This Row],[Employee Name]]),"-----",VLOOKUP(LeaveTracker[[#This Row],[Employee Name]],'List of Employees'!$B$4:$H$766,7))</f>
        <v>CSWDO</v>
      </c>
      <c r="F350" s="66" t="str">
        <f>IF(ISBLANK(LeaveTracker[[#This Row],[Employee Name]]),"-----",VLOOKUP(LeaveTracker[[#This Row],[Employee Name]],'List of Employees'!$B$4:$H$766,6))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1866</v>
      </c>
      <c r="E351" s="66" t="str">
        <f>IF(ISBLANK(LeaveTracker[[#This Row],[Employee Name]]),"-----",VLOOKUP(LeaveTracker[[#This Row],[Employee Name]],'List of Employees'!$B$4:$H$766,7))</f>
        <v>CSWDO</v>
      </c>
      <c r="F351" s="66" t="str">
        <f>IF(ISBLANK(LeaveTracker[[#This Row],[Employee Name]]),"-----",VLOOKUP(LeaveTracker[[#This Row],[Employee Name]],'List of Employees'!$B$4:$H$766,6))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1760</v>
      </c>
      <c r="E352" s="66" t="str">
        <f>IF(ISBLANK(LeaveTracker[[#This Row],[Employee Name]]),"-----",VLOOKUP(LeaveTracker[[#This Row],[Employee Name]],'List of Employees'!$B$4:$H$766,7))</f>
        <v>EEO/CITY MARKET</v>
      </c>
      <c r="F352" s="66" t="str">
        <f>IF(ISBLANK(LeaveTracker[[#This Row],[Employee Name]]),"-----",VLOOKUP(LeaveTracker[[#This Row],[Employee Name]],'List of Employees'!$B$4:$H$766,6))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1760</v>
      </c>
      <c r="E353" s="66" t="str">
        <f>IF(ISBLANK(LeaveTracker[[#This Row],[Employee Name]]),"-----",VLOOKUP(LeaveTracker[[#This Row],[Employee Name]],'List of Employees'!$B$4:$H$766,7))</f>
        <v>EEO/CITY MARKET</v>
      </c>
      <c r="F353" s="66" t="str">
        <f>IF(ISBLANK(LeaveTracker[[#This Row],[Employee Name]]),"-----",VLOOKUP(LeaveTracker[[#This Row],[Employee Name]],'List of Employees'!$B$4:$H$766,6))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1760</v>
      </c>
      <c r="E354" s="66" t="str">
        <f>IF(ISBLANK(LeaveTracker[[#This Row],[Employee Name]]),"-----",VLOOKUP(LeaveTracker[[#This Row],[Employee Name]],'List of Employees'!$B$4:$H$766,7))</f>
        <v>EEO/CITY MARKET</v>
      </c>
      <c r="F354" s="66" t="str">
        <f>IF(ISBLANK(LeaveTracker[[#This Row],[Employee Name]]),"-----",VLOOKUP(LeaveTracker[[#This Row],[Employee Name]],'List of Employees'!$B$4:$H$766,6))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1760</v>
      </c>
      <c r="E355" s="66" t="str">
        <f>IF(ISBLANK(LeaveTracker[[#This Row],[Employee Name]]),"-----",VLOOKUP(LeaveTracker[[#This Row],[Employee Name]],'List of Employees'!$B$4:$H$766,7))</f>
        <v>EEO/CITY MARKET</v>
      </c>
      <c r="F355" s="66" t="str">
        <f>IF(ISBLANK(LeaveTracker[[#This Row],[Employee Name]]),"-----",VLOOKUP(LeaveTracker[[#This Row],[Employee Name]],'List of Employees'!$B$4:$H$766,6))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1849</v>
      </c>
      <c r="E356" s="66" t="str">
        <f>IF(ISBLANK(LeaveTracker[[#This Row],[Employee Name]]),"-----",VLOOKUP(LeaveTracker[[#This Row],[Employee Name]],'List of Employees'!$B$4:$H$766,7))</f>
        <v>TCSNHS-ISHS</v>
      </c>
      <c r="F356" s="66" t="str">
        <f>IF(ISBLANK(LeaveTracker[[#This Row],[Employee Name]]),"-----",VLOOKUP(LeaveTracker[[#This Row],[Employee Name]],'List of Employees'!$B$4:$H$766,6))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1837</v>
      </c>
      <c r="E357" s="66" t="str">
        <f>IF(ISBLANK(LeaveTracker[[#This Row],[Employee Name]]),"-----",VLOOKUP(LeaveTracker[[#This Row],[Employee Name]],'List of Employees'!$B$4:$H$766,7))</f>
        <v>EEO/CITY MARKET</v>
      </c>
      <c r="F357" s="66" t="str">
        <f>IF(ISBLANK(LeaveTracker[[#This Row],[Employee Name]]),"-----",VLOOKUP(LeaveTracker[[#This Row],[Employee Name]],'List of Employees'!$B$4:$H$766,6))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1754</v>
      </c>
      <c r="E358" s="66" t="str">
        <f>IF(ISBLANK(LeaveTracker[[#This Row],[Employee Name]]),"-----",VLOOKUP(LeaveTracker[[#This Row],[Employee Name]],'List of Employees'!$B$4:$H$766,7))</f>
        <v>TCIS</v>
      </c>
      <c r="F358" s="66" t="str">
        <f>IF(ISBLANK(LeaveTracker[[#This Row],[Employee Name]]),"-----",VLOOKUP(LeaveTracker[[#This Row],[Employee Name]],'List of Employees'!$B$4:$H$766,6))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1755</v>
      </c>
      <c r="E359" s="66" t="str">
        <f>IF(ISBLANK(LeaveTracker[[#This Row],[Employee Name]]),"-----",VLOOKUP(LeaveTracker[[#This Row],[Employee Name]],'List of Employees'!$B$4:$H$766,7))</f>
        <v>GSO</v>
      </c>
      <c r="F359" s="66" t="str">
        <f>IF(ISBLANK(LeaveTracker[[#This Row],[Employee Name]]),"-----",VLOOKUP(LeaveTracker[[#This Row],[Employee Name]],'List of Employees'!$B$4:$H$766,6))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1801</v>
      </c>
      <c r="E360" s="66" t="str">
        <f>IF(ISBLANK(LeaveTracker[[#This Row],[Employee Name]]),"-----",VLOOKUP(LeaveTracker[[#This Row],[Employee Name]],'List of Employees'!$B$4:$H$766,7))</f>
        <v>CSWDO</v>
      </c>
      <c r="F360" s="66" t="str">
        <f>IF(ISBLANK(LeaveTracker[[#This Row],[Employee Name]]),"-----",VLOOKUP(LeaveTracker[[#This Row],[Employee Name]],'List of Employees'!$B$4:$H$766,6))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1867</v>
      </c>
      <c r="E361" s="66" t="str">
        <f>IF(ISBLANK(LeaveTracker[[#This Row],[Employee Name]]),"-----",VLOOKUP(LeaveTracker[[#This Row],[Employee Name]],'List of Employees'!$B$4:$H$766,7))</f>
        <v>CEO</v>
      </c>
      <c r="F361" s="66" t="str">
        <f>IF(ISBLANK(LeaveTracker[[#This Row],[Employee Name]]),"-----",VLOOKUP(LeaveTracker[[#This Row],[Employee Name]],'List of Employees'!$B$4:$H$766,6))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1867</v>
      </c>
      <c r="E362" s="66" t="str">
        <f>IF(ISBLANK(LeaveTracker[[#This Row],[Employee Name]]),"-----",VLOOKUP(LeaveTracker[[#This Row],[Employee Name]],'List of Employees'!$B$4:$H$766,7))</f>
        <v>CEO</v>
      </c>
      <c r="F362" s="66" t="str">
        <f>IF(ISBLANK(LeaveTracker[[#This Row],[Employee Name]]),"-----",VLOOKUP(LeaveTracker[[#This Row],[Employee Name]],'List of Employees'!$B$4:$H$766,6))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1867</v>
      </c>
      <c r="E363" s="66" t="str">
        <f>IF(ISBLANK(LeaveTracker[[#This Row],[Employee Name]]),"-----",VLOOKUP(LeaveTracker[[#This Row],[Employee Name]],'List of Employees'!$B$4:$H$766,7))</f>
        <v>CEO</v>
      </c>
      <c r="F363" s="66" t="str">
        <f>IF(ISBLANK(LeaveTracker[[#This Row],[Employee Name]]),"-----",VLOOKUP(LeaveTracker[[#This Row],[Employee Name]],'List of Employees'!$B$4:$H$766,6))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1868</v>
      </c>
      <c r="E364" s="66" t="str">
        <f>IF(ISBLANK(LeaveTracker[[#This Row],[Employee Name]]),"-----",VLOOKUP(LeaveTracker[[#This Row],[Employee Name]],'List of Employees'!$B$4:$H$766,7))</f>
        <v>GSO</v>
      </c>
      <c r="F364" s="66" t="str">
        <f>IF(ISBLANK(LeaveTracker[[#This Row],[Employee Name]]),"-----",VLOOKUP(LeaveTracker[[#This Row],[Employee Name]],'List of Employees'!$B$4:$H$766,6))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1820</v>
      </c>
      <c r="E365" s="66" t="str">
        <f>IF(ISBLANK(LeaveTracker[[#This Row],[Employee Name]]),"-----",VLOOKUP(LeaveTracker[[#This Row],[Employee Name]],'List of Employees'!$B$4:$H$766,7))</f>
        <v>GSO</v>
      </c>
      <c r="F365" s="66" t="str">
        <f>IF(ISBLANK(LeaveTracker[[#This Row],[Employee Name]]),"-----",VLOOKUP(LeaveTracker[[#This Row],[Employee Name]],'List of Employees'!$B$4:$H$766,6))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1741</v>
      </c>
      <c r="E366" s="66" t="str">
        <f>IF(ISBLANK(LeaveTracker[[#This Row],[Employee Name]]),"-----",VLOOKUP(LeaveTracker[[#This Row],[Employee Name]],'List of Employees'!$B$4:$H$766,7))</f>
        <v>ACCOUNTING</v>
      </c>
      <c r="F366" s="66" t="str">
        <f>IF(ISBLANK(LeaveTracker[[#This Row],[Employee Name]]),"-----",VLOOKUP(LeaveTracker[[#This Row],[Employee Name]],'List of Employees'!$B$4:$H$766,6))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1869</v>
      </c>
      <c r="E367" s="66" t="str">
        <f>IF(ISBLANK(LeaveTracker[[#This Row],[Employee Name]]),"-----",VLOOKUP(LeaveTracker[[#This Row],[Employee Name]],'List of Employees'!$B$4:$H$766,7))</f>
        <v>CHO</v>
      </c>
      <c r="F367" s="66" t="str">
        <f>IF(ISBLANK(LeaveTracker[[#This Row],[Employee Name]]),"-----",VLOOKUP(LeaveTracker[[#This Row],[Employee Name]],'List of Employees'!$B$4:$H$766,6))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1870</v>
      </c>
      <c r="E368" s="66" t="str">
        <f>IF(ISBLANK(LeaveTracker[[#This Row],[Employee Name]]),"-----",VLOOKUP(LeaveTracker[[#This Row],[Employee Name]],'List of Employees'!$B$4:$H$766,7))</f>
        <v>CENRO</v>
      </c>
      <c r="F368" s="66" t="str">
        <f>IF(ISBLANK(LeaveTracker[[#This Row],[Employee Name]]),"-----",VLOOKUP(LeaveTracker[[#This Row],[Employee Name]],'List of Employees'!$B$4:$H$766,6))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1722</v>
      </c>
      <c r="E369" s="66" t="str">
        <f>IF(ISBLANK(LeaveTracker[[#This Row],[Employee Name]]),"-----",VLOOKUP(LeaveTracker[[#This Row],[Employee Name]],'List of Employees'!$B$4:$H$766,7))</f>
        <v>TCIS</v>
      </c>
      <c r="F369" s="66" t="str">
        <f>IF(ISBLANK(LeaveTracker[[#This Row],[Employee Name]]),"-----",VLOOKUP(LeaveTracker[[#This Row],[Employee Name]],'List of Employees'!$B$4:$H$766,6))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1827</v>
      </c>
      <c r="E370" s="66" t="str">
        <f>IF(ISBLANK(LeaveTracker[[#This Row],[Employee Name]]),"-----",VLOOKUP(LeaveTracker[[#This Row],[Employee Name]],'List of Employees'!$B$4:$H$766,7))</f>
        <v>CSWDO</v>
      </c>
      <c r="F370" s="66" t="str">
        <f>IF(ISBLANK(LeaveTracker[[#This Row],[Employee Name]]),"-----",VLOOKUP(LeaveTracker[[#This Row],[Employee Name]],'List of Employees'!$B$4:$H$766,6))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1863</v>
      </c>
      <c r="E371" s="66" t="str">
        <f>IF(ISBLANK(LeaveTracker[[#This Row],[Employee Name]]),"-----",VLOOKUP(LeaveTracker[[#This Row],[Employee Name]],'List of Employees'!$B$4:$H$766,7))</f>
        <v>MO</v>
      </c>
      <c r="F371" s="66" t="str">
        <f>IF(ISBLANK(LeaveTracker[[#This Row],[Employee Name]]),"-----",VLOOKUP(LeaveTracker[[#This Row],[Employee Name]],'List of Employees'!$B$4:$H$766,6))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1800</v>
      </c>
      <c r="E372" s="66" t="str">
        <f>IF(ISBLANK(LeaveTracker[[#This Row],[Employee Name]]),"-----",VLOOKUP(LeaveTracker[[#This Row],[Employee Name]],'List of Employees'!$B$4:$H$766,7))</f>
        <v>HOUSING</v>
      </c>
      <c r="F372" s="66" t="str">
        <f>IF(ISBLANK(LeaveTracker[[#This Row],[Employee Name]]),"-----",VLOOKUP(LeaveTracker[[#This Row],[Employee Name]],'List of Employees'!$B$4:$H$766,6))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1871</v>
      </c>
      <c r="E373" s="66" t="str">
        <f>IF(ISBLANK(LeaveTracker[[#This Row],[Employee Name]]),"-----",VLOOKUP(LeaveTracker[[#This Row],[Employee Name]],'List of Employees'!$B$4:$H$766,7))</f>
        <v>TICC</v>
      </c>
      <c r="F373" s="66" t="str">
        <f>IF(ISBLANK(LeaveTracker[[#This Row],[Employee Name]]),"-----",VLOOKUP(LeaveTracker[[#This Row],[Employee Name]],'List of Employees'!$B$4:$H$766,6))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2288</v>
      </c>
      <c r="E374" s="66" t="str">
        <f>IF(ISBLANK(LeaveTracker[[#This Row],[Employee Name]]),"-----",VLOOKUP(LeaveTracker[[#This Row],[Employee Name]],'List of Employees'!$B$4:$H$766,7))</f>
        <v>TICC</v>
      </c>
      <c r="F374" s="66" t="str">
        <f>IF(ISBLANK(LeaveTracker[[#This Row],[Employee Name]]),"-----",VLOOKUP(LeaveTracker[[#This Row],[Employee Name]],'List of Employees'!$B$4:$H$766,6))</f>
        <v>CASUAL</v>
      </c>
      <c r="G374" s="49">
        <v>44809</v>
      </c>
      <c r="H374" s="49">
        <v>44809</v>
      </c>
      <c r="I374" s="50" t="s">
        <v>1019</v>
      </c>
      <c r="J374" s="52" t="s">
        <v>1878</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1809</v>
      </c>
      <c r="E375" s="66" t="str">
        <f>IF(ISBLANK(LeaveTracker[[#This Row],[Employee Name]]),"-----",VLOOKUP(LeaveTracker[[#This Row],[Employee Name]],'List of Employees'!$B$4:$H$766,7))</f>
        <v>TICC</v>
      </c>
      <c r="F375" s="66" t="str">
        <f>IF(ISBLANK(LeaveTracker[[#This Row],[Employee Name]]),"-----",VLOOKUP(LeaveTracker[[#This Row],[Employee Name]],'List of Employees'!$B$4:$H$766,6))</f>
        <v>JOBCON</v>
      </c>
      <c r="G375" s="49">
        <v>44809</v>
      </c>
      <c r="H375" s="49">
        <v>44809</v>
      </c>
      <c r="I375" s="50" t="s">
        <v>1019</v>
      </c>
      <c r="J375" s="52" t="s">
        <v>1878</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1797</v>
      </c>
      <c r="E376" s="66" t="str">
        <f>IF(ISBLANK(LeaveTracker[[#This Row],[Employee Name]]),"-----",VLOOKUP(LeaveTracker[[#This Row],[Employee Name]],'List of Employees'!$B$4:$H$766,7))</f>
        <v>TCNHS</v>
      </c>
      <c r="F376" s="66" t="str">
        <f>IF(ISBLANK(LeaveTracker[[#This Row],[Employee Name]]),"-----",VLOOKUP(LeaveTracker[[#This Row],[Employee Name]],'List of Employees'!$B$4:$H$766,6))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1797</v>
      </c>
      <c r="E377" s="66" t="str">
        <f>IF(ISBLANK(LeaveTracker[[#This Row],[Employee Name]]),"-----",VLOOKUP(LeaveTracker[[#This Row],[Employee Name]],'List of Employees'!$B$4:$H$766,7))</f>
        <v>TCNHS</v>
      </c>
      <c r="F377" s="66" t="str">
        <f>IF(ISBLANK(LeaveTracker[[#This Row],[Employee Name]]),"-----",VLOOKUP(LeaveTracker[[#This Row],[Employee Name]],'List of Employees'!$B$4:$H$766,6))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1797</v>
      </c>
      <c r="E378" s="66" t="str">
        <f>IF(ISBLANK(LeaveTracker[[#This Row],[Employee Name]]),"-----",VLOOKUP(LeaveTracker[[#This Row],[Employee Name]],'List of Employees'!$B$4:$H$766,7))</f>
        <v>TCNHS</v>
      </c>
      <c r="F378" s="66" t="str">
        <f>IF(ISBLANK(LeaveTracker[[#This Row],[Employee Name]]),"-----",VLOOKUP(LeaveTracker[[#This Row],[Employee Name]],'List of Employees'!$B$4:$H$766,6))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1803</v>
      </c>
      <c r="E379" s="66" t="str">
        <f>IF(ISBLANK(LeaveTracker[[#This Row],[Employee Name]]),"-----",VLOOKUP(LeaveTracker[[#This Row],[Employee Name]],'List of Employees'!$B$4:$H$766,7))</f>
        <v>TCNHS</v>
      </c>
      <c r="F379" s="66" t="str">
        <f>IF(ISBLANK(LeaveTracker[[#This Row],[Employee Name]]),"-----",VLOOKUP(LeaveTracker[[#This Row],[Employee Name]],'List of Employees'!$B$4:$H$766,6))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1872</v>
      </c>
      <c r="E380" s="66" t="str">
        <f>IF(ISBLANK(LeaveTracker[[#This Row],[Employee Name]]),"-----",VLOOKUP(LeaveTracker[[#This Row],[Employee Name]],'List of Employees'!$B$4:$H$766,7))</f>
        <v>PICNIC GROVE</v>
      </c>
      <c r="F380" s="66" t="str">
        <f>IF(ISBLANK(LeaveTracker[[#This Row],[Employee Name]]),"-----",VLOOKUP(LeaveTracker[[#This Row],[Employee Name]],'List of Employees'!$B$4:$H$766,6))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1872</v>
      </c>
      <c r="E381" s="66" t="str">
        <f>IF(ISBLANK(LeaveTracker[[#This Row],[Employee Name]]),"-----",VLOOKUP(LeaveTracker[[#This Row],[Employee Name]],'List of Employees'!$B$4:$H$766,7))</f>
        <v>PICNIC GROVE</v>
      </c>
      <c r="F381" s="66" t="str">
        <f>IF(ISBLANK(LeaveTracker[[#This Row],[Employee Name]]),"-----",VLOOKUP(LeaveTracker[[#This Row],[Employee Name]],'List of Employees'!$B$4:$H$766,6))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1872</v>
      </c>
      <c r="E382" s="66" t="str">
        <f>IF(ISBLANK(LeaveTracker[[#This Row],[Employee Name]]),"-----",VLOOKUP(LeaveTracker[[#This Row],[Employee Name]],'List of Employees'!$B$4:$H$766,7))</f>
        <v>PICNIC GROVE</v>
      </c>
      <c r="F382" s="66" t="str">
        <f>IF(ISBLANK(LeaveTracker[[#This Row],[Employee Name]]),"-----",VLOOKUP(LeaveTracker[[#This Row],[Employee Name]],'List of Employees'!$B$4:$H$766,6))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1872</v>
      </c>
      <c r="E383" s="66" t="str">
        <f>IF(ISBLANK(LeaveTracker[[#This Row],[Employee Name]]),"-----",VLOOKUP(LeaveTracker[[#This Row],[Employee Name]],'List of Employees'!$B$4:$H$766,7))</f>
        <v>PICNIC GROVE</v>
      </c>
      <c r="F383" s="66" t="str">
        <f>IF(ISBLANK(LeaveTracker[[#This Row],[Employee Name]]),"-----",VLOOKUP(LeaveTracker[[#This Row],[Employee Name]],'List of Employees'!$B$4:$H$766,6))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1872</v>
      </c>
      <c r="E384" s="66" t="str">
        <f>IF(ISBLANK(LeaveTracker[[#This Row],[Employee Name]]),"-----",VLOOKUP(LeaveTracker[[#This Row],[Employee Name]],'List of Employees'!$B$4:$H$766,7))</f>
        <v>PICNIC GROVE</v>
      </c>
      <c r="F384" s="66" t="str">
        <f>IF(ISBLANK(LeaveTracker[[#This Row],[Employee Name]]),"-----",VLOOKUP(LeaveTracker[[#This Row],[Employee Name]],'List of Employees'!$B$4:$H$766,6))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1735</v>
      </c>
      <c r="E385" s="66" t="str">
        <f>IF(ISBLANK(LeaveTracker[[#This Row],[Employee Name]]),"-----",VLOOKUP(LeaveTracker[[#This Row],[Employee Name]],'List of Employees'!$B$4:$H$766,7))</f>
        <v>ONT</v>
      </c>
      <c r="F385" s="66" t="str">
        <f>IF(ISBLANK(LeaveTracker[[#This Row],[Employee Name]]),"-----",VLOOKUP(LeaveTracker[[#This Row],[Employee Name]],'List of Employees'!$B$4:$H$766,6))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1722</v>
      </c>
      <c r="E386" s="66" t="str">
        <f>IF(ISBLANK(LeaveTracker[[#This Row],[Employee Name]]),"-----",VLOOKUP(LeaveTracker[[#This Row],[Employee Name]],'List of Employees'!$B$4:$H$766,7))</f>
        <v>TCIS</v>
      </c>
      <c r="F386" s="66" t="str">
        <f>IF(ISBLANK(LeaveTracker[[#This Row],[Employee Name]]),"-----",VLOOKUP(LeaveTracker[[#This Row],[Employee Name]],'List of Employees'!$B$4:$H$766,6))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1749</v>
      </c>
      <c r="E387" s="66" t="str">
        <f>IF(ISBLANK(LeaveTracker[[#This Row],[Employee Name]]),"-----",VLOOKUP(LeaveTracker[[#This Row],[Employee Name]],'List of Employees'!$B$4:$H$766,7))</f>
        <v>TCIS</v>
      </c>
      <c r="F387" s="66" t="str">
        <f>IF(ISBLANK(LeaveTracker[[#This Row],[Employee Name]]),"-----",VLOOKUP(LeaveTracker[[#This Row],[Employee Name]],'List of Employees'!$B$4:$H$766,6))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1749</v>
      </c>
      <c r="E388" s="66" t="str">
        <f>IF(ISBLANK(LeaveTracker[[#This Row],[Employee Name]]),"-----",VLOOKUP(LeaveTracker[[#This Row],[Employee Name]],'List of Employees'!$B$4:$H$766,7))</f>
        <v>TCIS</v>
      </c>
      <c r="F388" s="66" t="str">
        <f>IF(ISBLANK(LeaveTracker[[#This Row],[Employee Name]]),"-----",VLOOKUP(LeaveTracker[[#This Row],[Employee Name]],'List of Employees'!$B$4:$H$766,6))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1873</v>
      </c>
      <c r="E389" s="66" t="str">
        <f>IF(ISBLANK(LeaveTracker[[#This Row],[Employee Name]]),"-----",VLOOKUP(LeaveTracker[[#This Row],[Employee Name]],'List of Employees'!$B$4:$H$766,7))</f>
        <v>TCIS</v>
      </c>
      <c r="F389" s="66" t="str">
        <f>IF(ISBLANK(LeaveTracker[[#This Row],[Employee Name]]),"-----",VLOOKUP(LeaveTracker[[#This Row],[Employee Name]],'List of Employees'!$B$4:$H$766,6))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1873</v>
      </c>
      <c r="E390" s="66" t="str">
        <f>IF(ISBLANK(LeaveTracker[[#This Row],[Employee Name]]),"-----",VLOOKUP(LeaveTracker[[#This Row],[Employee Name]],'List of Employees'!$B$4:$H$766,7))</f>
        <v>TCIS</v>
      </c>
      <c r="F390" s="66" t="str">
        <f>IF(ISBLANK(LeaveTracker[[#This Row],[Employee Name]]),"-----",VLOOKUP(LeaveTracker[[#This Row],[Employee Name]],'List of Employees'!$B$4:$H$766,6))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1823</v>
      </c>
      <c r="E391" s="66" t="str">
        <f>IF(ISBLANK(LeaveTracker[[#This Row],[Employee Name]]),"-----",VLOOKUP(LeaveTracker[[#This Row],[Employee Name]],'List of Employees'!$B$4:$H$766,7))</f>
        <v>TCIS</v>
      </c>
      <c r="F391" s="66" t="str">
        <f>IF(ISBLANK(LeaveTracker[[#This Row],[Employee Name]]),"-----",VLOOKUP(LeaveTracker[[#This Row],[Employee Name]],'List of Employees'!$B$4:$H$766,6))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1815</v>
      </c>
      <c r="E392" s="66" t="str">
        <f>IF(ISBLANK(LeaveTracker[[#This Row],[Employee Name]]),"-----",VLOOKUP(LeaveTracker[[#This Row],[Employee Name]],'List of Employees'!$B$4:$H$766,7))</f>
        <v>CENRO</v>
      </c>
      <c r="F392" s="66" t="str">
        <f>IF(ISBLANK(LeaveTracker[[#This Row],[Employee Name]]),"-----",VLOOKUP(LeaveTracker[[#This Row],[Employee Name]],'List of Employees'!$B$4:$H$766,6))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1752</v>
      </c>
      <c r="E393" s="66" t="str">
        <f>IF(ISBLANK(LeaveTracker[[#This Row],[Employee Name]]),"-----",VLOOKUP(LeaveTracker[[#This Row],[Employee Name]],'List of Employees'!$B$4:$H$766,7))</f>
        <v>EEO/CITY MARKET</v>
      </c>
      <c r="F393" s="66" t="str">
        <f>IF(ISBLANK(LeaveTracker[[#This Row],[Employee Name]]),"-----",VLOOKUP(LeaveTracker[[#This Row],[Employee Name]],'List of Employees'!$B$4:$H$766,6))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1829</v>
      </c>
      <c r="E394" s="66" t="str">
        <f>IF(ISBLANK(LeaveTracker[[#This Row],[Employee Name]]),"-----",VLOOKUP(LeaveTracker[[#This Row],[Employee Name]],'List of Employees'!$B$4:$H$766,7))</f>
        <v>EEO/CITY MARKET</v>
      </c>
      <c r="F394" s="66" t="str">
        <f>IF(ISBLANK(LeaveTracker[[#This Row],[Employee Name]]),"-----",VLOOKUP(LeaveTracker[[#This Row],[Employee Name]],'List of Employees'!$B$4:$H$766,6))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1829</v>
      </c>
      <c r="E395" s="66" t="str">
        <f>IF(ISBLANK(LeaveTracker[[#This Row],[Employee Name]]),"-----",VLOOKUP(LeaveTracker[[#This Row],[Employee Name]],'List of Employees'!$B$4:$H$766,7))</f>
        <v>EEO/CITY MARKET</v>
      </c>
      <c r="F395" s="66" t="str">
        <f>IF(ISBLANK(LeaveTracker[[#This Row],[Employee Name]]),"-----",VLOOKUP(LeaveTracker[[#This Row],[Employee Name]],'List of Employees'!$B$4:$H$766,6))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1829</v>
      </c>
      <c r="E396" s="66" t="str">
        <f>IF(ISBLANK(LeaveTracker[[#This Row],[Employee Name]]),"-----",VLOOKUP(LeaveTracker[[#This Row],[Employee Name]],'List of Employees'!$B$4:$H$766,7))</f>
        <v>EEO/CITY MARKET</v>
      </c>
      <c r="F396" s="66" t="str">
        <f>IF(ISBLANK(LeaveTracker[[#This Row],[Employee Name]]),"-----",VLOOKUP(LeaveTracker[[#This Row],[Employee Name]],'List of Employees'!$B$4:$H$766,6))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1813</v>
      </c>
      <c r="E397" s="66" t="str">
        <f>IF(ISBLANK(LeaveTracker[[#This Row],[Employee Name]]),"-----",VLOOKUP(LeaveTracker[[#This Row],[Employee Name]],'List of Employees'!$B$4:$H$766,7))</f>
        <v>CSWDO</v>
      </c>
      <c r="F397" s="66" t="str">
        <f>IF(ISBLANK(LeaveTracker[[#This Row],[Employee Name]]),"-----",VLOOKUP(LeaveTracker[[#This Row],[Employee Name]],'List of Employees'!$B$4:$H$766,6))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1845</v>
      </c>
      <c r="E398" s="66" t="str">
        <f>IF(ISBLANK(LeaveTracker[[#This Row],[Employee Name]]),"-----",VLOOKUP(LeaveTracker[[#This Row],[Employee Name]],'List of Employees'!$B$4:$H$766,7))</f>
        <v>ONT</v>
      </c>
      <c r="F398" s="66" t="str">
        <f>IF(ISBLANK(LeaveTracker[[#This Row],[Employee Name]]),"-----",VLOOKUP(LeaveTracker[[#This Row],[Employee Name]],'List of Employees'!$B$4:$H$766,6))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1859</v>
      </c>
      <c r="E399" s="66" t="str">
        <f>IF(ISBLANK(LeaveTracker[[#This Row],[Employee Name]]),"-----",VLOOKUP(LeaveTracker[[#This Row],[Employee Name]],'List of Employees'!$B$4:$H$766,7))</f>
        <v>TICC</v>
      </c>
      <c r="F399" s="66" t="str">
        <f>IF(ISBLANK(LeaveTracker[[#This Row],[Employee Name]]),"-----",VLOOKUP(LeaveTracker[[#This Row],[Employee Name]],'List of Employees'!$B$4:$H$766,6))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1861</v>
      </c>
      <c r="E400" s="66" t="str">
        <f>IF(ISBLANK(LeaveTracker[[#This Row],[Employee Name]]),"-----",VLOOKUP(LeaveTracker[[#This Row],[Employee Name]],'List of Employees'!$B$4:$H$766,7))</f>
        <v>TICC</v>
      </c>
      <c r="F400" s="66" t="str">
        <f>IF(ISBLANK(LeaveTracker[[#This Row],[Employee Name]]),"-----",VLOOKUP(LeaveTracker[[#This Row],[Employee Name]],'List of Employees'!$B$4:$H$766,6))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1805</v>
      </c>
      <c r="E401" s="66" t="str">
        <f>IF(ISBLANK(LeaveTracker[[#This Row],[Employee Name]]),"-----",VLOOKUP(LeaveTracker[[#This Row],[Employee Name]],'List of Employees'!$B$4:$H$766,7))</f>
        <v>TICC</v>
      </c>
      <c r="F401" s="66" t="str">
        <f>IF(ISBLANK(LeaveTracker[[#This Row],[Employee Name]]),"-----",VLOOKUP(LeaveTracker[[#This Row],[Employee Name]],'List of Employees'!$B$4:$H$766,6))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2288</v>
      </c>
      <c r="E402" s="66" t="str">
        <f>IF(ISBLANK(LeaveTracker[[#This Row],[Employee Name]]),"-----",VLOOKUP(LeaveTracker[[#This Row],[Employee Name]],'List of Employees'!$B$4:$H$766,7))</f>
        <v>TICC</v>
      </c>
      <c r="F402" s="66" t="str">
        <f>IF(ISBLANK(LeaveTracker[[#This Row],[Employee Name]]),"-----",VLOOKUP(LeaveTracker[[#This Row],[Employee Name]],'List of Employees'!$B$4:$H$766,6))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1846</v>
      </c>
      <c r="E403" s="66" t="str">
        <f>IF(ISBLANK(LeaveTracker[[#This Row],[Employee Name]]),"-----",VLOOKUP(LeaveTracker[[#This Row],[Employee Name]],'List of Employees'!$B$4:$H$766,7))</f>
        <v>TICC</v>
      </c>
      <c r="F403" s="66" t="str">
        <f>IF(ISBLANK(LeaveTracker[[#This Row],[Employee Name]]),"-----",VLOOKUP(LeaveTracker[[#This Row],[Employee Name]],'List of Employees'!$B$4:$H$766,6))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1817</v>
      </c>
      <c r="E404" s="66" t="str">
        <f>IF(ISBLANK(LeaveTracker[[#This Row],[Employee Name]]),"-----",VLOOKUP(LeaveTracker[[#This Row],[Employee Name]],'List of Employees'!$B$4:$H$766,7))</f>
        <v>CHO</v>
      </c>
      <c r="F404" s="66" t="str">
        <f>IF(ISBLANK(LeaveTracker[[#This Row],[Employee Name]]),"-----",VLOOKUP(LeaveTracker[[#This Row],[Employee Name]],'List of Employees'!$B$4:$H$766,6))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1817</v>
      </c>
      <c r="E405" s="66" t="str">
        <f>IF(ISBLANK(LeaveTracker[[#This Row],[Employee Name]]),"-----",VLOOKUP(LeaveTracker[[#This Row],[Employee Name]],'List of Employees'!$B$4:$H$766,7))</f>
        <v>CHO</v>
      </c>
      <c r="F405" s="66" t="str">
        <f>IF(ISBLANK(LeaveTracker[[#This Row],[Employee Name]]),"-----",VLOOKUP(LeaveTracker[[#This Row],[Employee Name]],'List of Employees'!$B$4:$H$766,6))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1780</v>
      </c>
      <c r="E406" s="66" t="str">
        <f>IF(ISBLANK(LeaveTracker[[#This Row],[Employee Name]]),"-----",VLOOKUP(LeaveTracker[[#This Row],[Employee Name]],'List of Employees'!$B$4:$H$766,7))</f>
        <v>PICNIC GROVE</v>
      </c>
      <c r="F406" s="66" t="str">
        <f>IF(ISBLANK(LeaveTracker[[#This Row],[Employee Name]]),"-----",VLOOKUP(LeaveTracker[[#This Row],[Employee Name]],'List of Employees'!$B$4:$H$766,6))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1874</v>
      </c>
      <c r="E407" s="66" t="str">
        <f>IF(ISBLANK(LeaveTracker[[#This Row],[Employee Name]]),"-----",VLOOKUP(LeaveTracker[[#This Row],[Employee Name]],'List of Employees'!$B$4:$H$766,7))</f>
        <v>CHO</v>
      </c>
      <c r="F407" s="66" t="str">
        <f>IF(ISBLANK(LeaveTracker[[#This Row],[Employee Name]]),"-----",VLOOKUP(LeaveTracker[[#This Row],[Employee Name]],'List of Employees'!$B$4:$H$766,6))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1875</v>
      </c>
      <c r="E408" s="66" t="str">
        <f>IF(ISBLANK(LeaveTracker[[#This Row],[Employee Name]]),"-----",VLOOKUP(LeaveTracker[[#This Row],[Employee Name]],'List of Employees'!$B$4:$H$766,7))</f>
        <v>TOPS-CSU</v>
      </c>
      <c r="F408" s="66" t="str">
        <f>IF(ISBLANK(LeaveTracker[[#This Row],[Employee Name]]),"-----",VLOOKUP(LeaveTracker[[#This Row],[Employee Name]],'List of Employees'!$B$4:$H$766,6))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1875</v>
      </c>
      <c r="E409" s="66" t="str">
        <f>IF(ISBLANK(LeaveTracker[[#This Row],[Employee Name]]),"-----",VLOOKUP(LeaveTracker[[#This Row],[Employee Name]],'List of Employees'!$B$4:$H$766,7))</f>
        <v>TOPS-CSU</v>
      </c>
      <c r="F409" s="66" t="str">
        <f>IF(ISBLANK(LeaveTracker[[#This Row],[Employee Name]]),"-----",VLOOKUP(LeaveTracker[[#This Row],[Employee Name]],'List of Employees'!$B$4:$H$766,6))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1876</v>
      </c>
      <c r="E410" s="66" t="str">
        <f>IF(ISBLANK(LeaveTracker[[#This Row],[Employee Name]]),"-----",VLOOKUP(LeaveTracker[[#This Row],[Employee Name]],'List of Employees'!$B$4:$H$766,7))</f>
        <v>CTO-LICENSE</v>
      </c>
      <c r="F410" s="66" t="str">
        <f>IF(ISBLANK(LeaveTracker[[#This Row],[Employee Name]]),"-----",VLOOKUP(LeaveTracker[[#This Row],[Employee Name]],'List of Employees'!$B$4:$H$766,6))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1877</v>
      </c>
      <c r="E411" s="66" t="str">
        <f>IF(ISBLANK(LeaveTracker[[#This Row],[Employee Name]]),"-----",VLOOKUP(LeaveTracker[[#This Row],[Employee Name]],'List of Employees'!$B$4:$H$766,7))</f>
        <v>CTO</v>
      </c>
      <c r="F411" s="66" t="str">
        <f>IF(ISBLANK(LeaveTracker[[#This Row],[Employee Name]]),"-----",VLOOKUP(LeaveTracker[[#This Row],[Employee Name]],'List of Employees'!$B$4:$H$766,6))</f>
        <v>JOBCON</v>
      </c>
      <c r="G411" s="49">
        <v>44732</v>
      </c>
      <c r="H411" s="49">
        <v>44735</v>
      </c>
      <c r="I411" s="50" t="s">
        <v>1019</v>
      </c>
      <c r="J411" s="52" t="s">
        <v>1878</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1877</v>
      </c>
      <c r="E412" s="66" t="str">
        <f>IF(ISBLANK(LeaveTracker[[#This Row],[Employee Name]]),"-----",VLOOKUP(LeaveTracker[[#This Row],[Employee Name]],'List of Employees'!$B$4:$H$766,7))</f>
        <v>CTO</v>
      </c>
      <c r="F412" s="66" t="str">
        <f>IF(ISBLANK(LeaveTracker[[#This Row],[Employee Name]]),"-----",VLOOKUP(LeaveTracker[[#This Row],[Employee Name]],'List of Employees'!$B$4:$H$766,6))</f>
        <v>JOBCON</v>
      </c>
      <c r="G412" s="49">
        <v>44742</v>
      </c>
      <c r="H412" s="49">
        <v>44742</v>
      </c>
      <c r="I412" s="50" t="s">
        <v>1019</v>
      </c>
      <c r="J412" s="52" t="s">
        <v>1878</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1805</v>
      </c>
      <c r="E413" s="66" t="str">
        <f>IF(ISBLANK(LeaveTracker[[#This Row],[Employee Name]]),"-----",VLOOKUP(LeaveTracker[[#This Row],[Employee Name]],'List of Employees'!$B$4:$H$766,7))</f>
        <v>TICC</v>
      </c>
      <c r="F413" s="66" t="str">
        <f>IF(ISBLANK(LeaveTracker[[#This Row],[Employee Name]]),"-----",VLOOKUP(LeaveTracker[[#This Row],[Employee Name]],'List of Employees'!$B$4:$H$766,6))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1805</v>
      </c>
      <c r="E414" s="66" t="str">
        <f>IF(ISBLANK(LeaveTracker[[#This Row],[Employee Name]]),"-----",VLOOKUP(LeaveTracker[[#This Row],[Employee Name]],'List of Employees'!$B$4:$H$766,7))</f>
        <v>TICC</v>
      </c>
      <c r="F414" s="66" t="str">
        <f>IF(ISBLANK(LeaveTracker[[#This Row],[Employee Name]]),"-----",VLOOKUP(LeaveTracker[[#This Row],[Employee Name]],'List of Employees'!$B$4:$H$766,6))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1805</v>
      </c>
      <c r="E415" s="66" t="str">
        <f>IF(ISBLANK(LeaveTracker[[#This Row],[Employee Name]]),"-----",VLOOKUP(LeaveTracker[[#This Row],[Employee Name]],'List of Employees'!$B$4:$H$766,7))</f>
        <v>TICC</v>
      </c>
      <c r="F415" s="66" t="str">
        <f>IF(ISBLANK(LeaveTracker[[#This Row],[Employee Name]]),"-----",VLOOKUP(LeaveTracker[[#This Row],[Employee Name]],'List of Employees'!$B$4:$H$766,6))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1805</v>
      </c>
      <c r="E416" s="66" t="str">
        <f>IF(ISBLANK(LeaveTracker[[#This Row],[Employee Name]]),"-----",VLOOKUP(LeaveTracker[[#This Row],[Employee Name]],'List of Employees'!$B$4:$H$766,7))</f>
        <v>TICC</v>
      </c>
      <c r="F416" s="66" t="str">
        <f>IF(ISBLANK(LeaveTracker[[#This Row],[Employee Name]]),"-----",VLOOKUP(LeaveTracker[[#This Row],[Employee Name]],'List of Employees'!$B$4:$H$766,6))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1879</v>
      </c>
      <c r="E417" s="66" t="str">
        <f>IF(ISBLANK(LeaveTracker[[#This Row],[Employee Name]]),"-----",VLOOKUP(LeaveTracker[[#This Row],[Employee Name]],'List of Employees'!$B$4:$H$766,7))</f>
        <v>VMO/SP</v>
      </c>
      <c r="F417" s="66" t="str">
        <f>IF(ISBLANK(LeaveTracker[[#This Row],[Employee Name]]),"-----",VLOOKUP(LeaveTracker[[#This Row],[Employee Name]],'List of Employees'!$B$4:$H$766,6))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1880</v>
      </c>
      <c r="E418" s="66" t="str">
        <f>IF(ISBLANK(LeaveTracker[[#This Row],[Employee Name]]),"-----",VLOOKUP(LeaveTracker[[#This Row],[Employee Name]],'List of Employees'!$B$4:$H$766,7))</f>
        <v>CENRO</v>
      </c>
      <c r="F418" s="66" t="str">
        <f>IF(ISBLANK(LeaveTracker[[#This Row],[Employee Name]]),"-----",VLOOKUP(LeaveTracker[[#This Row],[Employee Name]],'List of Employees'!$B$4:$H$766,6))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1722</v>
      </c>
      <c r="E419" s="66" t="str">
        <f>IF(ISBLANK(LeaveTracker[[#This Row],[Employee Name]]),"-----",VLOOKUP(LeaveTracker[[#This Row],[Employee Name]],'List of Employees'!$B$4:$H$766,7))</f>
        <v>TCIS</v>
      </c>
      <c r="F419" s="66" t="str">
        <f>IF(ISBLANK(LeaveTracker[[#This Row],[Employee Name]]),"-----",VLOOKUP(LeaveTracker[[#This Row],[Employee Name]],'List of Employees'!$B$4:$H$766,6))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1722</v>
      </c>
      <c r="E420" s="66" t="str">
        <f>IF(ISBLANK(LeaveTracker[[#This Row],[Employee Name]]),"-----",VLOOKUP(LeaveTracker[[#This Row],[Employee Name]],'List of Employees'!$B$4:$H$766,7))</f>
        <v>TCIS</v>
      </c>
      <c r="F420" s="66" t="str">
        <f>IF(ISBLANK(LeaveTracker[[#This Row],[Employee Name]]),"-----",VLOOKUP(LeaveTracker[[#This Row],[Employee Name]],'List of Employees'!$B$4:$H$766,6))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1763</v>
      </c>
      <c r="E421" s="66" t="str">
        <f>IF(ISBLANK(LeaveTracker[[#This Row],[Employee Name]]),"-----",VLOOKUP(LeaveTracker[[#This Row],[Employee Name]],'List of Employees'!$B$4:$H$766,7))</f>
        <v>CENRO</v>
      </c>
      <c r="F421" s="66" t="str">
        <f>IF(ISBLANK(LeaveTracker[[#This Row],[Employee Name]]),"-----",VLOOKUP(LeaveTracker[[#This Row],[Employee Name]],'List of Employees'!$B$4:$H$766,6))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1881</v>
      </c>
      <c r="E422" s="66" t="str">
        <f>IF(ISBLANK(LeaveTracker[[#This Row],[Employee Name]]),"-----",VLOOKUP(LeaveTracker[[#This Row],[Employee Name]],'List of Employees'!$B$4:$H$766,7))</f>
        <v>TICC</v>
      </c>
      <c r="F422" s="66" t="str">
        <f>IF(ISBLANK(LeaveTracker[[#This Row],[Employee Name]]),"-----",VLOOKUP(LeaveTracker[[#This Row],[Employee Name]],'List of Employees'!$B$4:$H$766,6))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1763</v>
      </c>
      <c r="E423" s="66" t="str">
        <f>IF(ISBLANK(LeaveTracker[[#This Row],[Employee Name]]),"-----",VLOOKUP(LeaveTracker[[#This Row],[Employee Name]],'List of Employees'!$B$4:$H$766,7))</f>
        <v>CENRO</v>
      </c>
      <c r="F423" s="66" t="str">
        <f>IF(ISBLANK(LeaveTracker[[#This Row],[Employee Name]]),"-----",VLOOKUP(LeaveTracker[[#This Row],[Employee Name]],'List of Employees'!$B$4:$H$766,6))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1847</v>
      </c>
      <c r="E424" s="66" t="str">
        <f>IF(ISBLANK(LeaveTracker[[#This Row],[Employee Name]]),"-----",VLOOKUP(LeaveTracker[[#This Row],[Employee Name]],'List of Employees'!$B$4:$H$766,7))</f>
        <v>TICC</v>
      </c>
      <c r="F424" s="66" t="str">
        <f>IF(ISBLANK(LeaveTracker[[#This Row],[Employee Name]]),"-----",VLOOKUP(LeaveTracker[[#This Row],[Employee Name]],'List of Employees'!$B$4:$H$766,6))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1847</v>
      </c>
      <c r="E425" s="66" t="str">
        <f>IF(ISBLANK(LeaveTracker[[#This Row],[Employee Name]]),"-----",VLOOKUP(LeaveTracker[[#This Row],[Employee Name]],'List of Employees'!$B$4:$H$766,7))</f>
        <v>TICC</v>
      </c>
      <c r="F425" s="66" t="str">
        <f>IF(ISBLANK(LeaveTracker[[#This Row],[Employee Name]]),"-----",VLOOKUP(LeaveTracker[[#This Row],[Employee Name]],'List of Employees'!$B$4:$H$766,6))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1847</v>
      </c>
      <c r="E426" s="66" t="str">
        <f>IF(ISBLANK(LeaveTracker[[#This Row],[Employee Name]]),"-----",VLOOKUP(LeaveTracker[[#This Row],[Employee Name]],'List of Employees'!$B$4:$H$766,7))</f>
        <v>TICC</v>
      </c>
      <c r="F426" s="66" t="str">
        <f>IF(ISBLANK(LeaveTracker[[#This Row],[Employee Name]]),"-----",VLOOKUP(LeaveTracker[[#This Row],[Employee Name]],'List of Employees'!$B$4:$H$766,6))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1847</v>
      </c>
      <c r="E427" s="66" t="str">
        <f>IF(ISBLANK(LeaveTracker[[#This Row],[Employee Name]]),"-----",VLOOKUP(LeaveTracker[[#This Row],[Employee Name]],'List of Employees'!$B$4:$H$766,7))</f>
        <v>TICC</v>
      </c>
      <c r="F427" s="66" t="str">
        <f>IF(ISBLANK(LeaveTracker[[#This Row],[Employee Name]]),"-----",VLOOKUP(LeaveTracker[[#This Row],[Employee Name]],'List of Employees'!$B$4:$H$766,6))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1847</v>
      </c>
      <c r="E428" s="66" t="str">
        <f>IF(ISBLANK(LeaveTracker[[#This Row],[Employee Name]]),"-----",VLOOKUP(LeaveTracker[[#This Row],[Employee Name]],'List of Employees'!$B$4:$H$766,7))</f>
        <v>TICC</v>
      </c>
      <c r="F428" s="66" t="str">
        <f>IF(ISBLANK(LeaveTracker[[#This Row],[Employee Name]]),"-----",VLOOKUP(LeaveTracker[[#This Row],[Employee Name]],'List of Employees'!$B$4:$H$766,6))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1847</v>
      </c>
      <c r="E429" s="66" t="str">
        <f>IF(ISBLANK(LeaveTracker[[#This Row],[Employee Name]]),"-----",VLOOKUP(LeaveTracker[[#This Row],[Employee Name]],'List of Employees'!$B$4:$H$766,7))</f>
        <v>TICC</v>
      </c>
      <c r="F429" s="66" t="str">
        <f>IF(ISBLANK(LeaveTracker[[#This Row],[Employee Name]]),"-----",VLOOKUP(LeaveTracker[[#This Row],[Employee Name]],'List of Employees'!$B$4:$H$766,6))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1860</v>
      </c>
      <c r="E430" s="66" t="str">
        <f>IF(ISBLANK(LeaveTracker[[#This Row],[Employee Name]]),"-----",VLOOKUP(LeaveTracker[[#This Row],[Employee Name]],'List of Employees'!$B$4:$H$766,7))</f>
        <v>TICC</v>
      </c>
      <c r="F430" s="66" t="str">
        <f>IF(ISBLANK(LeaveTracker[[#This Row],[Employee Name]]),"-----",VLOOKUP(LeaveTracker[[#This Row],[Employee Name]],'List of Employees'!$B$4:$H$766,6))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1861</v>
      </c>
      <c r="E431" s="66" t="str">
        <f>IF(ISBLANK(LeaveTracker[[#This Row],[Employee Name]]),"-----",VLOOKUP(LeaveTracker[[#This Row],[Employee Name]],'List of Employees'!$B$4:$H$766,7))</f>
        <v>TICC</v>
      </c>
      <c r="F431" s="66" t="str">
        <f>IF(ISBLANK(LeaveTracker[[#This Row],[Employee Name]]),"-----",VLOOKUP(LeaveTracker[[#This Row],[Employee Name]],'List of Employees'!$B$4:$H$766,6))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1861</v>
      </c>
      <c r="E432" s="66" t="str">
        <f>IF(ISBLANK(LeaveTracker[[#This Row],[Employee Name]]),"-----",VLOOKUP(LeaveTracker[[#This Row],[Employee Name]],'List of Employees'!$B$4:$H$766,7))</f>
        <v>TICC</v>
      </c>
      <c r="F432" s="66" t="str">
        <f>IF(ISBLANK(LeaveTracker[[#This Row],[Employee Name]]),"-----",VLOOKUP(LeaveTracker[[#This Row],[Employee Name]],'List of Employees'!$B$4:$H$766,6))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1861</v>
      </c>
      <c r="E433" s="66" t="str">
        <f>IF(ISBLANK(LeaveTracker[[#This Row],[Employee Name]]),"-----",VLOOKUP(LeaveTracker[[#This Row],[Employee Name]],'List of Employees'!$B$4:$H$766,7))</f>
        <v>TICC</v>
      </c>
      <c r="F433" s="66" t="str">
        <f>IF(ISBLANK(LeaveTracker[[#This Row],[Employee Name]]),"-----",VLOOKUP(LeaveTracker[[#This Row],[Employee Name]],'List of Employees'!$B$4:$H$766,6))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1861</v>
      </c>
      <c r="E434" s="66" t="str">
        <f>IF(ISBLANK(LeaveTracker[[#This Row],[Employee Name]]),"-----",VLOOKUP(LeaveTracker[[#This Row],[Employee Name]],'List of Employees'!$B$4:$H$766,7))</f>
        <v>TICC</v>
      </c>
      <c r="F434" s="66" t="str">
        <f>IF(ISBLANK(LeaveTracker[[#This Row],[Employee Name]]),"-----",VLOOKUP(LeaveTracker[[#This Row],[Employee Name]],'List of Employees'!$B$4:$H$766,6))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1846</v>
      </c>
      <c r="E435" s="66" t="str">
        <f>IF(ISBLANK(LeaveTracker[[#This Row],[Employee Name]]),"-----",VLOOKUP(LeaveTracker[[#This Row],[Employee Name]],'List of Employees'!$B$4:$H$766,7))</f>
        <v>TICC</v>
      </c>
      <c r="F435" s="66" t="str">
        <f>IF(ISBLANK(LeaveTracker[[#This Row],[Employee Name]]),"-----",VLOOKUP(LeaveTracker[[#This Row],[Employee Name]],'List of Employees'!$B$4:$H$766,6))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1808</v>
      </c>
      <c r="E436" s="66" t="str">
        <f>IF(ISBLANK(LeaveTracker[[#This Row],[Employee Name]]),"-----",VLOOKUP(LeaveTracker[[#This Row],[Employee Name]],'List of Employees'!$B$4:$H$766,7))</f>
        <v>TICC</v>
      </c>
      <c r="F436" s="66" t="str">
        <f>IF(ISBLANK(LeaveTracker[[#This Row],[Employee Name]]),"-----",VLOOKUP(LeaveTracker[[#This Row],[Employee Name]],'List of Employees'!$B$4:$H$766,6))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1882</v>
      </c>
      <c r="E437" s="66" t="str">
        <f>IF(ISBLANK(LeaveTracker[[#This Row],[Employee Name]]),"-----",VLOOKUP(LeaveTracker[[#This Row],[Employee Name]],'List of Employees'!$B$4:$H$766,7))</f>
        <v>TICC</v>
      </c>
      <c r="F437" s="66" t="str">
        <f>IF(ISBLANK(LeaveTracker[[#This Row],[Employee Name]]),"-----",VLOOKUP(LeaveTracker[[#This Row],[Employee Name]],'List of Employees'!$B$4:$H$766,6))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2314</v>
      </c>
      <c r="E438" s="66" t="str">
        <f>IF(ISBLANK(LeaveTracker[[#This Row],[Employee Name]]),"-----",VLOOKUP(LeaveTracker[[#This Row],[Employee Name]],'List of Employees'!$B$4:$H$766,7))</f>
        <v>CENRO</v>
      </c>
      <c r="F438" s="66" t="str">
        <f>IF(ISBLANK(LeaveTracker[[#This Row],[Employee Name]]),"-----",VLOOKUP(LeaveTracker[[#This Row],[Employee Name]],'List of Employees'!$B$4:$H$766,6))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1833</v>
      </c>
      <c r="E439" s="66" t="str">
        <f>IF(ISBLANK(LeaveTracker[[#This Row],[Employee Name]]),"-----",VLOOKUP(LeaveTracker[[#This Row],[Employee Name]],'List of Employees'!$B$4:$H$766,7))</f>
        <v>CENRO</v>
      </c>
      <c r="F439" s="66" t="str">
        <f>IF(ISBLANK(LeaveTracker[[#This Row],[Employee Name]]),"-----",VLOOKUP(LeaveTracker[[#This Row],[Employee Name]],'List of Employees'!$B$4:$H$766,6))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1833</v>
      </c>
      <c r="E440" s="66" t="str">
        <f>IF(ISBLANK(LeaveTracker[[#This Row],[Employee Name]]),"-----",VLOOKUP(LeaveTracker[[#This Row],[Employee Name]],'List of Employees'!$B$4:$H$766,7))</f>
        <v>CENRO</v>
      </c>
      <c r="F440" s="66" t="str">
        <f>IF(ISBLANK(LeaveTracker[[#This Row],[Employee Name]]),"-----",VLOOKUP(LeaveTracker[[#This Row],[Employee Name]],'List of Employees'!$B$4:$H$766,6))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1833</v>
      </c>
      <c r="E441" s="66" t="str">
        <f>IF(ISBLANK(LeaveTracker[[#This Row],[Employee Name]]),"-----",VLOOKUP(LeaveTracker[[#This Row],[Employee Name]],'List of Employees'!$B$4:$H$766,7))</f>
        <v>CENRO</v>
      </c>
      <c r="F441" s="66" t="str">
        <f>IF(ISBLANK(LeaveTracker[[#This Row],[Employee Name]]),"-----",VLOOKUP(LeaveTracker[[#This Row],[Employee Name]],'List of Employees'!$B$4:$H$766,6))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1881</v>
      </c>
      <c r="E442" s="66" t="str">
        <f>IF(ISBLANK(LeaveTracker[[#This Row],[Employee Name]]),"-----",VLOOKUP(LeaveTracker[[#This Row],[Employee Name]],'List of Employees'!$B$4:$H$766,7))</f>
        <v>TICC</v>
      </c>
      <c r="F442" s="66" t="str">
        <f>IF(ISBLANK(LeaveTracker[[#This Row],[Employee Name]]),"-----",VLOOKUP(LeaveTracker[[#This Row],[Employee Name]],'List of Employees'!$B$4:$H$766,6))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1860</v>
      </c>
      <c r="E443" s="66" t="str">
        <f>IF(ISBLANK(LeaveTracker[[#This Row],[Employee Name]]),"-----",VLOOKUP(LeaveTracker[[#This Row],[Employee Name]],'List of Employees'!$B$4:$H$766,7))</f>
        <v>TICC</v>
      </c>
      <c r="F443" s="66" t="str">
        <f>IF(ISBLANK(LeaveTracker[[#This Row],[Employee Name]]),"-----",VLOOKUP(LeaveTracker[[#This Row],[Employee Name]],'List of Employees'!$B$4:$H$766,6))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1860</v>
      </c>
      <c r="E444" s="66" t="str">
        <f>IF(ISBLANK(LeaveTracker[[#This Row],[Employee Name]]),"-----",VLOOKUP(LeaveTracker[[#This Row],[Employee Name]],'List of Employees'!$B$4:$H$766,7))</f>
        <v>TICC</v>
      </c>
      <c r="F444" s="66" t="str">
        <f>IF(ISBLANK(LeaveTracker[[#This Row],[Employee Name]]),"-----",VLOOKUP(LeaveTracker[[#This Row],[Employee Name]],'List of Employees'!$B$4:$H$766,6))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1806</v>
      </c>
      <c r="E445" s="66" t="str">
        <f>IF(ISBLANK(LeaveTracker[[#This Row],[Employee Name]]),"-----",VLOOKUP(LeaveTracker[[#This Row],[Employee Name]],'List of Employees'!$B$4:$H$766,7))</f>
        <v>TICC/TCCH</v>
      </c>
      <c r="F445" s="66" t="str">
        <f>IF(ISBLANK(LeaveTracker[[#This Row],[Employee Name]]),"-----",VLOOKUP(LeaveTracker[[#This Row],[Employee Name]],'List of Employees'!$B$4:$H$766,6))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1808</v>
      </c>
      <c r="E446" s="66" t="str">
        <f>IF(ISBLANK(LeaveTracker[[#This Row],[Employee Name]]),"-----",VLOOKUP(LeaveTracker[[#This Row],[Employee Name]],'List of Employees'!$B$4:$H$766,7))</f>
        <v>TICC</v>
      </c>
      <c r="F446" s="66" t="str">
        <f>IF(ISBLANK(LeaveTracker[[#This Row],[Employee Name]]),"-----",VLOOKUP(LeaveTracker[[#This Row],[Employee Name]],'List of Employees'!$B$4:$H$766,6))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1815</v>
      </c>
      <c r="E447" s="66" t="str">
        <f>IF(ISBLANK(LeaveTracker[[#This Row],[Employee Name]]),"-----",VLOOKUP(LeaveTracker[[#This Row],[Employee Name]],'List of Employees'!$B$4:$H$766,7))</f>
        <v>CENRO</v>
      </c>
      <c r="F447" s="66" t="str">
        <f>IF(ISBLANK(LeaveTracker[[#This Row],[Employee Name]]),"-----",VLOOKUP(LeaveTracker[[#This Row],[Employee Name]],'List of Employees'!$B$4:$H$766,6))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1883</v>
      </c>
      <c r="E448" s="66" t="str">
        <f>IF(ISBLANK(LeaveTracker[[#This Row],[Employee Name]]),"-----",VLOOKUP(LeaveTracker[[#This Row],[Employee Name]],'List of Employees'!$B$4:$H$766,7))</f>
        <v>ONT</v>
      </c>
      <c r="F448" s="66" t="str">
        <f>IF(ISBLANK(LeaveTracker[[#This Row],[Employee Name]]),"-----",VLOOKUP(LeaveTracker[[#This Row],[Employee Name]],'List of Employees'!$B$4:$H$766,6))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1884</v>
      </c>
      <c r="E449" s="66" t="str">
        <f>IF(ISBLANK(LeaveTracker[[#This Row],[Employee Name]]),"-----",VLOOKUP(LeaveTracker[[#This Row],[Employee Name]],'List of Employees'!$B$4:$H$766,7))</f>
        <v>PICNIC GROVE</v>
      </c>
      <c r="F449" s="66" t="str">
        <f>IF(ISBLANK(LeaveTracker[[#This Row],[Employee Name]]),"-----",VLOOKUP(LeaveTracker[[#This Row],[Employee Name]],'List of Employees'!$B$4:$H$766,6))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1885</v>
      </c>
      <c r="E450" s="66" t="str">
        <f>IF(ISBLANK(LeaveTracker[[#This Row],[Employee Name]]),"-----",VLOOKUP(LeaveTracker[[#This Row],[Employee Name]],'List of Employees'!$B$4:$H$766,7))</f>
        <v>TERMINAL</v>
      </c>
      <c r="F450" s="66" t="str">
        <f>IF(ISBLANK(LeaveTracker[[#This Row],[Employee Name]]),"-----",VLOOKUP(LeaveTracker[[#This Row],[Employee Name]],'List of Employees'!$B$4:$H$766,6))</f>
        <v>JOBCON</v>
      </c>
      <c r="G450" s="49">
        <v>44817</v>
      </c>
      <c r="H450" s="49">
        <v>44921</v>
      </c>
      <c r="I450" s="50" t="s">
        <v>1019</v>
      </c>
      <c r="J450" s="52" t="s">
        <v>1886</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1887</v>
      </c>
      <c r="E451" s="66" t="str">
        <f>IF(ISBLANK(LeaveTracker[[#This Row],[Employee Name]]),"-----",VLOOKUP(LeaveTracker[[#This Row],[Employee Name]],'List of Employees'!$B$4:$H$766,7))</f>
        <v>CHO</v>
      </c>
      <c r="F451" s="66" t="str">
        <f>IF(ISBLANK(LeaveTracker[[#This Row],[Employee Name]]),"-----",VLOOKUP(LeaveTracker[[#This Row],[Employee Name]],'List of Employees'!$B$4:$H$766,6))</f>
        <v>JOBCON</v>
      </c>
      <c r="G451" s="49">
        <v>44831</v>
      </c>
      <c r="H451" s="49">
        <v>44837</v>
      </c>
      <c r="I451" s="50" t="s">
        <v>1019</v>
      </c>
      <c r="J451" s="52" t="s">
        <v>1888</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1889</v>
      </c>
      <c r="E452" s="66" t="str">
        <f>IF(ISBLANK(LeaveTracker[[#This Row],[Employee Name]]),"-----",VLOOKUP(LeaveTracker[[#This Row],[Employee Name]],'List of Employees'!$B$4:$H$766,7))</f>
        <v>CHO</v>
      </c>
      <c r="F452" s="66" t="str">
        <f>IF(ISBLANK(LeaveTracker[[#This Row],[Employee Name]]),"-----",VLOOKUP(LeaveTracker[[#This Row],[Employee Name]],'List of Employees'!$B$4:$H$766,6))</f>
        <v>JOBCON</v>
      </c>
      <c r="G452" s="49">
        <v>44824</v>
      </c>
      <c r="H452" s="49">
        <v>44827</v>
      </c>
      <c r="I452" s="50" t="s">
        <v>1019</v>
      </c>
      <c r="J452" s="52" t="s">
        <v>1888</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1890</v>
      </c>
      <c r="E453" s="66" t="str">
        <f>IF(ISBLANK(LeaveTracker[[#This Row],[Employee Name]]),"-----",VLOOKUP(LeaveTracker[[#This Row],[Employee Name]],'List of Employees'!$B$4:$H$766,7))</f>
        <v>EEO/CITY MARKET</v>
      </c>
      <c r="F453" s="66" t="str">
        <f>IF(ISBLANK(LeaveTracker[[#This Row],[Employee Name]]),"-----",VLOOKUP(LeaveTracker[[#This Row],[Employee Name]],'List of Employees'!$B$4:$H$766,6))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1877</v>
      </c>
      <c r="E454" s="66" t="str">
        <f>IF(ISBLANK(LeaveTracker[[#This Row],[Employee Name]]),"-----",VLOOKUP(LeaveTracker[[#This Row],[Employee Name]],'List of Employees'!$B$4:$H$766,7))</f>
        <v>CTO</v>
      </c>
      <c r="F454" s="66" t="str">
        <f>IF(ISBLANK(LeaveTracker[[#This Row],[Employee Name]]),"-----",VLOOKUP(LeaveTracker[[#This Row],[Employee Name]],'List of Employees'!$B$4:$H$766,6))</f>
        <v>JOBCON</v>
      </c>
      <c r="G454" s="49">
        <v>44819</v>
      </c>
      <c r="H454" s="49">
        <v>44820</v>
      </c>
      <c r="I454" s="50" t="s">
        <v>1019</v>
      </c>
      <c r="J454" s="52" t="s">
        <v>1891</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1877</v>
      </c>
      <c r="E455" s="66" t="str">
        <f>IF(ISBLANK(LeaveTracker[[#This Row],[Employee Name]]),"-----",VLOOKUP(LeaveTracker[[#This Row],[Employee Name]],'List of Employees'!$B$4:$H$766,7))</f>
        <v>CTO</v>
      </c>
      <c r="F455" s="66" t="str">
        <f>IF(ISBLANK(LeaveTracker[[#This Row],[Employee Name]]),"-----",VLOOKUP(LeaveTracker[[#This Row],[Employee Name]],'List of Employees'!$B$4:$H$766,6))</f>
        <v>JOBCON</v>
      </c>
      <c r="G455" s="49">
        <v>44823</v>
      </c>
      <c r="H455" s="49">
        <v>44824</v>
      </c>
      <c r="I455" s="50" t="s">
        <v>1019</v>
      </c>
      <c r="J455" s="52" t="s">
        <v>1891</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1871</v>
      </c>
      <c r="E456" s="66" t="str">
        <f>IF(ISBLANK(LeaveTracker[[#This Row],[Employee Name]]),"-----",VLOOKUP(LeaveTracker[[#This Row],[Employee Name]],'List of Employees'!$B$4:$H$766,7))</f>
        <v>TICC</v>
      </c>
      <c r="F456" s="66" t="str">
        <f>IF(ISBLANK(LeaveTracker[[#This Row],[Employee Name]]),"-----",VLOOKUP(LeaveTracker[[#This Row],[Employee Name]],'List of Employees'!$B$4:$H$766,6))</f>
        <v>JOBCON</v>
      </c>
      <c r="G456" s="49">
        <v>44789</v>
      </c>
      <c r="H456" s="49">
        <v>44790</v>
      </c>
      <c r="I456" s="50" t="s">
        <v>1019</v>
      </c>
      <c r="J456" s="52" t="s">
        <v>1878</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1741</v>
      </c>
      <c r="E457" s="66" t="str">
        <f>IF(ISBLANK(LeaveTracker[[#This Row],[Employee Name]]),"-----",VLOOKUP(LeaveTracker[[#This Row],[Employee Name]],'List of Employees'!$B$4:$H$766,7))</f>
        <v>ACCOUNTING</v>
      </c>
      <c r="F457" s="66" t="str">
        <f>IF(ISBLANK(LeaveTracker[[#This Row],[Employee Name]]),"-----",VLOOKUP(LeaveTracker[[#This Row],[Employee Name]],'List of Employees'!$B$4:$H$766,6))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1741</v>
      </c>
      <c r="E458" s="66" t="str">
        <f>IF(ISBLANK(LeaveTracker[[#This Row],[Employee Name]]),"-----",VLOOKUP(LeaveTracker[[#This Row],[Employee Name]],'List of Employees'!$B$4:$H$766,7))</f>
        <v>ACCOUNTING</v>
      </c>
      <c r="F458" s="66" t="str">
        <f>IF(ISBLANK(LeaveTracker[[#This Row],[Employee Name]]),"-----",VLOOKUP(LeaveTracker[[#This Row],[Employee Name]],'List of Employees'!$B$4:$H$766,6))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1741</v>
      </c>
      <c r="E459" s="66" t="str">
        <f>IF(ISBLANK(LeaveTracker[[#This Row],[Employee Name]]),"-----",VLOOKUP(LeaveTracker[[#This Row],[Employee Name]],'List of Employees'!$B$4:$H$766,7))</f>
        <v>ACCOUNTING</v>
      </c>
      <c r="F459" s="66" t="str">
        <f>IF(ISBLANK(LeaveTracker[[#This Row],[Employee Name]]),"-----",VLOOKUP(LeaveTracker[[#This Row],[Employee Name]],'List of Employees'!$B$4:$H$766,6))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1741</v>
      </c>
      <c r="E460" s="66" t="str">
        <f>IF(ISBLANK(LeaveTracker[[#This Row],[Employee Name]]),"-----",VLOOKUP(LeaveTracker[[#This Row],[Employee Name]],'List of Employees'!$B$4:$H$766,7))</f>
        <v>ACCOUNTING</v>
      </c>
      <c r="F460" s="66" t="str">
        <f>IF(ISBLANK(LeaveTracker[[#This Row],[Employee Name]]),"-----",VLOOKUP(LeaveTracker[[#This Row],[Employee Name]],'List of Employees'!$B$4:$H$766,6))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1789</v>
      </c>
      <c r="E461" s="66" t="str">
        <f>IF(ISBLANK(LeaveTracker[[#This Row],[Employee Name]]),"-----",VLOOKUP(LeaveTracker[[#This Row],[Employee Name]],'List of Employees'!$B$4:$H$766,7))</f>
        <v>CENRO</v>
      </c>
      <c r="F461" s="66" t="str">
        <f>IF(ISBLANK(LeaveTracker[[#This Row],[Employee Name]]),"-----",VLOOKUP(LeaveTracker[[#This Row],[Employee Name]],'List of Employees'!$B$4:$H$766,6))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1789</v>
      </c>
      <c r="E462" s="66" t="str">
        <f>IF(ISBLANK(LeaveTracker[[#This Row],[Employee Name]]),"-----",VLOOKUP(LeaveTracker[[#This Row],[Employee Name]],'List of Employees'!$B$4:$H$766,7))</f>
        <v>CENRO</v>
      </c>
      <c r="F462" s="66" t="str">
        <f>IF(ISBLANK(LeaveTracker[[#This Row],[Employee Name]]),"-----",VLOOKUP(LeaveTracker[[#This Row],[Employee Name]],'List of Employees'!$B$4:$H$766,6))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1892</v>
      </c>
      <c r="E463" s="66" t="str">
        <f>IF(ISBLANK(LeaveTracker[[#This Row],[Employee Name]]),"-----",VLOOKUP(LeaveTracker[[#This Row],[Employee Name]],'List of Employees'!$B$4:$H$766,7))</f>
        <v>PICNIC GROVE</v>
      </c>
      <c r="F463" s="66" t="str">
        <f>IF(ISBLANK(LeaveTracker[[#This Row],[Employee Name]]),"-----",VLOOKUP(LeaveTracker[[#This Row],[Employee Name]],'List of Employees'!$B$4:$H$766,6))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1892</v>
      </c>
      <c r="E464" s="66" t="str">
        <f>IF(ISBLANK(LeaveTracker[[#This Row],[Employee Name]]),"-----",VLOOKUP(LeaveTracker[[#This Row],[Employee Name]],'List of Employees'!$B$4:$H$766,7))</f>
        <v>PICNIC GROVE</v>
      </c>
      <c r="F464" s="66" t="str">
        <f>IF(ISBLANK(LeaveTracker[[#This Row],[Employee Name]]),"-----",VLOOKUP(LeaveTracker[[#This Row],[Employee Name]],'List of Employees'!$B$4:$H$766,6))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1784</v>
      </c>
      <c r="E465" s="66" t="str">
        <f>IF(ISBLANK(LeaveTracker[[#This Row],[Employee Name]]),"-----",VLOOKUP(LeaveTracker[[#This Row],[Employee Name]],'List of Employees'!$B$4:$H$766,7))</f>
        <v>CTO-LICENSE</v>
      </c>
      <c r="F465" s="66" t="str">
        <f>IF(ISBLANK(LeaveTracker[[#This Row],[Employee Name]]),"-----",VLOOKUP(LeaveTracker[[#This Row],[Employee Name]],'List of Employees'!$B$4:$H$766,6))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1784</v>
      </c>
      <c r="E466" s="66" t="str">
        <f>IF(ISBLANK(LeaveTracker[[#This Row],[Employee Name]]),"-----",VLOOKUP(LeaveTracker[[#This Row],[Employee Name]],'List of Employees'!$B$4:$H$766,7))</f>
        <v>CTO-LICENSE</v>
      </c>
      <c r="F466" s="66" t="str">
        <f>IF(ISBLANK(LeaveTracker[[#This Row],[Employee Name]]),"-----",VLOOKUP(LeaveTracker[[#This Row],[Employee Name]],'List of Employees'!$B$4:$H$766,6))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1893</v>
      </c>
      <c r="E467" s="66" t="str">
        <f>IF(ISBLANK(LeaveTracker[[#This Row],[Employee Name]]),"-----",VLOOKUP(LeaveTracker[[#This Row],[Employee Name]],'List of Employees'!$B$4:$H$766,7))</f>
        <v>AGRICULTURE OFFICE</v>
      </c>
      <c r="F467" s="66" t="str">
        <f>IF(ISBLANK(LeaveTracker[[#This Row],[Employee Name]]),"-----",VLOOKUP(LeaveTracker[[#This Row],[Employee Name]],'List of Employees'!$B$4:$H$766,6))</f>
        <v>PERMANENT</v>
      </c>
      <c r="G467" s="49">
        <v>44797</v>
      </c>
      <c r="H467" s="49">
        <v>44797</v>
      </c>
      <c r="I467" s="50" t="s">
        <v>1019</v>
      </c>
      <c r="J467" s="52" t="s">
        <v>1878</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1894</v>
      </c>
      <c r="E468" s="66" t="str">
        <f>IF(ISBLANK(LeaveTracker[[#This Row],[Employee Name]]),"-----",VLOOKUP(LeaveTracker[[#This Row],[Employee Name]],'List of Employees'!$B$4:$H$766,7))</f>
        <v>CENRO</v>
      </c>
      <c r="F468" s="66" t="str">
        <f>IF(ISBLANK(LeaveTracker[[#This Row],[Employee Name]]),"-----",VLOOKUP(LeaveTracker[[#This Row],[Employee Name]],'List of Employees'!$B$4:$H$766,6))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1894</v>
      </c>
      <c r="E469" s="66" t="str">
        <f>IF(ISBLANK(LeaveTracker[[#This Row],[Employee Name]]),"-----",VLOOKUP(LeaveTracker[[#This Row],[Employee Name]],'List of Employees'!$B$4:$H$766,7))</f>
        <v>CENRO</v>
      </c>
      <c r="F469" s="66" t="str">
        <f>IF(ISBLANK(LeaveTracker[[#This Row],[Employee Name]]),"-----",VLOOKUP(LeaveTracker[[#This Row],[Employee Name]],'List of Employees'!$B$4:$H$766,6))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1735</v>
      </c>
      <c r="E470" s="66" t="str">
        <f>IF(ISBLANK(LeaveTracker[[#This Row],[Employee Name]]),"-----",VLOOKUP(LeaveTracker[[#This Row],[Employee Name]],'List of Employees'!$B$4:$H$766,7))</f>
        <v>ONT</v>
      </c>
      <c r="F470" s="66" t="str">
        <f>IF(ISBLANK(LeaveTracker[[#This Row],[Employee Name]]),"-----",VLOOKUP(LeaveTracker[[#This Row],[Employee Name]],'List of Employees'!$B$4:$H$766,6))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1895</v>
      </c>
      <c r="E471" s="66" t="str">
        <f>IF(ISBLANK(LeaveTracker[[#This Row],[Employee Name]]),"-----",VLOOKUP(LeaveTracker[[#This Row],[Employee Name]],'List of Employees'!$B$4:$H$766,7))</f>
        <v>TICC</v>
      </c>
      <c r="F471" s="66" t="str">
        <f>IF(ISBLANK(LeaveTracker[[#This Row],[Employee Name]]),"-----",VLOOKUP(LeaveTracker[[#This Row],[Employee Name]],'List of Employees'!$B$4:$H$766,6))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1896</v>
      </c>
      <c r="E472" s="66" t="str">
        <f>IF(ISBLANK(LeaveTracker[[#This Row],[Employee Name]]),"-----",VLOOKUP(LeaveTracker[[#This Row],[Employee Name]],'List of Employees'!$B$4:$H$766,7))</f>
        <v>ONT</v>
      </c>
      <c r="F472" s="66" t="str">
        <f>IF(ISBLANK(LeaveTracker[[#This Row],[Employee Name]]),"-----",VLOOKUP(LeaveTracker[[#This Row],[Employee Name]],'List of Employees'!$B$4:$H$766,6))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1896</v>
      </c>
      <c r="E473" s="66" t="str">
        <f>IF(ISBLANK(LeaveTracker[[#This Row],[Employee Name]]),"-----",VLOOKUP(LeaveTracker[[#This Row],[Employee Name]],'List of Employees'!$B$4:$H$766,7))</f>
        <v>ONT</v>
      </c>
      <c r="F473" s="66" t="str">
        <f>IF(ISBLANK(LeaveTracker[[#This Row],[Employee Name]]),"-----",VLOOKUP(LeaveTracker[[#This Row],[Employee Name]],'List of Employees'!$B$4:$H$766,6))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1806</v>
      </c>
      <c r="E474" s="66" t="str">
        <f>IF(ISBLANK(LeaveTracker[[#This Row],[Employee Name]]),"-----",VLOOKUP(LeaveTracker[[#This Row],[Employee Name]],'List of Employees'!$B$4:$H$766,7))</f>
        <v>TICC/TCCH</v>
      </c>
      <c r="F474" s="66" t="str">
        <f>IF(ISBLANK(LeaveTracker[[#This Row],[Employee Name]]),"-----",VLOOKUP(LeaveTracker[[#This Row],[Employee Name]],'List of Employees'!$B$4:$H$766,6))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1727</v>
      </c>
      <c r="E475" s="66" t="str">
        <f>IF(ISBLANK(LeaveTracker[[#This Row],[Employee Name]]),"-----",VLOOKUP(LeaveTracker[[#This Row],[Employee Name]],'List of Employees'!$B$4:$H$766,7))</f>
        <v>TCNHS-ISHS</v>
      </c>
      <c r="F475" s="66" t="str">
        <f>IF(ISBLANK(LeaveTracker[[#This Row],[Employee Name]]),"-----",VLOOKUP(LeaveTracker[[#This Row],[Employee Name]],'List of Employees'!$B$4:$H$766,6))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1727</v>
      </c>
      <c r="E476" s="66" t="str">
        <f>IF(ISBLANK(LeaveTracker[[#This Row],[Employee Name]]),"-----",VLOOKUP(LeaveTracker[[#This Row],[Employee Name]],'List of Employees'!$B$4:$H$766,7))</f>
        <v>TCNHS-ISHS</v>
      </c>
      <c r="F476" s="66" t="str">
        <f>IF(ISBLANK(LeaveTracker[[#This Row],[Employee Name]]),"-----",VLOOKUP(LeaveTracker[[#This Row],[Employee Name]],'List of Employees'!$B$4:$H$766,6))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1729</v>
      </c>
      <c r="E477" s="66" t="str">
        <f>IF(ISBLANK(LeaveTracker[[#This Row],[Employee Name]]),"-----",VLOOKUP(LeaveTracker[[#This Row],[Employee Name]],'List of Employees'!$B$4:$H$766,7))</f>
        <v>ASSESSOR</v>
      </c>
      <c r="F477" s="66" t="str">
        <f>IF(ISBLANK(LeaveTracker[[#This Row],[Employee Name]]),"-----",VLOOKUP(LeaveTracker[[#This Row],[Employee Name]],'List of Employees'!$B$4:$H$766,6))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1729</v>
      </c>
      <c r="E478" s="66" t="str">
        <f>IF(ISBLANK(LeaveTracker[[#This Row],[Employee Name]]),"-----",VLOOKUP(LeaveTracker[[#This Row],[Employee Name]],'List of Employees'!$B$4:$H$766,7))</f>
        <v>ASSESSOR</v>
      </c>
      <c r="F478" s="66" t="str">
        <f>IF(ISBLANK(LeaveTracker[[#This Row],[Employee Name]]),"-----",VLOOKUP(LeaveTracker[[#This Row],[Employee Name]],'List of Employees'!$B$4:$H$766,6))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1806</v>
      </c>
      <c r="E479" s="66" t="str">
        <f>IF(ISBLANK(LeaveTracker[[#This Row],[Employee Name]]),"-----",VLOOKUP(LeaveTracker[[#This Row],[Employee Name]],'List of Employees'!$B$4:$H$766,7))</f>
        <v>TICC/TCCH</v>
      </c>
      <c r="F479" s="66" t="str">
        <f>IF(ISBLANK(LeaveTracker[[#This Row],[Employee Name]]),"-----",VLOOKUP(LeaveTracker[[#This Row],[Employee Name]],'List of Employees'!$B$4:$H$766,6))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1806</v>
      </c>
      <c r="E480" s="66" t="str">
        <f>IF(ISBLANK(LeaveTracker[[#This Row],[Employee Name]]),"-----",VLOOKUP(LeaveTracker[[#This Row],[Employee Name]],'List of Employees'!$B$4:$H$766,7))</f>
        <v>TICC/TCCH</v>
      </c>
      <c r="F480" s="66" t="str">
        <f>IF(ISBLANK(LeaveTracker[[#This Row],[Employee Name]]),"-----",VLOOKUP(LeaveTracker[[#This Row],[Employee Name]],'List of Employees'!$B$4:$H$766,6))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1897</v>
      </c>
      <c r="E481" s="66" t="str">
        <f>IF(ISBLANK(LeaveTracker[[#This Row],[Employee Name]]),"-----",VLOOKUP(LeaveTracker[[#This Row],[Employee Name]],'List of Employees'!$B$4:$H$766,7))</f>
        <v>MAHOGANY MARKET</v>
      </c>
      <c r="F481" s="66" t="str">
        <f>IF(ISBLANK(LeaveTracker[[#This Row],[Employee Name]]),"-----",VLOOKUP(LeaveTracker[[#This Row],[Employee Name]],'List of Employees'!$B$4:$H$766,6))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1898</v>
      </c>
      <c r="E482" s="66" t="str">
        <f>IF(ISBLANK(LeaveTracker[[#This Row],[Employee Name]]),"-----",VLOOKUP(LeaveTracker[[#This Row],[Employee Name]],'List of Employees'!$B$4:$H$766,7))</f>
        <v>TICC</v>
      </c>
      <c r="F482" s="66" t="str">
        <f>IF(ISBLANK(LeaveTracker[[#This Row],[Employee Name]]),"-----",VLOOKUP(LeaveTracker[[#This Row],[Employee Name]],'List of Employees'!$B$4:$H$766,6))</f>
        <v>JOBCON</v>
      </c>
      <c r="G482" s="49">
        <v>44802</v>
      </c>
      <c r="H482" s="49">
        <v>44802</v>
      </c>
      <c r="I482" s="50" t="s">
        <v>1019</v>
      </c>
      <c r="J482" s="52" t="s">
        <v>1878</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1745</v>
      </c>
      <c r="E483" s="66" t="str">
        <f>IF(ISBLANK(LeaveTracker[[#This Row],[Employee Name]]),"-----",VLOOKUP(LeaveTracker[[#This Row],[Employee Name]],'List of Employees'!$B$4:$H$766,7))</f>
        <v>MAHOGANY MARKET</v>
      </c>
      <c r="F483" s="66" t="str">
        <f>IF(ISBLANK(LeaveTracker[[#This Row],[Employee Name]]),"-----",VLOOKUP(LeaveTracker[[#This Row],[Employee Name]],'List of Employees'!$B$4:$H$766,6))</f>
        <v>CASUAL</v>
      </c>
      <c r="G483" s="49">
        <v>44795</v>
      </c>
      <c r="H483" s="49">
        <v>44795</v>
      </c>
      <c r="I483" s="50" t="s">
        <v>297</v>
      </c>
      <c r="J483" s="52" t="s">
        <v>1899</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1900</v>
      </c>
      <c r="E484" s="66" t="str">
        <f>IF(ISBLANK(LeaveTracker[[#This Row],[Employee Name]]),"-----",VLOOKUP(LeaveTracker[[#This Row],[Employee Name]],'List of Employees'!$B$4:$H$766,7))</f>
        <v>COOP</v>
      </c>
      <c r="F484" s="66" t="str">
        <f>IF(ISBLANK(LeaveTracker[[#This Row],[Employee Name]]),"-----",VLOOKUP(LeaveTracker[[#This Row],[Employee Name]],'List of Employees'!$B$4:$H$766,6))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1833</v>
      </c>
      <c r="E485" s="66" t="str">
        <f>IF(ISBLANK(LeaveTracker[[#This Row],[Employee Name]]),"-----",VLOOKUP(LeaveTracker[[#This Row],[Employee Name]],'List of Employees'!$B$4:$H$766,7))</f>
        <v>CENRO</v>
      </c>
      <c r="F485" s="66" t="str">
        <f>IF(ISBLANK(LeaveTracker[[#This Row],[Employee Name]]),"-----",VLOOKUP(LeaveTracker[[#This Row],[Employee Name]],'List of Employees'!$B$4:$H$766,6))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1833</v>
      </c>
      <c r="E486" s="66" t="str">
        <f>IF(ISBLANK(LeaveTracker[[#This Row],[Employee Name]]),"-----",VLOOKUP(LeaveTracker[[#This Row],[Employee Name]],'List of Employees'!$B$4:$H$766,7))</f>
        <v>CENRO</v>
      </c>
      <c r="F486" s="66" t="str">
        <f>IF(ISBLANK(LeaveTracker[[#This Row],[Employee Name]]),"-----",VLOOKUP(LeaveTracker[[#This Row],[Employee Name]],'List of Employees'!$B$4:$H$766,6))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1752</v>
      </c>
      <c r="E487" s="66" t="str">
        <f>IF(ISBLANK(LeaveTracker[[#This Row],[Employee Name]]),"-----",VLOOKUP(LeaveTracker[[#This Row],[Employee Name]],'List of Employees'!$B$4:$H$766,7))</f>
        <v>EEO/CITY MARKET</v>
      </c>
      <c r="F487" s="66" t="str">
        <f>IF(ISBLANK(LeaveTracker[[#This Row],[Employee Name]]),"-----",VLOOKUP(LeaveTracker[[#This Row],[Employee Name]],'List of Employees'!$B$4:$H$766,6))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1846</v>
      </c>
      <c r="E488" s="66" t="str">
        <f>IF(ISBLANK(LeaveTracker[[#This Row],[Employee Name]]),"-----",VLOOKUP(LeaveTracker[[#This Row],[Employee Name]],'List of Employees'!$B$4:$H$766,7))</f>
        <v>TICC</v>
      </c>
      <c r="F488" s="66" t="str">
        <f>IF(ISBLANK(LeaveTracker[[#This Row],[Employee Name]]),"-----",VLOOKUP(LeaveTracker[[#This Row],[Employee Name]],'List of Employees'!$B$4:$H$766,6))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1870</v>
      </c>
      <c r="E489" s="66" t="str">
        <f>IF(ISBLANK(LeaveTracker[[#This Row],[Employee Name]]),"-----",VLOOKUP(LeaveTracker[[#This Row],[Employee Name]],'List of Employees'!$B$4:$H$766,7))</f>
        <v>CENRO</v>
      </c>
      <c r="F489" s="66" t="str">
        <f>IF(ISBLANK(LeaveTracker[[#This Row],[Employee Name]]),"-----",VLOOKUP(LeaveTracker[[#This Row],[Employee Name]],'List of Employees'!$B$4:$H$766,6))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1870</v>
      </c>
      <c r="E490" s="66" t="str">
        <f>IF(ISBLANK(LeaveTracker[[#This Row],[Employee Name]]),"-----",VLOOKUP(LeaveTracker[[#This Row],[Employee Name]],'List of Employees'!$B$4:$H$766,7))</f>
        <v>CENRO</v>
      </c>
      <c r="F490" s="66" t="str">
        <f>IF(ISBLANK(LeaveTracker[[#This Row],[Employee Name]]),"-----",VLOOKUP(LeaveTracker[[#This Row],[Employee Name]],'List of Employees'!$B$4:$H$766,6))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1901</v>
      </c>
      <c r="E491" s="66" t="str">
        <f>IF(ISBLANK(LeaveTracker[[#This Row],[Employee Name]]),"-----",VLOOKUP(LeaveTracker[[#This Row],[Employee Name]],'List of Employees'!$B$4:$H$766,7))</f>
        <v>ONT</v>
      </c>
      <c r="F491" s="66" t="str">
        <f>IF(ISBLANK(LeaveTracker[[#This Row],[Employee Name]]),"-----",VLOOKUP(LeaveTracker[[#This Row],[Employee Name]],'List of Employees'!$B$4:$H$766,6))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1788</v>
      </c>
      <c r="E492" s="66" t="str">
        <f>IF(ISBLANK(LeaveTracker[[#This Row],[Employee Name]]),"-----",VLOOKUP(LeaveTracker[[#This Row],[Employee Name]],'List of Employees'!$B$4:$H$766,7))</f>
        <v>CENRO</v>
      </c>
      <c r="F492" s="66" t="str">
        <f>IF(ISBLANK(LeaveTracker[[#This Row],[Employee Name]]),"-----",VLOOKUP(LeaveTracker[[#This Row],[Employee Name]],'List of Employees'!$B$4:$H$766,6))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1902</v>
      </c>
      <c r="E493" s="66" t="str">
        <f>IF(ISBLANK(LeaveTracker[[#This Row],[Employee Name]]),"-----",VLOOKUP(LeaveTracker[[#This Row],[Employee Name]],'List of Employees'!$B$4:$H$766,7))</f>
        <v>CENRO</v>
      </c>
      <c r="F493" s="66" t="str">
        <f>IF(ISBLANK(LeaveTracker[[#This Row],[Employee Name]]),"-----",VLOOKUP(LeaveTracker[[#This Row],[Employee Name]],'List of Employees'!$B$4:$H$766,6))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1756</v>
      </c>
      <c r="E494" s="66" t="str">
        <f>IF(ISBLANK(LeaveTracker[[#This Row],[Employee Name]]),"-----",VLOOKUP(LeaveTracker[[#This Row],[Employee Name]],'List of Employees'!$B$4:$H$766,7))</f>
        <v>CHARACTER</v>
      </c>
      <c r="F494" s="66" t="str">
        <f>IF(ISBLANK(LeaveTracker[[#This Row],[Employee Name]]),"-----",VLOOKUP(LeaveTracker[[#This Row],[Employee Name]],'List of Employees'!$B$4:$H$766,6))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1761</v>
      </c>
      <c r="E495" s="66" t="str">
        <f>IF(ISBLANK(LeaveTracker[[#This Row],[Employee Name]]),"-----",VLOOKUP(LeaveTracker[[#This Row],[Employee Name]],'List of Employees'!$B$4:$H$766,7))</f>
        <v>GSO</v>
      </c>
      <c r="F495" s="66" t="str">
        <f>IF(ISBLANK(LeaveTracker[[#This Row],[Employee Name]]),"-----",VLOOKUP(LeaveTracker[[#This Row],[Employee Name]],'List of Employees'!$B$4:$H$766,6))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1868</v>
      </c>
      <c r="E496" s="66" t="str">
        <f>IF(ISBLANK(LeaveTracker[[#This Row],[Employee Name]]),"-----",VLOOKUP(LeaveTracker[[#This Row],[Employee Name]],'List of Employees'!$B$4:$H$766,7))</f>
        <v>GSO</v>
      </c>
      <c r="F496" s="66" t="str">
        <f>IF(ISBLANK(LeaveTracker[[#This Row],[Employee Name]]),"-----",VLOOKUP(LeaveTracker[[#This Row],[Employee Name]],'List of Employees'!$B$4:$H$766,6))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1868</v>
      </c>
      <c r="E497" s="66" t="str">
        <f>IF(ISBLANK(LeaveTracker[[#This Row],[Employee Name]]),"-----",VLOOKUP(LeaveTracker[[#This Row],[Employee Name]],'List of Employees'!$B$4:$H$766,7))</f>
        <v>GSO</v>
      </c>
      <c r="F497" s="66" t="str">
        <f>IF(ISBLANK(LeaveTracker[[#This Row],[Employee Name]]),"-----",VLOOKUP(LeaveTracker[[#This Row],[Employee Name]],'List of Employees'!$B$4:$H$766,6))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2320</v>
      </c>
      <c r="E498" s="66" t="str">
        <f>IF(ISBLANK(LeaveTracker[[#This Row],[Employee Name]]),"-----",VLOOKUP(LeaveTracker[[#This Row],[Employee Name]],'List of Employees'!$B$4:$H$766,7))</f>
        <v>CEO</v>
      </c>
      <c r="F498" s="66" t="str">
        <f>IF(ISBLANK(LeaveTracker[[#This Row],[Employee Name]]),"-----",VLOOKUP(LeaveTracker[[#This Row],[Employee Name]],'List of Employees'!$B$4:$H$766,6))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1754</v>
      </c>
      <c r="E499" s="66" t="str">
        <f>IF(ISBLANK(LeaveTracker[[#This Row],[Employee Name]]),"-----",VLOOKUP(LeaveTracker[[#This Row],[Employee Name]],'List of Employees'!$B$4:$H$766,7))</f>
        <v>TCIS</v>
      </c>
      <c r="F499" s="66" t="str">
        <f>IF(ISBLANK(LeaveTracker[[#This Row],[Employee Name]]),"-----",VLOOKUP(LeaveTracker[[#This Row],[Employee Name]],'List of Employees'!$B$4:$H$766,6))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1853</v>
      </c>
      <c r="E500" s="66" t="str">
        <f>IF(ISBLANK(LeaveTracker[[#This Row],[Employee Name]]),"-----",VLOOKUP(LeaveTracker[[#This Row],[Employee Name]],'List of Employees'!$B$4:$H$766,7))</f>
        <v>BPLO</v>
      </c>
      <c r="F500" s="66" t="str">
        <f>IF(ISBLANK(LeaveTracker[[#This Row],[Employee Name]]),"-----",VLOOKUP(LeaveTracker[[#This Row],[Employee Name]],'List of Employees'!$B$4:$H$766,6))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1903</v>
      </c>
      <c r="E501" s="66" t="str">
        <f>IF(ISBLANK(LeaveTracker[[#This Row],[Employee Name]]),"-----",VLOOKUP(LeaveTracker[[#This Row],[Employee Name]],'List of Employees'!$B$4:$H$766,7))</f>
        <v>CENRO</v>
      </c>
      <c r="F501" s="66" t="str">
        <f>IF(ISBLANK(LeaveTracker[[#This Row],[Employee Name]]),"-----",VLOOKUP(LeaveTracker[[#This Row],[Employee Name]],'List of Employees'!$B$4:$H$766,6))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1883</v>
      </c>
      <c r="E502" s="66" t="str">
        <f>IF(ISBLANK(LeaveTracker[[#This Row],[Employee Name]]),"-----",VLOOKUP(LeaveTracker[[#This Row],[Employee Name]],'List of Employees'!$B$4:$H$766,7))</f>
        <v>ONT</v>
      </c>
      <c r="F502" s="66" t="str">
        <f>IF(ISBLANK(LeaveTracker[[#This Row],[Employee Name]]),"-----",VLOOKUP(LeaveTracker[[#This Row],[Employee Name]],'List of Employees'!$B$4:$H$766,6))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1853</v>
      </c>
      <c r="E503" s="66" t="str">
        <f>IF(ISBLANK(LeaveTracker[[#This Row],[Employee Name]]),"-----",VLOOKUP(LeaveTracker[[#This Row],[Employee Name]],'List of Employees'!$B$4:$H$766,7))</f>
        <v>BPLO</v>
      </c>
      <c r="F503" s="66" t="str">
        <f>IF(ISBLANK(LeaveTracker[[#This Row],[Employee Name]]),"-----",VLOOKUP(LeaveTracker[[#This Row],[Employee Name]],'List of Employees'!$B$4:$H$766,6))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1803</v>
      </c>
      <c r="E504" s="66" t="str">
        <f>IF(ISBLANK(LeaveTracker[[#This Row],[Employee Name]]),"-----",VLOOKUP(LeaveTracker[[#This Row],[Employee Name]],'List of Employees'!$B$4:$H$766,7))</f>
        <v>TCNHS</v>
      </c>
      <c r="F504" s="66" t="str">
        <f>IF(ISBLANK(LeaveTracker[[#This Row],[Employee Name]]),"-----",VLOOKUP(LeaveTracker[[#This Row],[Employee Name]],'List of Employees'!$B$4:$H$766,6))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1803</v>
      </c>
      <c r="E505" s="66" t="str">
        <f>IF(ISBLANK(LeaveTracker[[#This Row],[Employee Name]]),"-----",VLOOKUP(LeaveTracker[[#This Row],[Employee Name]],'List of Employees'!$B$4:$H$766,7))</f>
        <v>TCNHS</v>
      </c>
      <c r="F505" s="66" t="str">
        <f>IF(ISBLANK(LeaveTracker[[#This Row],[Employee Name]]),"-----",VLOOKUP(LeaveTracker[[#This Row],[Employee Name]],'List of Employees'!$B$4:$H$766,6))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1904</v>
      </c>
      <c r="E506" s="66" t="str">
        <f>IF(ISBLANK(LeaveTracker[[#This Row],[Employee Name]]),"-----",VLOOKUP(LeaveTracker[[#This Row],[Employee Name]],'List of Employees'!$B$4:$H$766,7))</f>
        <v>TCNHS - ISHS</v>
      </c>
      <c r="F506" s="66" t="str">
        <f>IF(ISBLANK(LeaveTracker[[#This Row],[Employee Name]]),"-----",VLOOKUP(LeaveTracker[[#This Row],[Employee Name]],'List of Employees'!$B$4:$H$766,6))</f>
        <v>CASUAL</v>
      </c>
      <c r="G506" s="49">
        <v>44795</v>
      </c>
      <c r="H506" s="49">
        <v>44799</v>
      </c>
      <c r="I506" s="50" t="s">
        <v>1019</v>
      </c>
      <c r="J506" s="52" t="s">
        <v>1891</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1904</v>
      </c>
      <c r="E507" s="66" t="str">
        <f>IF(ISBLANK(LeaveTracker[[#This Row],[Employee Name]]),"-----",VLOOKUP(LeaveTracker[[#This Row],[Employee Name]],'List of Employees'!$B$4:$H$766,7))</f>
        <v>TCNHS - ISHS</v>
      </c>
      <c r="F507" s="66" t="str">
        <f>IF(ISBLANK(LeaveTracker[[#This Row],[Employee Name]]),"-----",VLOOKUP(LeaveTracker[[#This Row],[Employee Name]],'List of Employees'!$B$4:$H$766,6))</f>
        <v>CASUAL</v>
      </c>
      <c r="G507" s="49">
        <v>44803</v>
      </c>
      <c r="H507" s="49">
        <v>44804</v>
      </c>
      <c r="I507" s="50" t="s">
        <v>1019</v>
      </c>
      <c r="J507" s="52" t="s">
        <v>1891</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1786</v>
      </c>
      <c r="E508" s="66" t="str">
        <f>IF(ISBLANK(LeaveTracker[[#This Row],[Employee Name]]),"-----",VLOOKUP(LeaveTracker[[#This Row],[Employee Name]],'List of Employees'!$B$4:$H$766,7))</f>
        <v>GSO</v>
      </c>
      <c r="F508" s="66" t="str">
        <f>IF(ISBLANK(LeaveTracker[[#This Row],[Employee Name]]),"-----",VLOOKUP(LeaveTracker[[#This Row],[Employee Name]],'List of Employees'!$B$4:$H$766,6))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1786</v>
      </c>
      <c r="E509" s="66" t="str">
        <f>IF(ISBLANK(LeaveTracker[[#This Row],[Employee Name]]),"-----",VLOOKUP(LeaveTracker[[#This Row],[Employee Name]],'List of Employees'!$B$4:$H$766,7))</f>
        <v>GSO</v>
      </c>
      <c r="F509" s="66" t="str">
        <f>IF(ISBLANK(LeaveTracker[[#This Row],[Employee Name]]),"-----",VLOOKUP(LeaveTracker[[#This Row],[Employee Name]],'List of Employees'!$B$4:$H$766,6))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1861</v>
      </c>
      <c r="E510" s="66" t="str">
        <f>IF(ISBLANK(LeaveTracker[[#This Row],[Employee Name]]),"-----",VLOOKUP(LeaveTracker[[#This Row],[Employee Name]],'List of Employees'!$B$4:$H$766,7))</f>
        <v>TICC</v>
      </c>
      <c r="F510" s="66" t="str">
        <f>IF(ISBLANK(LeaveTracker[[#This Row],[Employee Name]]),"-----",VLOOKUP(LeaveTracker[[#This Row],[Employee Name]],'List of Employees'!$B$4:$H$766,6))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1861</v>
      </c>
      <c r="E511" s="66" t="str">
        <f>IF(ISBLANK(LeaveTracker[[#This Row],[Employee Name]]),"-----",VLOOKUP(LeaveTracker[[#This Row],[Employee Name]],'List of Employees'!$B$4:$H$766,7))</f>
        <v>TICC</v>
      </c>
      <c r="F511" s="66" t="str">
        <f>IF(ISBLANK(LeaveTracker[[#This Row],[Employee Name]]),"-----",VLOOKUP(LeaveTracker[[#This Row],[Employee Name]],'List of Employees'!$B$4:$H$766,6))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1905</v>
      </c>
      <c r="E512" s="66" t="str">
        <f>IF(ISBLANK(LeaveTracker[[#This Row],[Employee Name]]),"-----",VLOOKUP(LeaveTracker[[#This Row],[Employee Name]],'List of Employees'!$B$4:$H$766,7))</f>
        <v>ONT</v>
      </c>
      <c r="F512" s="66" t="str">
        <f>IF(ISBLANK(LeaveTracker[[#This Row],[Employee Name]]),"-----",VLOOKUP(LeaveTracker[[#This Row],[Employee Name]],'List of Employees'!$B$4:$H$766,6))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1905</v>
      </c>
      <c r="E513" s="66" t="str">
        <f>IF(ISBLANK(LeaveTracker[[#This Row],[Employee Name]]),"-----",VLOOKUP(LeaveTracker[[#This Row],[Employee Name]],'List of Employees'!$B$4:$H$766,7))</f>
        <v>ONT</v>
      </c>
      <c r="F513" s="66" t="str">
        <f>IF(ISBLANK(LeaveTracker[[#This Row],[Employee Name]]),"-----",VLOOKUP(LeaveTracker[[#This Row],[Employee Name]],'List of Employees'!$B$4:$H$766,6))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1800</v>
      </c>
      <c r="E514" s="66" t="str">
        <f>IF(ISBLANK(LeaveTracker[[#This Row],[Employee Name]]),"-----",VLOOKUP(LeaveTracker[[#This Row],[Employee Name]],'List of Employees'!$B$4:$H$766,7))</f>
        <v>HOUSING</v>
      </c>
      <c r="F514" s="66" t="str">
        <f>IF(ISBLANK(LeaveTracker[[#This Row],[Employee Name]]),"-----",VLOOKUP(LeaveTracker[[#This Row],[Employee Name]],'List of Employees'!$B$4:$H$766,6))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1787</v>
      </c>
      <c r="E515" s="66" t="str">
        <f>IF(ISBLANK(LeaveTracker[[#This Row],[Employee Name]]),"-----",VLOOKUP(LeaveTracker[[#This Row],[Employee Name]],'List of Employees'!$B$4:$H$766,7))</f>
        <v>CENRO</v>
      </c>
      <c r="F515" s="66" t="str">
        <f>IF(ISBLANK(LeaveTracker[[#This Row],[Employee Name]]),"-----",VLOOKUP(LeaveTracker[[#This Row],[Employee Name]],'List of Employees'!$B$4:$H$766,6))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1791</v>
      </c>
      <c r="E516" s="66" t="str">
        <f>IF(ISBLANK(LeaveTracker[[#This Row],[Employee Name]]),"-----",VLOOKUP(LeaveTracker[[#This Row],[Employee Name]],'List of Employees'!$B$4:$H$766,7))</f>
        <v>CENRO</v>
      </c>
      <c r="F516" s="66" t="str">
        <f>IF(ISBLANK(LeaveTracker[[#This Row],[Employee Name]]),"-----",VLOOKUP(LeaveTracker[[#This Row],[Employee Name]],'List of Employees'!$B$4:$H$766,6))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1797</v>
      </c>
      <c r="E517" s="66" t="str">
        <f>IF(ISBLANK(LeaveTracker[[#This Row],[Employee Name]]),"-----",VLOOKUP(LeaveTracker[[#This Row],[Employee Name]],'List of Employees'!$B$4:$H$766,7))</f>
        <v>TCNHS</v>
      </c>
      <c r="F517" s="66" t="str">
        <f>IF(ISBLANK(LeaveTracker[[#This Row],[Employee Name]]),"-----",VLOOKUP(LeaveTracker[[#This Row],[Employee Name]],'List of Employees'!$B$4:$H$766,6))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1815</v>
      </c>
      <c r="E518" s="66" t="str">
        <f>IF(ISBLANK(LeaveTracker[[#This Row],[Employee Name]]),"-----",VLOOKUP(LeaveTracker[[#This Row],[Employee Name]],'List of Employees'!$B$4:$H$766,7))</f>
        <v>CENRO</v>
      </c>
      <c r="F518" s="66" t="str">
        <f>IF(ISBLANK(LeaveTracker[[#This Row],[Employee Name]]),"-----",VLOOKUP(LeaveTracker[[#This Row],[Employee Name]],'List of Employees'!$B$4:$H$766,6))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1815</v>
      </c>
      <c r="E519" s="66" t="str">
        <f>IF(ISBLANK(LeaveTracker[[#This Row],[Employee Name]]),"-----",VLOOKUP(LeaveTracker[[#This Row],[Employee Name]],'List of Employees'!$B$4:$H$766,7))</f>
        <v>CENRO</v>
      </c>
      <c r="F519" s="66" t="str">
        <f>IF(ISBLANK(LeaveTracker[[#This Row],[Employee Name]]),"-----",VLOOKUP(LeaveTracker[[#This Row],[Employee Name]],'List of Employees'!$B$4:$H$766,6))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1906</v>
      </c>
      <c r="E520" s="66" t="str">
        <f>IF(ISBLANK(LeaveTracker[[#This Row],[Employee Name]]),"-----",VLOOKUP(LeaveTracker[[#This Row],[Employee Name]],'List of Employees'!$B$4:$H$766,7))</f>
        <v>CENRO</v>
      </c>
      <c r="F520" s="66" t="str">
        <f>IF(ISBLANK(LeaveTracker[[#This Row],[Employee Name]]),"-----",VLOOKUP(LeaveTracker[[#This Row],[Employee Name]],'List of Employees'!$B$4:$H$766,6))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1907</v>
      </c>
      <c r="E521" s="66" t="str">
        <f>IF(ISBLANK(LeaveTracker[[#This Row],[Employee Name]]),"-----",VLOOKUP(LeaveTracker[[#This Row],[Employee Name]],'List of Employees'!$B$4:$H$766,7))</f>
        <v>CSWDO</v>
      </c>
      <c r="F521" s="66" t="str">
        <f>IF(ISBLANK(LeaveTracker[[#This Row],[Employee Name]]),"-----",VLOOKUP(LeaveTracker[[#This Row],[Employee Name]],'List of Employees'!$B$4:$H$766,6))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Employees'!$B$4:$H$766,7))</f>
        <v>0</v>
      </c>
      <c r="F522" s="66" t="str">
        <f>IF(ISBLANK(LeaveTracker[[#This Row],[Employee Name]]),"-----",VLOOKUP(LeaveTracker[[#This Row],[Employee Name]],'List of Employees'!$B$4:$H$766,6))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2582</v>
      </c>
      <c r="E523" s="66" t="str">
        <f>IF(ISBLANK(LeaveTracker[[#This Row],[Employee Name]]),"-----",VLOOKUP(LeaveTracker[[#This Row],[Employee Name]],'List of Employees'!$B$4:$H$766,7))</f>
        <v>CCT</v>
      </c>
      <c r="F523" s="66" t="str">
        <f>IF(ISBLANK(LeaveTracker[[#This Row],[Employee Name]]),"-----",VLOOKUP(LeaveTracker[[#This Row],[Employee Name]],'List of Employees'!$B$4:$H$766,6))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2582</v>
      </c>
      <c r="E524" s="66" t="str">
        <f>IF(ISBLANK(LeaveTracker[[#This Row],[Employee Name]]),"-----",VLOOKUP(LeaveTracker[[#This Row],[Employee Name]],'List of Employees'!$B$4:$H$766,7))</f>
        <v>CCT</v>
      </c>
      <c r="F524" s="66" t="str">
        <f>IF(ISBLANK(LeaveTracker[[#This Row],[Employee Name]]),"-----",VLOOKUP(LeaveTracker[[#This Row],[Employee Name]],'List of Employees'!$B$4:$H$766,6))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Employees'!$B$4:$H$766,7))</f>
        <v>0</v>
      </c>
      <c r="F525" s="66" t="str">
        <f>IF(ISBLANK(LeaveTracker[[#This Row],[Employee Name]]),"-----",VLOOKUP(LeaveTracker[[#This Row],[Employee Name]],'List of Employees'!$B$4:$H$766,6))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1864</v>
      </c>
      <c r="E526" s="66" t="str">
        <f>IF(ISBLANK(LeaveTracker[[#This Row],[Employee Name]]),"-----",VLOOKUP(LeaveTracker[[#This Row],[Employee Name]],'List of Employees'!$B$4:$H$766,7))</f>
        <v>CENRO</v>
      </c>
      <c r="F526" s="66" t="str">
        <f>IF(ISBLANK(LeaveTracker[[#This Row],[Employee Name]]),"-----",VLOOKUP(LeaveTracker[[#This Row],[Employee Name]],'List of Employees'!$B$4:$H$766,6))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1864</v>
      </c>
      <c r="E527" s="66" t="str">
        <f>IF(ISBLANK(LeaveTracker[[#This Row],[Employee Name]]),"-----",VLOOKUP(LeaveTracker[[#This Row],[Employee Name]],'List of Employees'!$B$4:$H$766,7))</f>
        <v>CENRO</v>
      </c>
      <c r="F527" s="66" t="str">
        <f>IF(ISBLANK(LeaveTracker[[#This Row],[Employee Name]]),"-----",VLOOKUP(LeaveTracker[[#This Row],[Employee Name]],'List of Employees'!$B$4:$H$766,6))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1864</v>
      </c>
      <c r="E528" s="66" t="str">
        <f>IF(ISBLANK(LeaveTracker[[#This Row],[Employee Name]]),"-----",VLOOKUP(LeaveTracker[[#This Row],[Employee Name]],'List of Employees'!$B$4:$H$766,7))</f>
        <v>CENRO</v>
      </c>
      <c r="F528" s="66" t="str">
        <f>IF(ISBLANK(LeaveTracker[[#This Row],[Employee Name]]),"-----",VLOOKUP(LeaveTracker[[#This Row],[Employee Name]],'List of Employees'!$B$4:$H$766,6))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1908</v>
      </c>
      <c r="E529" s="66" t="str">
        <f>IF(ISBLANK(LeaveTracker[[#This Row],[Employee Name]]),"-----",VLOOKUP(LeaveTracker[[#This Row],[Employee Name]],'List of Employees'!$B$4:$H$766,7))</f>
        <v>INTERNAL</v>
      </c>
      <c r="F529" s="66" t="str">
        <f>IF(ISBLANK(LeaveTracker[[#This Row],[Employee Name]]),"-----",VLOOKUP(LeaveTracker[[#This Row],[Employee Name]],'List of Employees'!$B$4:$H$766,6))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1795</v>
      </c>
      <c r="E530" s="66" t="str">
        <f>IF(ISBLANK(LeaveTracker[[#This Row],[Employee Name]]),"-----",VLOOKUP(LeaveTracker[[#This Row],[Employee Name]],'List of Employees'!$B$4:$H$766,7))</f>
        <v>CENRO</v>
      </c>
      <c r="F530" s="66" t="str">
        <f>IF(ISBLANK(LeaveTracker[[#This Row],[Employee Name]]),"-----",VLOOKUP(LeaveTracker[[#This Row],[Employee Name]],'List of Employees'!$B$4:$H$766,6))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1795</v>
      </c>
      <c r="E531" s="66" t="str">
        <f>IF(ISBLANK(LeaveTracker[[#This Row],[Employee Name]]),"-----",VLOOKUP(LeaveTracker[[#This Row],[Employee Name]],'List of Employees'!$B$4:$H$766,7))</f>
        <v>CENRO</v>
      </c>
      <c r="F531" s="66" t="str">
        <f>IF(ISBLANK(LeaveTracker[[#This Row],[Employee Name]]),"-----",VLOOKUP(LeaveTracker[[#This Row],[Employee Name]],'List of Employees'!$B$4:$H$766,6))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1792</v>
      </c>
      <c r="E532" s="66" t="str">
        <f>IF(ISBLANK(LeaveTracker[[#This Row],[Employee Name]]),"-----",VLOOKUP(LeaveTracker[[#This Row],[Employee Name]],'List of Employees'!$B$4:$H$766,7))</f>
        <v>CENRO</v>
      </c>
      <c r="F532" s="66" t="str">
        <f>IF(ISBLANK(LeaveTracker[[#This Row],[Employee Name]]),"-----",VLOOKUP(LeaveTracker[[#This Row],[Employee Name]],'List of Employees'!$B$4:$H$766,6))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1830</v>
      </c>
      <c r="E533" s="66" t="str">
        <f>IF(ISBLANK(LeaveTracker[[#This Row],[Employee Name]]),"-----",VLOOKUP(LeaveTracker[[#This Row],[Employee Name]],'List of Employees'!$B$4:$H$766,7))</f>
        <v>ACCOUNTING</v>
      </c>
      <c r="F533" s="66" t="str">
        <f>IF(ISBLANK(LeaveTracker[[#This Row],[Employee Name]]),"-----",VLOOKUP(LeaveTracker[[#This Row],[Employee Name]],'List of Employees'!$B$4:$H$766,6))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1830</v>
      </c>
      <c r="E534" s="66" t="str">
        <f>IF(ISBLANK(LeaveTracker[[#This Row],[Employee Name]]),"-----",VLOOKUP(LeaveTracker[[#This Row],[Employee Name]],'List of Employees'!$B$4:$H$766,7))</f>
        <v>ACCOUNTING</v>
      </c>
      <c r="F534" s="66" t="str">
        <f>IF(ISBLANK(LeaveTracker[[#This Row],[Employee Name]]),"-----",VLOOKUP(LeaveTracker[[#This Row],[Employee Name]],'List of Employees'!$B$4:$H$766,6))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1830</v>
      </c>
      <c r="E535" s="66" t="str">
        <f>IF(ISBLANK(LeaveTracker[[#This Row],[Employee Name]]),"-----",VLOOKUP(LeaveTracker[[#This Row],[Employee Name]],'List of Employees'!$B$4:$H$766,7))</f>
        <v>ACCOUNTING</v>
      </c>
      <c r="F535" s="66" t="str">
        <f>IF(ISBLANK(LeaveTracker[[#This Row],[Employee Name]]),"-----",VLOOKUP(LeaveTracker[[#This Row],[Employee Name]],'List of Employees'!$B$4:$H$766,6))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1830</v>
      </c>
      <c r="E536" s="66" t="str">
        <f>IF(ISBLANK(LeaveTracker[[#This Row],[Employee Name]]),"-----",VLOOKUP(LeaveTracker[[#This Row],[Employee Name]],'List of Employees'!$B$4:$H$766,7))</f>
        <v>ACCOUNTING</v>
      </c>
      <c r="F536" s="66" t="str">
        <f>IF(ISBLANK(LeaveTracker[[#This Row],[Employee Name]]),"-----",VLOOKUP(LeaveTracker[[#This Row],[Employee Name]],'List of Employees'!$B$4:$H$766,6))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1909</v>
      </c>
      <c r="E537" s="66" t="str">
        <f>IF(ISBLANK(LeaveTracker[[#This Row],[Employee Name]]),"-----",VLOOKUP(LeaveTracker[[#This Row],[Employee Name]],'List of Employees'!$B$4:$H$766,7))</f>
        <v>TICC</v>
      </c>
      <c r="F537" s="66" t="str">
        <f>IF(ISBLANK(LeaveTracker[[#This Row],[Employee Name]]),"-----",VLOOKUP(LeaveTracker[[#This Row],[Employee Name]],'List of Employees'!$B$4:$H$766,6))</f>
        <v>JOBCON</v>
      </c>
      <c r="G537" s="49">
        <v>44788</v>
      </c>
      <c r="H537" s="49">
        <v>44788</v>
      </c>
      <c r="I537" s="50" t="s">
        <v>1019</v>
      </c>
      <c r="J537" s="52" t="s">
        <v>1878</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1826</v>
      </c>
      <c r="E538" s="66" t="str">
        <f>IF(ISBLANK(LeaveTracker[[#This Row],[Employee Name]]),"-----",VLOOKUP(LeaveTracker[[#This Row],[Employee Name]],'List of Employees'!$B$4:$H$766,7))</f>
        <v>CPDO</v>
      </c>
      <c r="F538" s="66" t="str">
        <f>IF(ISBLANK(LeaveTracker[[#This Row],[Employee Name]]),"-----",VLOOKUP(LeaveTracker[[#This Row],[Employee Name]],'List of Employees'!$B$4:$H$766,6))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1910</v>
      </c>
      <c r="E539" s="66" t="str">
        <f>IF(ISBLANK(LeaveTracker[[#This Row],[Employee Name]]),"-----",VLOOKUP(LeaveTracker[[#This Row],[Employee Name]],'List of Employees'!$B$4:$H$766,7))</f>
        <v>PICNIC GROVE</v>
      </c>
      <c r="F539" s="66" t="str">
        <f>IF(ISBLANK(LeaveTracker[[#This Row],[Employee Name]]),"-----",VLOOKUP(LeaveTracker[[#This Row],[Employee Name]],'List of Employees'!$B$4:$H$766,6))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1834</v>
      </c>
      <c r="E540" s="66" t="str">
        <f>IF(ISBLANK(LeaveTracker[[#This Row],[Employee Name]]),"-----",VLOOKUP(LeaveTracker[[#This Row],[Employee Name]],'List of Employees'!$B$4:$H$766,7))</f>
        <v>BIR</v>
      </c>
      <c r="F540" s="66" t="str">
        <f>IF(ISBLANK(LeaveTracker[[#This Row],[Employee Name]]),"-----",VLOOKUP(LeaveTracker[[#This Row],[Employee Name]],'List of Employees'!$B$4:$H$766,6))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1834</v>
      </c>
      <c r="E541" s="66" t="str">
        <f>IF(ISBLANK(LeaveTracker[[#This Row],[Employee Name]]),"-----",VLOOKUP(LeaveTracker[[#This Row],[Employee Name]],'List of Employees'!$B$4:$H$766,7))</f>
        <v>BIR</v>
      </c>
      <c r="F541" s="66" t="str">
        <f>IF(ISBLANK(LeaveTracker[[#This Row],[Employee Name]]),"-----",VLOOKUP(LeaveTracker[[#This Row],[Employee Name]],'List of Employees'!$B$4:$H$766,6))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1834</v>
      </c>
      <c r="E542" s="66" t="str">
        <f>IF(ISBLANK(LeaveTracker[[#This Row],[Employee Name]]),"-----",VLOOKUP(LeaveTracker[[#This Row],[Employee Name]],'List of Employees'!$B$4:$H$766,7))</f>
        <v>BIR</v>
      </c>
      <c r="F542" s="66" t="str">
        <f>IF(ISBLANK(LeaveTracker[[#This Row],[Employee Name]]),"-----",VLOOKUP(LeaveTracker[[#This Row],[Employee Name]],'List of Employees'!$B$4:$H$766,6))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Employees'!$B$4:$H$766,7))</f>
        <v>CHO</v>
      </c>
      <c r="F543" s="66" t="str">
        <f>IF(ISBLANK(LeaveTracker[[#This Row],[Employee Name]]),"-----",VLOOKUP(LeaveTracker[[#This Row],[Employee Name]],'List of Employees'!$B$4:$H$766,6))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1911</v>
      </c>
      <c r="E544" s="66" t="str">
        <f>IF(ISBLANK(LeaveTracker[[#This Row],[Employee Name]]),"-----",VLOOKUP(LeaveTracker[[#This Row],[Employee Name]],'List of Employees'!$B$4:$H$766,7))</f>
        <v>CENRO</v>
      </c>
      <c r="F544" s="66" t="str">
        <f>IF(ISBLANK(LeaveTracker[[#This Row],[Employee Name]]),"-----",VLOOKUP(LeaveTracker[[#This Row],[Employee Name]],'List of Employees'!$B$4:$H$766,6))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1911</v>
      </c>
      <c r="E545" s="66" t="str">
        <f>IF(ISBLANK(LeaveTracker[[#This Row],[Employee Name]]),"-----",VLOOKUP(LeaveTracker[[#This Row],[Employee Name]],'List of Employees'!$B$4:$H$766,7))</f>
        <v>CENRO</v>
      </c>
      <c r="F545" s="66" t="str">
        <f>IF(ISBLANK(LeaveTracker[[#This Row],[Employee Name]]),"-----",VLOOKUP(LeaveTracker[[#This Row],[Employee Name]],'List of Employees'!$B$4:$H$766,6))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1851</v>
      </c>
      <c r="E546" s="66" t="str">
        <f>IF(ISBLANK(LeaveTracker[[#This Row],[Employee Name]]),"-----",VLOOKUP(LeaveTracker[[#This Row],[Employee Name]],'List of Employees'!$B$4:$H$766,7))</f>
        <v>CHO</v>
      </c>
      <c r="F546" s="66" t="str">
        <f>IF(ISBLANK(LeaveTracker[[#This Row],[Employee Name]]),"-----",VLOOKUP(LeaveTracker[[#This Row],[Employee Name]],'List of Employees'!$B$4:$H$766,6))</f>
        <v>JOBCON</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1867</v>
      </c>
      <c r="E547" s="66" t="str">
        <f>IF(ISBLANK(LeaveTracker[[#This Row],[Employee Name]]),"-----",VLOOKUP(LeaveTracker[[#This Row],[Employee Name]],'List of Employees'!$B$4:$H$766,7))</f>
        <v>CEO</v>
      </c>
      <c r="F547" s="66" t="str">
        <f>IF(ISBLANK(LeaveTracker[[#This Row],[Employee Name]]),"-----",VLOOKUP(LeaveTracker[[#This Row],[Employee Name]],'List of Employees'!$B$4:$H$766,6))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1867</v>
      </c>
      <c r="E548" s="66" t="str">
        <f>IF(ISBLANK(LeaveTracker[[#This Row],[Employee Name]]),"-----",VLOOKUP(LeaveTracker[[#This Row],[Employee Name]],'List of Employees'!$B$4:$H$766,7))</f>
        <v>CEO</v>
      </c>
      <c r="F548" s="66" t="str">
        <f>IF(ISBLANK(LeaveTracker[[#This Row],[Employee Name]]),"-----",VLOOKUP(LeaveTracker[[#This Row],[Employee Name]],'List of Employees'!$B$4:$H$766,6))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1847</v>
      </c>
      <c r="E549" s="66" t="str">
        <f>IF(ISBLANK(LeaveTracker[[#This Row],[Employee Name]]),"-----",VLOOKUP(LeaveTracker[[#This Row],[Employee Name]],'List of Employees'!$B$4:$H$766,7))</f>
        <v>TICC</v>
      </c>
      <c r="F549" s="66" t="str">
        <f>IF(ISBLANK(LeaveTracker[[#This Row],[Employee Name]]),"-----",VLOOKUP(LeaveTracker[[#This Row],[Employee Name]],'List of Employees'!$B$4:$H$766,6))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1858</v>
      </c>
      <c r="E550" s="66" t="str">
        <f>IF(ISBLANK(LeaveTracker[[#This Row],[Employee Name]]),"-----",VLOOKUP(LeaveTracker[[#This Row],[Employee Name]],'List of Employees'!$B$4:$H$766,7))</f>
        <v>TICC</v>
      </c>
      <c r="F550" s="66" t="str">
        <f>IF(ISBLANK(LeaveTracker[[#This Row],[Employee Name]]),"-----",VLOOKUP(LeaveTracker[[#This Row],[Employee Name]],'List of Employees'!$B$4:$H$766,6))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1813</v>
      </c>
      <c r="E551" s="66" t="str">
        <f>IF(ISBLANK(LeaveTracker[[#This Row],[Employee Name]]),"-----",VLOOKUP(LeaveTracker[[#This Row],[Employee Name]],'List of Employees'!$B$4:$H$766,7))</f>
        <v>CSWDO</v>
      </c>
      <c r="F551" s="66" t="str">
        <f>IF(ISBLANK(LeaveTracker[[#This Row],[Employee Name]]),"-----",VLOOKUP(LeaveTracker[[#This Row],[Employee Name]],'List of Employees'!$B$4:$H$766,6))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1821</v>
      </c>
      <c r="E552" s="66" t="str">
        <f>IF(ISBLANK(LeaveTracker[[#This Row],[Employee Name]]),"-----",VLOOKUP(LeaveTracker[[#This Row],[Employee Name]],'List of Employees'!$B$4:$H$766,7))</f>
        <v>SP</v>
      </c>
      <c r="F552" s="66" t="str">
        <f>IF(ISBLANK(LeaveTracker[[#This Row],[Employee Name]]),"-----",VLOOKUP(LeaveTracker[[#This Row],[Employee Name]],'List of Employees'!$B$4:$H$766,6))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1821</v>
      </c>
      <c r="E553" s="66" t="str">
        <f>IF(ISBLANK(LeaveTracker[[#This Row],[Employee Name]]),"-----",VLOOKUP(LeaveTracker[[#This Row],[Employee Name]],'List of Employees'!$B$4:$H$766,7))</f>
        <v>SP</v>
      </c>
      <c r="F553" s="66" t="str">
        <f>IF(ISBLANK(LeaveTracker[[#This Row],[Employee Name]]),"-----",VLOOKUP(LeaveTracker[[#This Row],[Employee Name]],'List of Employees'!$B$4:$H$766,6))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1821</v>
      </c>
      <c r="E554" s="66" t="str">
        <f>IF(ISBLANK(LeaveTracker[[#This Row],[Employee Name]]),"-----",VLOOKUP(LeaveTracker[[#This Row],[Employee Name]],'List of Employees'!$B$4:$H$766,7))</f>
        <v>SP</v>
      </c>
      <c r="F554" s="66" t="str">
        <f>IF(ISBLANK(LeaveTracker[[#This Row],[Employee Name]]),"-----",VLOOKUP(LeaveTracker[[#This Row],[Employee Name]],'List of Employees'!$B$4:$H$766,6))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1771</v>
      </c>
      <c r="E555" s="66" t="str">
        <f>IF(ISBLANK(LeaveTracker[[#This Row],[Employee Name]]),"-----",VLOOKUP(LeaveTracker[[#This Row],[Employee Name]],'List of Employees'!$B$4:$H$766,7))</f>
        <v>SP</v>
      </c>
      <c r="F555" s="66" t="str">
        <f>IF(ISBLANK(LeaveTracker[[#This Row],[Employee Name]]),"-----",VLOOKUP(LeaveTracker[[#This Row],[Employee Name]],'List of Employees'!$B$4:$H$766,6))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1821</v>
      </c>
      <c r="E556" s="66" t="str">
        <f>IF(ISBLANK(LeaveTracker[[#This Row],[Employee Name]]),"-----",VLOOKUP(LeaveTracker[[#This Row],[Employee Name]],'List of Employees'!$B$4:$H$766,7))</f>
        <v>SP</v>
      </c>
      <c r="F556" s="66" t="str">
        <f>IF(ISBLANK(LeaveTracker[[#This Row],[Employee Name]]),"-----",VLOOKUP(LeaveTracker[[#This Row],[Employee Name]],'List of Employees'!$B$4:$H$766,6))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1821</v>
      </c>
      <c r="E557" s="66" t="str">
        <f>IF(ISBLANK(LeaveTracker[[#This Row],[Employee Name]]),"-----",VLOOKUP(LeaveTracker[[#This Row],[Employee Name]],'List of Employees'!$B$4:$H$766,7))</f>
        <v>SP</v>
      </c>
      <c r="F557" s="66" t="str">
        <f>IF(ISBLANK(LeaveTracker[[#This Row],[Employee Name]]),"-----",VLOOKUP(LeaveTracker[[#This Row],[Employee Name]],'List of Employees'!$B$4:$H$766,6))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1821</v>
      </c>
      <c r="E558" s="66" t="str">
        <f>IF(ISBLANK(LeaveTracker[[#This Row],[Employee Name]]),"-----",VLOOKUP(LeaveTracker[[#This Row],[Employee Name]],'List of Employees'!$B$4:$H$766,7))</f>
        <v>SP</v>
      </c>
      <c r="F558" s="66" t="str">
        <f>IF(ISBLANK(LeaveTracker[[#This Row],[Employee Name]]),"-----",VLOOKUP(LeaveTracker[[#This Row],[Employee Name]],'List of Employees'!$B$4:$H$766,6))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1840</v>
      </c>
      <c r="E559" s="66" t="str">
        <f>IF(ISBLANK(LeaveTracker[[#This Row],[Employee Name]]),"-----",VLOOKUP(LeaveTracker[[#This Row],[Employee Name]],'List of Employees'!$B$4:$H$766,7))</f>
        <v>SP</v>
      </c>
      <c r="F559" s="66" t="str">
        <f>IF(ISBLANK(LeaveTracker[[#This Row],[Employee Name]]),"-----",VLOOKUP(LeaveTracker[[#This Row],[Employee Name]],'List of Employees'!$B$4:$H$766,6))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1737</v>
      </c>
      <c r="E560" s="66">
        <f>IF(ISBLANK(LeaveTracker[[#This Row],[Employee Name]]),"-----",VLOOKUP(LeaveTracker[[#This Row],[Employee Name]],'List of Employees'!$B$4:$H$766,7))</f>
        <v>0</v>
      </c>
      <c r="F560" s="66" t="str">
        <f>IF(ISBLANK(LeaveTracker[[#This Row],[Employee Name]]),"-----",VLOOKUP(LeaveTracker[[#This Row],[Employee Name]],'List of Employees'!$B$4:$H$766,6))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1737</v>
      </c>
      <c r="E561" s="66">
        <f>IF(ISBLANK(LeaveTracker[[#This Row],[Employee Name]]),"-----",VLOOKUP(LeaveTracker[[#This Row],[Employee Name]],'List of Employees'!$B$4:$H$766,7))</f>
        <v>0</v>
      </c>
      <c r="F561" s="66" t="str">
        <f>IF(ISBLANK(LeaveTracker[[#This Row],[Employee Name]]),"-----",VLOOKUP(LeaveTracker[[#This Row],[Employee Name]],'List of Employees'!$B$4:$H$766,6))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1875</v>
      </c>
      <c r="E562" s="66" t="str">
        <f>IF(ISBLANK(LeaveTracker[[#This Row],[Employee Name]]),"-----",VLOOKUP(LeaveTracker[[#This Row],[Employee Name]],'List of Employees'!$B$4:$H$766,7))</f>
        <v>TOPS-CSU</v>
      </c>
      <c r="F562" s="66" t="str">
        <f>IF(ISBLANK(LeaveTracker[[#This Row],[Employee Name]]),"-----",VLOOKUP(LeaveTracker[[#This Row],[Employee Name]],'List of Employees'!$B$4:$H$766,6))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1875</v>
      </c>
      <c r="E563" s="66" t="str">
        <f>IF(ISBLANK(LeaveTracker[[#This Row],[Employee Name]]),"-----",VLOOKUP(LeaveTracker[[#This Row],[Employee Name]],'List of Employees'!$B$4:$H$766,7))</f>
        <v>TOPS-CSU</v>
      </c>
      <c r="F563" s="66" t="str">
        <f>IF(ISBLANK(LeaveTracker[[#This Row],[Employee Name]]),"-----",VLOOKUP(LeaveTracker[[#This Row],[Employee Name]],'List of Employees'!$B$4:$H$766,6))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1875</v>
      </c>
      <c r="E564" s="66" t="str">
        <f>IF(ISBLANK(LeaveTracker[[#This Row],[Employee Name]]),"-----",VLOOKUP(LeaveTracker[[#This Row],[Employee Name]],'List of Employees'!$B$4:$H$766,7))</f>
        <v>TOPS-CSU</v>
      </c>
      <c r="F564" s="66" t="str">
        <f>IF(ISBLANK(LeaveTracker[[#This Row],[Employee Name]]),"-----",VLOOKUP(LeaveTracker[[#This Row],[Employee Name]],'List of Employees'!$B$4:$H$766,6))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1785</v>
      </c>
      <c r="E565" s="66" t="str">
        <f>IF(ISBLANK(LeaveTracker[[#This Row],[Employee Name]]),"-----",VLOOKUP(LeaveTracker[[#This Row],[Employee Name]],'List of Employees'!$B$4:$H$766,7))</f>
        <v>CENRO</v>
      </c>
      <c r="F565" s="66" t="str">
        <f>IF(ISBLANK(LeaveTracker[[#This Row],[Employee Name]]),"-----",VLOOKUP(LeaveTracker[[#This Row],[Employee Name]],'List of Employees'!$B$4:$H$766,6))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1852</v>
      </c>
      <c r="E566" s="66" t="str">
        <f>IF(ISBLANK(LeaveTracker[[#This Row],[Employee Name]]),"-----",VLOOKUP(LeaveTracker[[#This Row],[Employee Name]],'List of Employees'!$B$4:$H$766,7))</f>
        <v>LCR</v>
      </c>
      <c r="F566" s="66" t="str">
        <f>IF(ISBLANK(LeaveTracker[[#This Row],[Employee Name]]),"-----",VLOOKUP(LeaveTracker[[#This Row],[Employee Name]],'List of Employees'!$B$4:$H$766,6))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1912</v>
      </c>
      <c r="E567" s="66" t="str">
        <f>IF(ISBLANK(LeaveTracker[[#This Row],[Employee Name]]),"-----",VLOOKUP(LeaveTracker[[#This Row],[Employee Name]],'List of Employees'!$B$4:$H$766,7))</f>
        <v>TICC</v>
      </c>
      <c r="F567" s="66" t="str">
        <f>IF(ISBLANK(LeaveTracker[[#This Row],[Employee Name]]),"-----",VLOOKUP(LeaveTracker[[#This Row],[Employee Name]],'List of Employees'!$B$4:$H$766,6))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1913</v>
      </c>
      <c r="E568" s="66" t="str">
        <f>IF(ISBLANK(LeaveTracker[[#This Row],[Employee Name]]),"-----",VLOOKUP(LeaveTracker[[#This Row],[Employee Name]],'List of Employees'!$B$4:$H$766,7))</f>
        <v>PICNIC GROVE</v>
      </c>
      <c r="F568" s="66" t="str">
        <f>IF(ISBLANK(LeaveTracker[[#This Row],[Employee Name]]),"-----",VLOOKUP(LeaveTracker[[#This Row],[Employee Name]],'List of Employees'!$B$4:$H$766,6))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1804</v>
      </c>
      <c r="E569" s="66" t="str">
        <f>IF(ISBLANK(LeaveTracker[[#This Row],[Employee Name]]),"-----",VLOOKUP(LeaveTracker[[#This Row],[Employee Name]],'List of Employees'!$B$4:$H$766,7))</f>
        <v>ONT</v>
      </c>
      <c r="F569" s="66" t="str">
        <f>IF(ISBLANK(LeaveTracker[[#This Row],[Employee Name]]),"-----",VLOOKUP(LeaveTracker[[#This Row],[Employee Name]],'List of Employees'!$B$4:$H$766,6))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1804</v>
      </c>
      <c r="E570" s="66" t="str">
        <f>IF(ISBLANK(LeaveTracker[[#This Row],[Employee Name]]),"-----",VLOOKUP(LeaveTracker[[#This Row],[Employee Name]],'List of Employees'!$B$4:$H$766,7))</f>
        <v>ONT</v>
      </c>
      <c r="F570" s="66" t="str">
        <f>IF(ISBLANK(LeaveTracker[[#This Row],[Employee Name]]),"-----",VLOOKUP(LeaveTracker[[#This Row],[Employee Name]],'List of Employees'!$B$4:$H$766,6))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1914</v>
      </c>
      <c r="E571" s="66" t="str">
        <f>IF(ISBLANK(LeaveTracker[[#This Row],[Employee Name]]),"-----",VLOOKUP(LeaveTracker[[#This Row],[Employee Name]],'List of Employees'!$B$4:$H$766,7))</f>
        <v>CHO</v>
      </c>
      <c r="F571" s="66" t="str">
        <f>IF(ISBLANK(LeaveTracker[[#This Row],[Employee Name]]),"-----",VLOOKUP(LeaveTracker[[#This Row],[Employee Name]],'List of Employees'!$B$4:$H$766,6))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1861</v>
      </c>
      <c r="E572" s="66" t="str">
        <f>IF(ISBLANK(LeaveTracker[[#This Row],[Employee Name]]),"-----",VLOOKUP(LeaveTracker[[#This Row],[Employee Name]],'List of Employees'!$B$4:$H$766,7))</f>
        <v>TICC</v>
      </c>
      <c r="F572" s="66" t="str">
        <f>IF(ISBLANK(LeaveTracker[[#This Row],[Employee Name]]),"-----",VLOOKUP(LeaveTracker[[#This Row],[Employee Name]],'List of Employees'!$B$4:$H$766,6))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1903</v>
      </c>
      <c r="E573" s="66" t="str">
        <f>IF(ISBLANK(LeaveTracker[[#This Row],[Employee Name]]),"-----",VLOOKUP(LeaveTracker[[#This Row],[Employee Name]],'List of Employees'!$B$4:$H$766,7))</f>
        <v>CENRO</v>
      </c>
      <c r="F573" s="66" t="str">
        <f>IF(ISBLANK(LeaveTracker[[#This Row],[Employee Name]]),"-----",VLOOKUP(LeaveTracker[[#This Row],[Employee Name]],'List of Employees'!$B$4:$H$766,6))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1903</v>
      </c>
      <c r="E574" s="66" t="str">
        <f>IF(ISBLANK(LeaveTracker[[#This Row],[Employee Name]]),"-----",VLOOKUP(LeaveTracker[[#This Row],[Employee Name]],'List of Employees'!$B$4:$H$766,7))</f>
        <v>CENRO</v>
      </c>
      <c r="F574" s="66" t="str">
        <f>IF(ISBLANK(LeaveTracker[[#This Row],[Employee Name]]),"-----",VLOOKUP(LeaveTracker[[#This Row],[Employee Name]],'List of Employees'!$B$4:$H$766,6))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1903</v>
      </c>
      <c r="E575" s="66" t="str">
        <f>IF(ISBLANK(LeaveTracker[[#This Row],[Employee Name]]),"-----",VLOOKUP(LeaveTracker[[#This Row],[Employee Name]],'List of Employees'!$B$4:$H$766,7))</f>
        <v>CENRO</v>
      </c>
      <c r="F575" s="66" t="str">
        <f>IF(ISBLANK(LeaveTracker[[#This Row],[Employee Name]]),"-----",VLOOKUP(LeaveTracker[[#This Row],[Employee Name]],'List of Employees'!$B$4:$H$766,6))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1903</v>
      </c>
      <c r="E576" s="66" t="str">
        <f>IF(ISBLANK(LeaveTracker[[#This Row],[Employee Name]]),"-----",VLOOKUP(LeaveTracker[[#This Row],[Employee Name]],'List of Employees'!$B$4:$H$766,7))</f>
        <v>CENRO</v>
      </c>
      <c r="F576" s="66" t="str">
        <f>IF(ISBLANK(LeaveTracker[[#This Row],[Employee Name]]),"-----",VLOOKUP(LeaveTracker[[#This Row],[Employee Name]],'List of Employees'!$B$4:$H$766,6))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1903</v>
      </c>
      <c r="E577" s="66" t="str">
        <f>IF(ISBLANK(LeaveTracker[[#This Row],[Employee Name]]),"-----",VLOOKUP(LeaveTracker[[#This Row],[Employee Name]],'List of Employees'!$B$4:$H$766,7))</f>
        <v>CENRO</v>
      </c>
      <c r="F577" s="66" t="str">
        <f>IF(ISBLANK(LeaveTracker[[#This Row],[Employee Name]]),"-----",VLOOKUP(LeaveTracker[[#This Row],[Employee Name]],'List of Employees'!$B$4:$H$766,6))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1903</v>
      </c>
      <c r="E578" s="66" t="str">
        <f>IF(ISBLANK(LeaveTracker[[#This Row],[Employee Name]]),"-----",VLOOKUP(LeaveTracker[[#This Row],[Employee Name]],'List of Employees'!$B$4:$H$766,7))</f>
        <v>CENRO</v>
      </c>
      <c r="F578" s="66" t="str">
        <f>IF(ISBLANK(LeaveTracker[[#This Row],[Employee Name]]),"-----",VLOOKUP(LeaveTracker[[#This Row],[Employee Name]],'List of Employees'!$B$4:$H$766,6))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1903</v>
      </c>
      <c r="E579" s="66" t="str">
        <f>IF(ISBLANK(LeaveTracker[[#This Row],[Employee Name]]),"-----",VLOOKUP(LeaveTracker[[#This Row],[Employee Name]],'List of Employees'!$B$4:$H$766,7))</f>
        <v>CENRO</v>
      </c>
      <c r="F579" s="66" t="str">
        <f>IF(ISBLANK(LeaveTracker[[#This Row],[Employee Name]]),"-----",VLOOKUP(LeaveTracker[[#This Row],[Employee Name]],'List of Employees'!$B$4:$H$766,6))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1903</v>
      </c>
      <c r="E580" s="66" t="str">
        <f>IF(ISBLANK(LeaveTracker[[#This Row],[Employee Name]]),"-----",VLOOKUP(LeaveTracker[[#This Row],[Employee Name]],'List of Employees'!$B$4:$H$766,7))</f>
        <v>CENRO</v>
      </c>
      <c r="F580" s="66" t="str">
        <f>IF(ISBLANK(LeaveTracker[[#This Row],[Employee Name]]),"-----",VLOOKUP(LeaveTracker[[#This Row],[Employee Name]],'List of Employees'!$B$4:$H$766,6))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1903</v>
      </c>
      <c r="E581" s="66" t="str">
        <f>IF(ISBLANK(LeaveTracker[[#This Row],[Employee Name]]),"-----",VLOOKUP(LeaveTracker[[#This Row],[Employee Name]],'List of Employees'!$B$4:$H$766,7))</f>
        <v>CENRO</v>
      </c>
      <c r="F581" s="66" t="str">
        <f>IF(ISBLANK(LeaveTracker[[#This Row],[Employee Name]]),"-----",VLOOKUP(LeaveTracker[[#This Row],[Employee Name]],'List of Employees'!$B$4:$H$766,6))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1837</v>
      </c>
      <c r="E582" s="66" t="str">
        <f>IF(ISBLANK(LeaveTracker[[#This Row],[Employee Name]]),"-----",VLOOKUP(LeaveTracker[[#This Row],[Employee Name]],'List of Employees'!$B$4:$H$766,7))</f>
        <v>EEO/CITY MARKET</v>
      </c>
      <c r="F582" s="66" t="str">
        <f>IF(ISBLANK(LeaveTracker[[#This Row],[Employee Name]]),"-----",VLOOKUP(LeaveTracker[[#This Row],[Employee Name]],'List of Employees'!$B$4:$H$766,6))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1837</v>
      </c>
      <c r="E583" s="66" t="str">
        <f>IF(ISBLANK(LeaveTracker[[#This Row],[Employee Name]]),"-----",VLOOKUP(LeaveTracker[[#This Row],[Employee Name]],'List of Employees'!$B$4:$H$766,7))</f>
        <v>EEO/CITY MARKET</v>
      </c>
      <c r="F583" s="66" t="str">
        <f>IF(ISBLANK(LeaveTracker[[#This Row],[Employee Name]]),"-----",VLOOKUP(LeaveTracker[[#This Row],[Employee Name]],'List of Employees'!$B$4:$H$766,6))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1837</v>
      </c>
      <c r="E584" s="66" t="str">
        <f>IF(ISBLANK(LeaveTracker[[#This Row],[Employee Name]]),"-----",VLOOKUP(LeaveTracker[[#This Row],[Employee Name]],'List of Employees'!$B$4:$H$766,7))</f>
        <v>EEO/CITY MARKET</v>
      </c>
      <c r="F584" s="66" t="str">
        <f>IF(ISBLANK(LeaveTracker[[#This Row],[Employee Name]]),"-----",VLOOKUP(LeaveTracker[[#This Row],[Employee Name]],'List of Employees'!$B$4:$H$766,6))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1837</v>
      </c>
      <c r="E585" s="66" t="str">
        <f>IF(ISBLANK(LeaveTracker[[#This Row],[Employee Name]]),"-----",VLOOKUP(LeaveTracker[[#This Row],[Employee Name]],'List of Employees'!$B$4:$H$766,7))</f>
        <v>EEO/CITY MARKET</v>
      </c>
      <c r="F585" s="66" t="str">
        <f>IF(ISBLANK(LeaveTracker[[#This Row],[Employee Name]]),"-----",VLOOKUP(LeaveTracker[[#This Row],[Employee Name]],'List of Employees'!$B$4:$H$766,6))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1805</v>
      </c>
      <c r="E586" s="66" t="str">
        <f>IF(ISBLANK(LeaveTracker[[#This Row],[Employee Name]]),"-----",VLOOKUP(LeaveTracker[[#This Row],[Employee Name]],'List of Employees'!$B$4:$H$766,7))</f>
        <v>TICC</v>
      </c>
      <c r="F586" s="66" t="str">
        <f>IF(ISBLANK(LeaveTracker[[#This Row],[Employee Name]]),"-----",VLOOKUP(LeaveTracker[[#This Row],[Employee Name]],'List of Employees'!$B$4:$H$766,6))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1869</v>
      </c>
      <c r="E587" s="66" t="str">
        <f>IF(ISBLANK(LeaveTracker[[#This Row],[Employee Name]]),"-----",VLOOKUP(LeaveTracker[[#This Row],[Employee Name]],'List of Employees'!$B$4:$H$766,7))</f>
        <v>CHO</v>
      </c>
      <c r="F587" s="66" t="str">
        <f>IF(ISBLANK(LeaveTracker[[#This Row],[Employee Name]]),"-----",VLOOKUP(LeaveTracker[[#This Row],[Employee Name]],'List of Employees'!$B$4:$H$766,6))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1858</v>
      </c>
      <c r="E588" s="66" t="str">
        <f>IF(ISBLANK(LeaveTracker[[#This Row],[Employee Name]]),"-----",VLOOKUP(LeaveTracker[[#This Row],[Employee Name]],'List of Employees'!$B$4:$H$766,7))</f>
        <v>TICC</v>
      </c>
      <c r="F588" s="66" t="str">
        <f>IF(ISBLANK(LeaveTracker[[#This Row],[Employee Name]]),"-----",VLOOKUP(LeaveTracker[[#This Row],[Employee Name]],'List of Employees'!$B$4:$H$766,6))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1858</v>
      </c>
      <c r="E589" s="66" t="str">
        <f>IF(ISBLANK(LeaveTracker[[#This Row],[Employee Name]]),"-----",VLOOKUP(LeaveTracker[[#This Row],[Employee Name]],'List of Employees'!$B$4:$H$766,7))</f>
        <v>TICC</v>
      </c>
      <c r="F589" s="66" t="str">
        <f>IF(ISBLANK(LeaveTracker[[#This Row],[Employee Name]]),"-----",VLOOKUP(LeaveTracker[[#This Row],[Employee Name]],'List of Employees'!$B$4:$H$766,6))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1858</v>
      </c>
      <c r="E590" s="66" t="str">
        <f>IF(ISBLANK(LeaveTracker[[#This Row],[Employee Name]]),"-----",VLOOKUP(LeaveTracker[[#This Row],[Employee Name]],'List of Employees'!$B$4:$H$766,7))</f>
        <v>TICC</v>
      </c>
      <c r="F590" s="66" t="str">
        <f>IF(ISBLANK(LeaveTracker[[#This Row],[Employee Name]]),"-----",VLOOKUP(LeaveTracker[[#This Row],[Employee Name]],'List of Employees'!$B$4:$H$766,6))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Employees'!$B$4:$H$766,7))</f>
        <v>ONT</v>
      </c>
      <c r="F591" s="66" t="str">
        <f>IF(ISBLANK(LeaveTracker[[#This Row],[Employee Name]]),"-----",VLOOKUP(LeaveTracker[[#This Row],[Employee Name]],'List of Employees'!$B$4:$H$766,6))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Employees'!$B$4:$H$766,7))</f>
        <v>ONT</v>
      </c>
      <c r="F592" s="66" t="str">
        <f>IF(ISBLANK(LeaveTracker[[#This Row],[Employee Name]]),"-----",VLOOKUP(LeaveTracker[[#This Row],[Employee Name]],'List of Employees'!$B$4:$H$766,6))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1773</v>
      </c>
      <c r="E593" s="66" t="str">
        <f>IF(ISBLANK(LeaveTracker[[#This Row],[Employee Name]]),"-----",VLOOKUP(LeaveTracker[[#This Row],[Employee Name]],'List of Employees'!$B$4:$H$766,7))</f>
        <v>MAHOGANY MARKET</v>
      </c>
      <c r="F593" s="66" t="str">
        <f>IF(ISBLANK(LeaveTracker[[#This Row],[Employee Name]]),"-----",VLOOKUP(LeaveTracker[[#This Row],[Employee Name]],'List of Employees'!$B$4:$H$766,6))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Employees'!$B$4:$H$766,7))</f>
        <v>CHO</v>
      </c>
      <c r="F594" s="66" t="str">
        <f>IF(ISBLANK(LeaveTracker[[#This Row],[Employee Name]]),"-----",VLOOKUP(LeaveTracker[[#This Row],[Employee Name]],'List of Employees'!$B$4:$H$766,6))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1823</v>
      </c>
      <c r="E595" s="66" t="str">
        <f>IF(ISBLANK(LeaveTracker[[#This Row],[Employee Name]]),"-----",VLOOKUP(LeaveTracker[[#This Row],[Employee Name]],'List of Employees'!$B$4:$H$766,7))</f>
        <v>TCIS</v>
      </c>
      <c r="F595" s="66" t="str">
        <f>IF(ISBLANK(LeaveTracker[[#This Row],[Employee Name]]),"-----",VLOOKUP(LeaveTracker[[#This Row],[Employee Name]],'List of Employees'!$B$4:$H$766,6))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1814</v>
      </c>
      <c r="E596" s="66" t="str">
        <f>IF(ISBLANK(LeaveTracker[[#This Row],[Employee Name]]),"-----",VLOOKUP(LeaveTracker[[#This Row],[Employee Name]],'List of Employees'!$B$4:$H$766,7))</f>
        <v>CHO</v>
      </c>
      <c r="F596" s="66" t="str">
        <f>IF(ISBLANK(LeaveTracker[[#This Row],[Employee Name]]),"-----",VLOOKUP(LeaveTracker[[#This Row],[Employee Name]],'List of Employees'!$B$4:$H$766,6))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Employees'!$B$4:$H$766,7))</f>
        <v>ONT</v>
      </c>
      <c r="F597" s="66" t="str">
        <f>IF(ISBLANK(LeaveTracker[[#This Row],[Employee Name]]),"-----",VLOOKUP(LeaveTracker[[#This Row],[Employee Name]],'List of Employees'!$B$4:$H$766,6))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Employees'!$B$4:$H$766,7))</f>
        <v>ONT</v>
      </c>
      <c r="F598" s="66" t="str">
        <f>IF(ISBLANK(LeaveTracker[[#This Row],[Employee Name]]),"-----",VLOOKUP(LeaveTracker[[#This Row],[Employee Name]],'List of Employees'!$B$4:$H$766,6))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Employees'!$B$4:$H$766,7))</f>
        <v>ONT</v>
      </c>
      <c r="F599" s="66" t="str">
        <f>IF(ISBLANK(LeaveTracker[[#This Row],[Employee Name]]),"-----",VLOOKUP(LeaveTracker[[#This Row],[Employee Name]],'List of Employees'!$B$4:$H$766,6))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1741</v>
      </c>
      <c r="E600" s="66" t="str">
        <f>IF(ISBLANK(LeaveTracker[[#This Row],[Employee Name]]),"-----",VLOOKUP(LeaveTracker[[#This Row],[Employee Name]],'List of Employees'!$B$4:$H$766,7))</f>
        <v>ACCOUNTING</v>
      </c>
      <c r="F600" s="66" t="str">
        <f>IF(ISBLANK(LeaveTracker[[#This Row],[Employee Name]]),"-----",VLOOKUP(LeaveTracker[[#This Row],[Employee Name]],'List of Employees'!$B$4:$H$766,6))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1790</v>
      </c>
      <c r="E601" s="66" t="str">
        <f>IF(ISBLANK(LeaveTracker[[#This Row],[Employee Name]]),"-----",VLOOKUP(LeaveTracker[[#This Row],[Employee Name]],'List of Employees'!$B$4:$H$766,7))</f>
        <v>CENRO</v>
      </c>
      <c r="F601" s="66" t="str">
        <f>IF(ISBLANK(LeaveTracker[[#This Row],[Employee Name]]),"-----",VLOOKUP(LeaveTracker[[#This Row],[Employee Name]],'List of Employees'!$B$4:$H$766,6))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1782</v>
      </c>
      <c r="E602" s="66" t="str">
        <f>IF(ISBLANK(LeaveTracker[[#This Row],[Employee Name]]),"-----",VLOOKUP(LeaveTracker[[#This Row],[Employee Name]],'List of Employees'!$B$4:$H$766,7))</f>
        <v>PICNIC GROVE</v>
      </c>
      <c r="F602" s="66" t="str">
        <f>IF(ISBLANK(LeaveTracker[[#This Row],[Employee Name]]),"-----",VLOOKUP(LeaveTracker[[#This Row],[Employee Name]],'List of Employees'!$B$4:$H$766,6))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1782</v>
      </c>
      <c r="E603" s="66" t="str">
        <f>IF(ISBLANK(LeaveTracker[[#This Row],[Employee Name]]),"-----",VLOOKUP(LeaveTracker[[#This Row],[Employee Name]],'List of Employees'!$B$4:$H$766,7))</f>
        <v>PICNIC GROVE</v>
      </c>
      <c r="F603" s="66" t="str">
        <f>IF(ISBLANK(LeaveTracker[[#This Row],[Employee Name]]),"-----",VLOOKUP(LeaveTracker[[#This Row],[Employee Name]],'List of Employees'!$B$4:$H$766,6))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1784</v>
      </c>
      <c r="E604" s="66" t="str">
        <f>IF(ISBLANK(LeaveTracker[[#This Row],[Employee Name]]),"-----",VLOOKUP(LeaveTracker[[#This Row],[Employee Name]],'List of Employees'!$B$4:$H$766,7))</f>
        <v>CTO-LICENSE</v>
      </c>
      <c r="F604" s="66" t="str">
        <f>IF(ISBLANK(LeaveTracker[[#This Row],[Employee Name]]),"-----",VLOOKUP(LeaveTracker[[#This Row],[Employee Name]],'List of Employees'!$B$4:$H$766,6))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1790</v>
      </c>
      <c r="E605" s="66" t="str">
        <f>IF(ISBLANK(LeaveTracker[[#This Row],[Employee Name]]),"-----",VLOOKUP(LeaveTracker[[#This Row],[Employee Name]],'List of Employees'!$B$4:$H$766,7))</f>
        <v>CENRO</v>
      </c>
      <c r="F605" s="66" t="str">
        <f>IF(ISBLANK(LeaveTracker[[#This Row],[Employee Name]]),"-----",VLOOKUP(LeaveTracker[[#This Row],[Employee Name]],'List of Employees'!$B$4:$H$766,6))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1810</v>
      </c>
      <c r="E606" s="66" t="str">
        <f>IF(ISBLANK(LeaveTracker[[#This Row],[Employee Name]]),"-----",VLOOKUP(LeaveTracker[[#This Row],[Employee Name]],'List of Employees'!$B$4:$H$766,7))</f>
        <v>CHO</v>
      </c>
      <c r="F606" s="66" t="str">
        <f>IF(ISBLANK(LeaveTracker[[#This Row],[Employee Name]]),"-----",VLOOKUP(LeaveTracker[[#This Row],[Employee Name]],'List of Employees'!$B$4:$H$766,6))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1859</v>
      </c>
      <c r="E607" s="66" t="str">
        <f>IF(ISBLANK(LeaveTracker[[#This Row],[Employee Name]]),"-----",VLOOKUP(LeaveTracker[[#This Row],[Employee Name]],'List of Employees'!$B$4:$H$766,7))</f>
        <v>TICC</v>
      </c>
      <c r="F607" s="66" t="str">
        <f>IF(ISBLANK(LeaveTracker[[#This Row],[Employee Name]]),"-----",VLOOKUP(LeaveTracker[[#This Row],[Employee Name]],'List of Employees'!$B$4:$H$766,6))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1859</v>
      </c>
      <c r="E608" s="66" t="str">
        <f>IF(ISBLANK(LeaveTracker[[#This Row],[Employee Name]]),"-----",VLOOKUP(LeaveTracker[[#This Row],[Employee Name]],'List of Employees'!$B$4:$H$766,7))</f>
        <v>TICC</v>
      </c>
      <c r="F608" s="66" t="str">
        <f>IF(ISBLANK(LeaveTracker[[#This Row],[Employee Name]]),"-----",VLOOKUP(LeaveTracker[[#This Row],[Employee Name]],'List of Employees'!$B$4:$H$766,6))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1859</v>
      </c>
      <c r="E609" s="66" t="str">
        <f>IF(ISBLANK(LeaveTracker[[#This Row],[Employee Name]]),"-----",VLOOKUP(LeaveTracker[[#This Row],[Employee Name]],'List of Employees'!$B$4:$H$766,7))</f>
        <v>TICC</v>
      </c>
      <c r="F609" s="66" t="str">
        <f>IF(ISBLANK(LeaveTracker[[#This Row],[Employee Name]]),"-----",VLOOKUP(LeaveTracker[[#This Row],[Employee Name]],'List of Employees'!$B$4:$H$766,6))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1819</v>
      </c>
      <c r="E610" s="66" t="str">
        <f>IF(ISBLANK(LeaveTracker[[#This Row],[Employee Name]]),"-----",VLOOKUP(LeaveTracker[[#This Row],[Employee Name]],'List of Employees'!$B$4:$H$766,7))</f>
        <v>EEO/CITY MARKET</v>
      </c>
      <c r="F610" s="66" t="str">
        <f>IF(ISBLANK(LeaveTracker[[#This Row],[Employee Name]]),"-----",VLOOKUP(LeaveTracker[[#This Row],[Employee Name]],'List of Employees'!$B$4:$H$766,6))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1915</v>
      </c>
      <c r="E611" s="66" t="str">
        <f>IF(ISBLANK(LeaveTracker[[#This Row],[Employee Name]]),"-----",VLOOKUP(LeaveTracker[[#This Row],[Employee Name]],'List of Employees'!$B$4:$H$766,7))</f>
        <v>ONT</v>
      </c>
      <c r="F611" s="66" t="str">
        <f>IF(ISBLANK(LeaveTracker[[#This Row],[Employee Name]]),"-----",VLOOKUP(LeaveTracker[[#This Row],[Employee Name]],'List of Employees'!$B$4:$H$766,6))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1735</v>
      </c>
      <c r="E612" s="66" t="str">
        <f>IF(ISBLANK(LeaveTracker[[#This Row],[Employee Name]]),"-----",VLOOKUP(LeaveTracker[[#This Row],[Employee Name]],'List of Employees'!$B$4:$H$766,7))</f>
        <v>ONT</v>
      </c>
      <c r="F612" s="66" t="str">
        <f>IF(ISBLANK(LeaveTracker[[#This Row],[Employee Name]]),"-----",VLOOKUP(LeaveTracker[[#This Row],[Employee Name]],'List of Employees'!$B$4:$H$766,6))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1806</v>
      </c>
      <c r="E613" s="66" t="str">
        <f>IF(ISBLANK(LeaveTracker[[#This Row],[Employee Name]]),"-----",VLOOKUP(LeaveTracker[[#This Row],[Employee Name]],'List of Employees'!$B$4:$H$766,7))</f>
        <v>TICC/TCCH</v>
      </c>
      <c r="F613" s="66" t="str">
        <f>IF(ISBLANK(LeaveTracker[[#This Row],[Employee Name]]),"-----",VLOOKUP(LeaveTracker[[#This Row],[Employee Name]],'List of Employees'!$B$4:$H$766,6))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1806</v>
      </c>
      <c r="E614" s="66" t="str">
        <f>IF(ISBLANK(LeaveTracker[[#This Row],[Employee Name]]),"-----",VLOOKUP(LeaveTracker[[#This Row],[Employee Name]],'List of Employees'!$B$4:$H$766,7))</f>
        <v>TICC/TCCH</v>
      </c>
      <c r="F614" s="66" t="str">
        <f>IF(ISBLANK(LeaveTracker[[#This Row],[Employee Name]]),"-----",VLOOKUP(LeaveTracker[[#This Row],[Employee Name]],'List of Employees'!$B$4:$H$766,6))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1806</v>
      </c>
      <c r="E615" s="66" t="str">
        <f>IF(ISBLANK(LeaveTracker[[#This Row],[Employee Name]]),"-----",VLOOKUP(LeaveTracker[[#This Row],[Employee Name]],'List of Employees'!$B$4:$H$766,7))</f>
        <v>TICC/TCCH</v>
      </c>
      <c r="F615" s="66" t="str">
        <f>IF(ISBLANK(LeaveTracker[[#This Row],[Employee Name]]),"-----",VLOOKUP(LeaveTracker[[#This Row],[Employee Name]],'List of Employees'!$B$4:$H$766,6))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1722</v>
      </c>
      <c r="E616" s="66" t="str">
        <f>IF(ISBLANK(LeaveTracker[[#This Row],[Employee Name]]),"-----",VLOOKUP(LeaveTracker[[#This Row],[Employee Name]],'List of Employees'!$B$4:$H$766,7))</f>
        <v>TCIS</v>
      </c>
      <c r="F616" s="66" t="str">
        <f>IF(ISBLANK(LeaveTracker[[#This Row],[Employee Name]]),"-----",VLOOKUP(LeaveTracker[[#This Row],[Employee Name]],'List of Employees'!$B$4:$H$766,6))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1916</v>
      </c>
      <c r="E617" s="66" t="str">
        <f>IF(ISBLANK(LeaveTracker[[#This Row],[Employee Name]]),"-----",VLOOKUP(LeaveTracker[[#This Row],[Employee Name]],'List of Employees'!$B$4:$H$766,7))</f>
        <v>FIRE DEPARTMENT</v>
      </c>
      <c r="F617" s="66" t="str">
        <f>IF(ISBLANK(LeaveTracker[[#This Row],[Employee Name]]),"-----",VLOOKUP(LeaveTracker[[#This Row],[Employee Name]],'List of Employees'!$B$4:$H$766,6))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1916</v>
      </c>
      <c r="E618" s="66" t="str">
        <f>IF(ISBLANK(LeaveTracker[[#This Row],[Employee Name]]),"-----",VLOOKUP(LeaveTracker[[#This Row],[Employee Name]],'List of Employees'!$B$4:$H$766,7))</f>
        <v>FIRE DEPARTMENT</v>
      </c>
      <c r="F618" s="66" t="str">
        <f>IF(ISBLANK(LeaveTracker[[#This Row],[Employee Name]]),"-----",VLOOKUP(LeaveTracker[[#This Row],[Employee Name]],'List of Employees'!$B$4:$H$766,6))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1729</v>
      </c>
      <c r="E619" s="66" t="str">
        <f>IF(ISBLANK(LeaveTracker[[#This Row],[Employee Name]]),"-----",VLOOKUP(LeaveTracker[[#This Row],[Employee Name]],'List of Employees'!$B$4:$H$766,7))</f>
        <v>ASSESSOR</v>
      </c>
      <c r="F619" s="66" t="str">
        <f>IF(ISBLANK(LeaveTracker[[#This Row],[Employee Name]]),"-----",VLOOKUP(LeaveTracker[[#This Row],[Employee Name]],'List of Employees'!$B$4:$H$766,6))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1729</v>
      </c>
      <c r="E620" s="66" t="str">
        <f>IF(ISBLANK(LeaveTracker[[#This Row],[Employee Name]]),"-----",VLOOKUP(LeaveTracker[[#This Row],[Employee Name]],'List of Employees'!$B$4:$H$766,7))</f>
        <v>ASSESSOR</v>
      </c>
      <c r="F620" s="66" t="str">
        <f>IF(ISBLANK(LeaveTracker[[#This Row],[Employee Name]]),"-----",VLOOKUP(LeaveTracker[[#This Row],[Employee Name]],'List of Employees'!$B$4:$H$766,6))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1917</v>
      </c>
      <c r="E621" s="66" t="str">
        <f>IF(ISBLANK(LeaveTracker[[#This Row],[Employee Name]]),"-----",VLOOKUP(LeaveTracker[[#This Row],[Employee Name]],'List of Employees'!$B$4:$H$766,7))</f>
        <v>ONT</v>
      </c>
      <c r="F621" s="66" t="str">
        <f>IF(ISBLANK(LeaveTracker[[#This Row],[Employee Name]]),"-----",VLOOKUP(LeaveTracker[[#This Row],[Employee Name]],'List of Employees'!$B$4:$H$766,6))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1897</v>
      </c>
      <c r="E622" s="66" t="str">
        <f>IF(ISBLANK(LeaveTracker[[#This Row],[Employee Name]]),"-----",VLOOKUP(LeaveTracker[[#This Row],[Employee Name]],'List of Employees'!$B$4:$H$766,7))</f>
        <v>MAHOGANY MARKET</v>
      </c>
      <c r="F622" s="66" t="str">
        <f>IF(ISBLANK(LeaveTracker[[#This Row],[Employee Name]]),"-----",VLOOKUP(LeaveTracker[[#This Row],[Employee Name]],'List of Employees'!$B$4:$H$766,6))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1897</v>
      </c>
      <c r="E623" s="66" t="str">
        <f>IF(ISBLANK(LeaveTracker[[#This Row],[Employee Name]]),"-----",VLOOKUP(LeaveTracker[[#This Row],[Employee Name]],'List of Employees'!$B$4:$H$766,7))</f>
        <v>MAHOGANY MARKET</v>
      </c>
      <c r="F623" s="66" t="str">
        <f>IF(ISBLANK(LeaveTracker[[#This Row],[Employee Name]]),"-----",VLOOKUP(LeaveTracker[[#This Row],[Employee Name]],'List of Employees'!$B$4:$H$766,6))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1897</v>
      </c>
      <c r="E624" s="66" t="str">
        <f>IF(ISBLANK(LeaveTracker[[#This Row],[Employee Name]]),"-----",VLOOKUP(LeaveTracker[[#This Row],[Employee Name]],'List of Employees'!$B$4:$H$766,7))</f>
        <v>MAHOGANY MARKET</v>
      </c>
      <c r="F624" s="66" t="str">
        <f>IF(ISBLANK(LeaveTracker[[#This Row],[Employee Name]]),"-----",VLOOKUP(LeaveTracker[[#This Row],[Employee Name]],'List of Employees'!$B$4:$H$766,6))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1918</v>
      </c>
      <c r="E625" s="66" t="str">
        <f>IF(ISBLANK(LeaveTracker[[#This Row],[Employee Name]]),"-----",VLOOKUP(LeaveTracker[[#This Row],[Employee Name]],'List of Employees'!$B$4:$H$766,7))</f>
        <v>ONT</v>
      </c>
      <c r="F625" s="66" t="str">
        <f>IF(ISBLANK(LeaveTracker[[#This Row],[Employee Name]]),"-----",VLOOKUP(LeaveTracker[[#This Row],[Employee Name]],'List of Employees'!$B$4:$H$766,6))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1918</v>
      </c>
      <c r="E626" s="66" t="str">
        <f>IF(ISBLANK(LeaveTracker[[#This Row],[Employee Name]]),"-----",VLOOKUP(LeaveTracker[[#This Row],[Employee Name]],'List of Employees'!$B$4:$H$766,7))</f>
        <v>ONT</v>
      </c>
      <c r="F626" s="66" t="str">
        <f>IF(ISBLANK(LeaveTracker[[#This Row],[Employee Name]]),"-----",VLOOKUP(LeaveTracker[[#This Row],[Employee Name]],'List of Employees'!$B$4:$H$766,6))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1918</v>
      </c>
      <c r="E627" s="66" t="str">
        <f>IF(ISBLANK(LeaveTracker[[#This Row],[Employee Name]]),"-----",VLOOKUP(LeaveTracker[[#This Row],[Employee Name]],'List of Employees'!$B$4:$H$766,7))</f>
        <v>ONT</v>
      </c>
      <c r="F627" s="66" t="str">
        <f>IF(ISBLANK(LeaveTracker[[#This Row],[Employee Name]]),"-----",VLOOKUP(LeaveTracker[[#This Row],[Employee Name]],'List of Employees'!$B$4:$H$766,6))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1745</v>
      </c>
      <c r="E628" s="66" t="str">
        <f>IF(ISBLANK(LeaveTracker[[#This Row],[Employee Name]]),"-----",VLOOKUP(LeaveTracker[[#This Row],[Employee Name]],'List of Employees'!$B$4:$H$766,7))</f>
        <v>MAHOGANY MARKET</v>
      </c>
      <c r="F628" s="66" t="str">
        <f>IF(ISBLANK(LeaveTracker[[#This Row],[Employee Name]]),"-----",VLOOKUP(LeaveTracker[[#This Row],[Employee Name]],'List of Employees'!$B$4:$H$766,6))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1860</v>
      </c>
      <c r="E629" s="66" t="str">
        <f>IF(ISBLANK(LeaveTracker[[#This Row],[Employee Name]]),"-----",VLOOKUP(LeaveTracker[[#This Row],[Employee Name]],'List of Employees'!$B$4:$H$766,7))</f>
        <v>TICC</v>
      </c>
      <c r="F629" s="66" t="str">
        <f>IF(ISBLANK(LeaveTracker[[#This Row],[Employee Name]]),"-----",VLOOKUP(LeaveTracker[[#This Row],[Employee Name]],'List of Employees'!$B$4:$H$766,6))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1860</v>
      </c>
      <c r="E630" s="66" t="str">
        <f>IF(ISBLANK(LeaveTracker[[#This Row],[Employee Name]]),"-----",VLOOKUP(LeaveTracker[[#This Row],[Employee Name]],'List of Employees'!$B$4:$H$766,7))</f>
        <v>TICC</v>
      </c>
      <c r="F630" s="66" t="str">
        <f>IF(ISBLANK(LeaveTracker[[#This Row],[Employee Name]]),"-----",VLOOKUP(LeaveTracker[[#This Row],[Employee Name]],'List of Employees'!$B$4:$H$766,6))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1718</v>
      </c>
      <c r="E631" s="66" t="str">
        <f>IF(ISBLANK(LeaveTracker[[#This Row],[Employee Name]]),"-----",VLOOKUP(LeaveTracker[[#This Row],[Employee Name]],'List of Employees'!$B$4:$H$766,7))</f>
        <v>LEGAL</v>
      </c>
      <c r="F631" s="66" t="str">
        <f>IF(ISBLANK(LeaveTracker[[#This Row],[Employee Name]]),"-----",VLOOKUP(LeaveTracker[[#This Row],[Employee Name]],'List of Employees'!$B$4:$H$766,6))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1718</v>
      </c>
      <c r="E632" s="66" t="str">
        <f>IF(ISBLANK(LeaveTracker[[#This Row],[Employee Name]]),"-----",VLOOKUP(LeaveTracker[[#This Row],[Employee Name]],'List of Employees'!$B$4:$H$766,7))</f>
        <v>LEGAL</v>
      </c>
      <c r="F632" s="66" t="str">
        <f>IF(ISBLANK(LeaveTracker[[#This Row],[Employee Name]]),"-----",VLOOKUP(LeaveTracker[[#This Row],[Employee Name]],'List of Employees'!$B$4:$H$766,6))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1718</v>
      </c>
      <c r="E633" s="66" t="str">
        <f>IF(ISBLANK(LeaveTracker[[#This Row],[Employee Name]]),"-----",VLOOKUP(LeaveTracker[[#This Row],[Employee Name]],'List of Employees'!$B$4:$H$766,7))</f>
        <v>LEGAL</v>
      </c>
      <c r="F633" s="66" t="str">
        <f>IF(ISBLANK(LeaveTracker[[#This Row],[Employee Name]]),"-----",VLOOKUP(LeaveTracker[[#This Row],[Employee Name]],'List of Employees'!$B$4:$H$766,6))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1846</v>
      </c>
      <c r="E634" s="66" t="str">
        <f>IF(ISBLANK(LeaveTracker[[#This Row],[Employee Name]]),"-----",VLOOKUP(LeaveTracker[[#This Row],[Employee Name]],'List of Employees'!$B$4:$H$766,7))</f>
        <v>TICC</v>
      </c>
      <c r="F634" s="66" t="str">
        <f>IF(ISBLANK(LeaveTracker[[#This Row],[Employee Name]]),"-----",VLOOKUP(LeaveTracker[[#This Row],[Employee Name]],'List of Employees'!$B$4:$H$766,6))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2512</v>
      </c>
      <c r="E635" s="66" t="str">
        <f>IF(ISBLANK(LeaveTracker[[#This Row],[Employee Name]]),"-----",VLOOKUP(LeaveTracker[[#This Row],[Employee Name]],'List of Employees'!$B$4:$H$766,7))</f>
        <v>ONT</v>
      </c>
      <c r="F635" s="66" t="str">
        <f>IF(ISBLANK(LeaveTracker[[#This Row],[Employee Name]]),"-----",VLOOKUP(LeaveTracker[[#This Row],[Employee Name]],'List of Employees'!$B$4:$H$766,6))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1745</v>
      </c>
      <c r="E636" s="66" t="str">
        <f>IF(ISBLANK(LeaveTracker[[#This Row],[Employee Name]]),"-----",VLOOKUP(LeaveTracker[[#This Row],[Employee Name]],'List of Employees'!$B$4:$H$766,7))</f>
        <v>MAHOGANY MARKET</v>
      </c>
      <c r="F636" s="66" t="str">
        <f>IF(ISBLANK(LeaveTracker[[#This Row],[Employee Name]]),"-----",VLOOKUP(LeaveTracker[[#This Row],[Employee Name]],'List of Employees'!$B$4:$H$766,6))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1745</v>
      </c>
      <c r="E637" s="66" t="str">
        <f>IF(ISBLANK(LeaveTracker[[#This Row],[Employee Name]]),"-----",VLOOKUP(LeaveTracker[[#This Row],[Employee Name]],'List of Employees'!$B$4:$H$766,7))</f>
        <v>MAHOGANY MARKET</v>
      </c>
      <c r="F637" s="66" t="str">
        <f>IF(ISBLANK(LeaveTracker[[#This Row],[Employee Name]]),"-----",VLOOKUP(LeaveTracker[[#This Row],[Employee Name]],'List of Employees'!$B$4:$H$766,6))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1918</v>
      </c>
      <c r="E638" s="66" t="str">
        <f>IF(ISBLANK(LeaveTracker[[#This Row],[Employee Name]]),"-----",VLOOKUP(LeaveTracker[[#This Row],[Employee Name]],'List of Employees'!$B$4:$H$766,7))</f>
        <v>ONT</v>
      </c>
      <c r="F638" s="66" t="str">
        <f>IF(ISBLANK(LeaveTracker[[#This Row],[Employee Name]]),"-----",VLOOKUP(LeaveTracker[[#This Row],[Employee Name]],'List of Employees'!$B$4:$H$766,6))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1833</v>
      </c>
      <c r="E639" s="66" t="str">
        <f>IF(ISBLANK(LeaveTracker[[#This Row],[Employee Name]]),"-----",VLOOKUP(LeaveTracker[[#This Row],[Employee Name]],'List of Employees'!$B$4:$H$766,7))</f>
        <v>CENRO</v>
      </c>
      <c r="F639" s="66" t="str">
        <f>IF(ISBLANK(LeaveTracker[[#This Row],[Employee Name]]),"-----",VLOOKUP(LeaveTracker[[#This Row],[Employee Name]],'List of Employees'!$B$4:$H$766,6))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1901</v>
      </c>
      <c r="E640" s="66" t="str">
        <f>IF(ISBLANK(LeaveTracker[[#This Row],[Employee Name]]),"-----",VLOOKUP(LeaveTracker[[#This Row],[Employee Name]],'List of Employees'!$B$4:$H$766,7))</f>
        <v>ONT</v>
      </c>
      <c r="F640" s="66" t="str">
        <f>IF(ISBLANK(LeaveTracker[[#This Row],[Employee Name]]),"-----",VLOOKUP(LeaveTracker[[#This Row],[Employee Name]],'List of Employees'!$B$4:$H$766,6))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2615</v>
      </c>
      <c r="E641" s="66" t="str">
        <f>IF(ISBLANK(LeaveTracker[[#This Row],[Employee Name]]),"-----",VLOOKUP(LeaveTracker[[#This Row],[Employee Name]],'List of Employees'!$B$4:$H$766,7))</f>
        <v>CSWDO</v>
      </c>
      <c r="F641" s="66" t="str">
        <f>IF(ISBLANK(LeaveTracker[[#This Row],[Employee Name]]),"-----",VLOOKUP(LeaveTracker[[#This Row],[Employee Name]],'List of Employees'!$B$4:$H$766,6))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1771</v>
      </c>
      <c r="E642" s="66" t="str">
        <f>IF(ISBLANK(LeaveTracker[[#This Row],[Employee Name]]),"-----",VLOOKUP(LeaveTracker[[#This Row],[Employee Name]],'List of Employees'!$B$4:$H$766,7))</f>
        <v>SP</v>
      </c>
      <c r="F642" s="66" t="str">
        <f>IF(ISBLANK(LeaveTracker[[#This Row],[Employee Name]]),"-----",VLOOKUP(LeaveTracker[[#This Row],[Employee Name]],'List of Employees'!$B$4:$H$766,6))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1768</v>
      </c>
      <c r="E643" s="66" t="str">
        <f>IF(ISBLANK(LeaveTracker[[#This Row],[Employee Name]]),"-----",VLOOKUP(LeaveTracker[[#This Row],[Employee Name]],'List of Employees'!$B$4:$H$766,7))</f>
        <v>CHO</v>
      </c>
      <c r="F643" s="66" t="str">
        <f>IF(ISBLANK(LeaveTracker[[#This Row],[Employee Name]]),"-----",VLOOKUP(LeaveTracker[[#This Row],[Employee Name]],'List of Employees'!$B$4:$H$766,6))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2320</v>
      </c>
      <c r="E644" s="66" t="str">
        <f>IF(ISBLANK(LeaveTracker[[#This Row],[Employee Name]]),"-----",VLOOKUP(LeaveTracker[[#This Row],[Employee Name]],'List of Employees'!$B$4:$H$766,7))</f>
        <v>CEO</v>
      </c>
      <c r="F644" s="66" t="str">
        <f>IF(ISBLANK(LeaveTracker[[#This Row],[Employee Name]]),"-----",VLOOKUP(LeaveTracker[[#This Row],[Employee Name]],'List of Employees'!$B$4:$H$766,6))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1761</v>
      </c>
      <c r="E645" s="66" t="str">
        <f>IF(ISBLANK(LeaveTracker[[#This Row],[Employee Name]]),"-----",VLOOKUP(LeaveTracker[[#This Row],[Employee Name]],'List of Employees'!$B$4:$H$766,7))</f>
        <v>GSO</v>
      </c>
      <c r="F645" s="66" t="str">
        <f>IF(ISBLANK(LeaveTracker[[#This Row],[Employee Name]]),"-----",VLOOKUP(LeaveTracker[[#This Row],[Employee Name]],'List of Employees'!$B$4:$H$766,6))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1868</v>
      </c>
      <c r="E646" s="66" t="str">
        <f>IF(ISBLANK(LeaveTracker[[#This Row],[Employee Name]]),"-----",VLOOKUP(LeaveTracker[[#This Row],[Employee Name]],'List of Employees'!$B$4:$H$766,7))</f>
        <v>GSO</v>
      </c>
      <c r="F646" s="66" t="str">
        <f>IF(ISBLANK(LeaveTracker[[#This Row],[Employee Name]]),"-----",VLOOKUP(LeaveTracker[[#This Row],[Employee Name]],'List of Employees'!$B$4:$H$766,6))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1868</v>
      </c>
      <c r="E647" s="66" t="str">
        <f>IF(ISBLANK(LeaveTracker[[#This Row],[Employee Name]]),"-----",VLOOKUP(LeaveTracker[[#This Row],[Employee Name]],'List of Employees'!$B$4:$H$766,7))</f>
        <v>GSO</v>
      </c>
      <c r="F647" s="66" t="str">
        <f>IF(ISBLANK(LeaveTracker[[#This Row],[Employee Name]]),"-----",VLOOKUP(LeaveTracker[[#This Row],[Employee Name]],'List of Employees'!$B$4:$H$766,6))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1868</v>
      </c>
      <c r="E648" s="66" t="str">
        <f>IF(ISBLANK(LeaveTracker[[#This Row],[Employee Name]]),"-----",VLOOKUP(LeaveTracker[[#This Row],[Employee Name]],'List of Employees'!$B$4:$H$766,7))</f>
        <v>GSO</v>
      </c>
      <c r="F648" s="66" t="str">
        <f>IF(ISBLANK(LeaveTracker[[#This Row],[Employee Name]]),"-----",VLOOKUP(LeaveTracker[[#This Row],[Employee Name]],'List of Employees'!$B$4:$H$766,6))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1800</v>
      </c>
      <c r="E649" s="66" t="str">
        <f>IF(ISBLANK(LeaveTracker[[#This Row],[Employee Name]]),"-----",VLOOKUP(LeaveTracker[[#This Row],[Employee Name]],'List of Employees'!$B$4:$H$766,7))</f>
        <v>HOUSING</v>
      </c>
      <c r="F649" s="66" t="str">
        <f>IF(ISBLANK(LeaveTracker[[#This Row],[Employee Name]]),"-----",VLOOKUP(LeaveTracker[[#This Row],[Employee Name]],'List of Employees'!$B$4:$H$766,6))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1919</v>
      </c>
      <c r="E650" s="66" t="str">
        <f>IF(ISBLANK(LeaveTracker[[#This Row],[Employee Name]]),"-----",VLOOKUP(LeaveTracker[[#This Row],[Employee Name]],'List of Employees'!$B$4:$H$766,7))</f>
        <v>HOUSING</v>
      </c>
      <c r="F650" s="66" t="str">
        <f>IF(ISBLANK(LeaveTracker[[#This Row],[Employee Name]]),"-----",VLOOKUP(LeaveTracker[[#This Row],[Employee Name]],'List of Employees'!$B$4:$H$766,6))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1919</v>
      </c>
      <c r="E651" s="66" t="str">
        <f>IF(ISBLANK(LeaveTracker[[#This Row],[Employee Name]]),"-----",VLOOKUP(LeaveTracker[[#This Row],[Employee Name]],'List of Employees'!$B$4:$H$766,7))</f>
        <v>HOUSING</v>
      </c>
      <c r="F651" s="66" t="str">
        <f>IF(ISBLANK(LeaveTracker[[#This Row],[Employee Name]]),"-----",VLOOKUP(LeaveTracker[[#This Row],[Employee Name]],'List of Employees'!$B$4:$H$766,6))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1920</v>
      </c>
      <c r="E652" s="66" t="str">
        <f>IF(ISBLANK(LeaveTracker[[#This Row],[Employee Name]]),"-----",VLOOKUP(LeaveTracker[[#This Row],[Employee Name]],'List of Employees'!$B$4:$H$766,7))</f>
        <v>CPDO</v>
      </c>
      <c r="F652" s="66" t="str">
        <f>IF(ISBLANK(LeaveTracker[[#This Row],[Employee Name]]),"-----",VLOOKUP(LeaveTracker[[#This Row],[Employee Name]],'List of Employees'!$B$4:$H$766,6))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2582</v>
      </c>
      <c r="E653" s="66" t="str">
        <f>IF(ISBLANK(LeaveTracker[[#This Row],[Employee Name]]),"-----",VLOOKUP(LeaveTracker[[#This Row],[Employee Name]],'List of Employees'!$B$4:$H$766,7))</f>
        <v>CCT</v>
      </c>
      <c r="F653" s="66" t="str">
        <f>IF(ISBLANK(LeaveTracker[[#This Row],[Employee Name]]),"-----",VLOOKUP(LeaveTracker[[#This Row],[Employee Name]],'List of Employees'!$B$4:$H$766,6))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2582</v>
      </c>
      <c r="E654" s="66" t="str">
        <f>IF(ISBLANK(LeaveTracker[[#This Row],[Employee Name]]),"-----",VLOOKUP(LeaveTracker[[#This Row],[Employee Name]],'List of Employees'!$B$4:$H$766,7))</f>
        <v>CCT</v>
      </c>
      <c r="F654" s="66" t="str">
        <f>IF(ISBLANK(LeaveTracker[[#This Row],[Employee Name]]),"-----",VLOOKUP(LeaveTracker[[#This Row],[Employee Name]],'List of Employees'!$B$4:$H$766,6))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1808</v>
      </c>
      <c r="E655" s="66" t="str">
        <f>IF(ISBLANK(LeaveTracker[[#This Row],[Employee Name]]),"-----",VLOOKUP(LeaveTracker[[#This Row],[Employee Name]],'List of Employees'!$B$4:$H$766,7))</f>
        <v>TICC</v>
      </c>
      <c r="F655" s="66" t="str">
        <f>IF(ISBLANK(LeaveTracker[[#This Row],[Employee Name]]),"-----",VLOOKUP(LeaveTracker[[#This Row],[Employee Name]],'List of Employees'!$B$4:$H$766,6))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1808</v>
      </c>
      <c r="E656" s="66" t="str">
        <f>IF(ISBLANK(LeaveTracker[[#This Row],[Employee Name]]),"-----",VLOOKUP(LeaveTracker[[#This Row],[Employee Name]],'List of Employees'!$B$4:$H$766,7))</f>
        <v>TICC</v>
      </c>
      <c r="F656" s="66" t="str">
        <f>IF(ISBLANK(LeaveTracker[[#This Row],[Employee Name]]),"-----",VLOOKUP(LeaveTracker[[#This Row],[Employee Name]],'List of Employees'!$B$4:$H$766,6))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1829</v>
      </c>
      <c r="E657" s="66" t="str">
        <f>IF(ISBLANK(LeaveTracker[[#This Row],[Employee Name]]),"-----",VLOOKUP(LeaveTracker[[#This Row],[Employee Name]],'List of Employees'!$B$4:$H$766,7))</f>
        <v>EEO/CITY MARKET</v>
      </c>
      <c r="F657" s="66" t="str">
        <f>IF(ISBLANK(LeaveTracker[[#This Row],[Employee Name]]),"-----",VLOOKUP(LeaveTracker[[#This Row],[Employee Name]],'List of Employees'!$B$4:$H$766,6))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1921</v>
      </c>
      <c r="E658" s="66" t="str">
        <f>IF(ISBLANK(LeaveTracker[[#This Row],[Employee Name]]),"-----",VLOOKUP(LeaveTracker[[#This Row],[Employee Name]],'List of Employees'!$B$4:$H$766,7))</f>
        <v>TCIS</v>
      </c>
      <c r="F658" s="66" t="str">
        <f>IF(ISBLANK(LeaveTracker[[#This Row],[Employee Name]]),"-----",VLOOKUP(LeaveTracker[[#This Row],[Employee Name]],'List of Employees'!$B$4:$H$766,6))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1921</v>
      </c>
      <c r="E659" s="66" t="str">
        <f>IF(ISBLANK(LeaveTracker[[#This Row],[Employee Name]]),"-----",VLOOKUP(LeaveTracker[[#This Row],[Employee Name]],'List of Employees'!$B$4:$H$766,7))</f>
        <v>TCIS</v>
      </c>
      <c r="F659" s="66" t="str">
        <f>IF(ISBLANK(LeaveTracker[[#This Row],[Employee Name]]),"-----",VLOOKUP(LeaveTracker[[#This Row],[Employee Name]],'List of Employees'!$B$4:$H$766,6))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1908</v>
      </c>
      <c r="E660" s="66" t="str">
        <f>IF(ISBLANK(LeaveTracker[[#This Row],[Employee Name]]),"-----",VLOOKUP(LeaveTracker[[#This Row],[Employee Name]],'List of Employees'!$B$4:$H$766,7))</f>
        <v>INTERNAL</v>
      </c>
      <c r="F660" s="66" t="str">
        <f>IF(ISBLANK(LeaveTracker[[#This Row],[Employee Name]]),"-----",VLOOKUP(LeaveTracker[[#This Row],[Employee Name]],'List of Employees'!$B$4:$H$766,6))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1908</v>
      </c>
      <c r="E661" s="66" t="str">
        <f>IF(ISBLANK(LeaveTracker[[#This Row],[Employee Name]]),"-----",VLOOKUP(LeaveTracker[[#This Row],[Employee Name]],'List of Employees'!$B$4:$H$766,7))</f>
        <v>INTERNAL</v>
      </c>
      <c r="F661" s="66" t="str">
        <f>IF(ISBLANK(LeaveTracker[[#This Row],[Employee Name]]),"-----",VLOOKUP(LeaveTracker[[#This Row],[Employee Name]],'List of Employees'!$B$4:$H$766,6))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1793</v>
      </c>
      <c r="E662" s="66" t="str">
        <f>IF(ISBLANK(LeaveTracker[[#This Row],[Employee Name]]),"-----",VLOOKUP(LeaveTracker[[#This Row],[Employee Name]],'List of Employees'!$B$4:$H$766,7))</f>
        <v>CENRO</v>
      </c>
      <c r="F662" s="66" t="str">
        <f>IF(ISBLANK(LeaveTracker[[#This Row],[Employee Name]]),"-----",VLOOKUP(LeaveTracker[[#This Row],[Employee Name]],'List of Employees'!$B$4:$H$766,6))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1830</v>
      </c>
      <c r="E663" s="66" t="str">
        <f>IF(ISBLANK(LeaveTracker[[#This Row],[Employee Name]]),"-----",VLOOKUP(LeaveTracker[[#This Row],[Employee Name]],'List of Employees'!$B$4:$H$766,7))</f>
        <v>ACCOUNTING</v>
      </c>
      <c r="F663" s="66" t="str">
        <f>IF(ISBLANK(LeaveTracker[[#This Row],[Employee Name]]),"-----",VLOOKUP(LeaveTracker[[#This Row],[Employee Name]],'List of Employees'!$B$4:$H$766,6))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1830</v>
      </c>
      <c r="E664" s="66" t="str">
        <f>IF(ISBLANK(LeaveTracker[[#This Row],[Employee Name]]),"-----",VLOOKUP(LeaveTracker[[#This Row],[Employee Name]],'List of Employees'!$B$4:$H$766,7))</f>
        <v>ACCOUNTING</v>
      </c>
      <c r="F664" s="66" t="str">
        <f>IF(ISBLANK(LeaveTracker[[#This Row],[Employee Name]]),"-----",VLOOKUP(LeaveTracker[[#This Row],[Employee Name]],'List of Employees'!$B$4:$H$766,6))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1830</v>
      </c>
      <c r="E665" s="66" t="str">
        <f>IF(ISBLANK(LeaveTracker[[#This Row],[Employee Name]]),"-----",VLOOKUP(LeaveTracker[[#This Row],[Employee Name]],'List of Employees'!$B$4:$H$766,7))</f>
        <v>ACCOUNTING</v>
      </c>
      <c r="F665" s="66" t="str">
        <f>IF(ISBLANK(LeaveTracker[[#This Row],[Employee Name]]),"-----",VLOOKUP(LeaveTracker[[#This Row],[Employee Name]],'List of Employees'!$B$4:$H$766,6))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1825</v>
      </c>
      <c r="E666" s="66" t="str">
        <f>IF(ISBLANK(LeaveTracker[[#This Row],[Employee Name]]),"-----",VLOOKUP(LeaveTracker[[#This Row],[Employee Name]],'List of Employees'!$B$4:$H$766,7))</f>
        <v>ONT</v>
      </c>
      <c r="F666" s="66" t="str">
        <f>IF(ISBLANK(LeaveTracker[[#This Row],[Employee Name]]),"-----",VLOOKUP(LeaveTracker[[#This Row],[Employee Name]],'List of Employees'!$B$4:$H$766,6))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1825</v>
      </c>
      <c r="E667" s="66" t="str">
        <f>IF(ISBLANK(LeaveTracker[[#This Row],[Employee Name]]),"-----",VLOOKUP(LeaveTracker[[#This Row],[Employee Name]],'List of Employees'!$B$4:$H$766,7))</f>
        <v>ONT</v>
      </c>
      <c r="F667" s="66" t="str">
        <f>IF(ISBLANK(LeaveTracker[[#This Row],[Employee Name]]),"-----",VLOOKUP(LeaveTracker[[#This Row],[Employee Name]],'List of Employees'!$B$4:$H$766,6))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1825</v>
      </c>
      <c r="E668" s="66" t="str">
        <f>IF(ISBLANK(LeaveTracker[[#This Row],[Employee Name]]),"-----",VLOOKUP(LeaveTracker[[#This Row],[Employee Name]],'List of Employees'!$B$4:$H$766,7))</f>
        <v>ONT</v>
      </c>
      <c r="F668" s="66" t="str">
        <f>IF(ISBLANK(LeaveTracker[[#This Row],[Employee Name]]),"-----",VLOOKUP(LeaveTracker[[#This Row],[Employee Name]],'List of Employees'!$B$4:$H$766,6))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1825</v>
      </c>
      <c r="E669" s="66" t="str">
        <f>IF(ISBLANK(LeaveTracker[[#This Row],[Employee Name]]),"-----",VLOOKUP(LeaveTracker[[#This Row],[Employee Name]],'List of Employees'!$B$4:$H$766,7))</f>
        <v>ONT</v>
      </c>
      <c r="F669" s="66" t="str">
        <f>IF(ISBLANK(LeaveTracker[[#This Row],[Employee Name]]),"-----",VLOOKUP(LeaveTracker[[#This Row],[Employee Name]],'List of Employees'!$B$4:$H$766,6))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1827</v>
      </c>
      <c r="E670" s="66" t="str">
        <f>IF(ISBLANK(LeaveTracker[[#This Row],[Employee Name]]),"-----",VLOOKUP(LeaveTracker[[#This Row],[Employee Name]],'List of Employees'!$B$4:$H$766,7))</f>
        <v>CSWDO</v>
      </c>
      <c r="F670" s="66" t="str">
        <f>IF(ISBLANK(LeaveTracker[[#This Row],[Employee Name]]),"-----",VLOOKUP(LeaveTracker[[#This Row],[Employee Name]],'List of Employees'!$B$4:$H$766,6))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1900</v>
      </c>
      <c r="E671" s="66" t="str">
        <f>IF(ISBLANK(LeaveTracker[[#This Row],[Employee Name]]),"-----",VLOOKUP(LeaveTracker[[#This Row],[Employee Name]],'List of Employees'!$B$4:$H$766,7))</f>
        <v>COOP</v>
      </c>
      <c r="F671" s="66" t="str">
        <f>IF(ISBLANK(LeaveTracker[[#This Row],[Employee Name]]),"-----",VLOOKUP(LeaveTracker[[#This Row],[Employee Name]],'List of Employees'!$B$4:$H$766,6))</f>
        <v>JOBCON</v>
      </c>
      <c r="G671" s="49">
        <v>44861</v>
      </c>
      <c r="H671" s="49">
        <v>44861</v>
      </c>
      <c r="I671" s="50" t="s">
        <v>1019</v>
      </c>
      <c r="J671" s="52" t="s">
        <v>1891</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1922</v>
      </c>
      <c r="E672" s="66" t="str">
        <f>IF(ISBLANK(LeaveTracker[[#This Row],[Employee Name]]),"-----",VLOOKUP(LeaveTracker[[#This Row],[Employee Name]],'List of Employees'!$B$4:$H$766,7))</f>
        <v>TCIS</v>
      </c>
      <c r="F672" s="66" t="str">
        <f>IF(ISBLANK(LeaveTracker[[#This Row],[Employee Name]]),"-----",VLOOKUP(LeaveTracker[[#This Row],[Employee Name]],'List of Employees'!$B$4:$H$766,6))</f>
        <v>JOBCON</v>
      </c>
      <c r="G672" s="49">
        <v>44832</v>
      </c>
      <c r="H672" s="49">
        <v>44841</v>
      </c>
      <c r="I672" s="50" t="s">
        <v>1019</v>
      </c>
      <c r="J672" s="52" t="s">
        <v>1878</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1836</v>
      </c>
      <c r="E673" s="66" t="str">
        <f>IF(ISBLANK(LeaveTracker[[#This Row],[Employee Name]]),"-----",VLOOKUP(LeaveTracker[[#This Row],[Employee Name]],'List of Employees'!$B$4:$H$766,7))</f>
        <v>VMO/SP</v>
      </c>
      <c r="F673" s="66" t="str">
        <f>IF(ISBLANK(LeaveTracker[[#This Row],[Employee Name]]),"-----",VLOOKUP(LeaveTracker[[#This Row],[Employee Name]],'List of Employees'!$B$4:$H$766,6))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1923</v>
      </c>
      <c r="E674" s="66" t="str">
        <f>IF(ISBLANK(LeaveTracker[[#This Row],[Employee Name]]),"-----",VLOOKUP(LeaveTracker[[#This Row],[Employee Name]],'List of Employees'!$B$4:$H$766,7))</f>
        <v>CENRO</v>
      </c>
      <c r="F674" s="66" t="str">
        <f>IF(ISBLANK(LeaveTracker[[#This Row],[Employee Name]]),"-----",VLOOKUP(LeaveTracker[[#This Row],[Employee Name]],'List of Employees'!$B$4:$H$766,6))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1924</v>
      </c>
      <c r="E675" s="66" t="str">
        <f>IF(ISBLANK(LeaveTracker[[#This Row],[Employee Name]]),"-----",VLOOKUP(LeaveTracker[[#This Row],[Employee Name]],'List of Employees'!$B$4:$H$766,7))</f>
        <v>PICNIC GROVE</v>
      </c>
      <c r="F675" s="66" t="str">
        <f>IF(ISBLANK(LeaveTracker[[#This Row],[Employee Name]]),"-----",VLOOKUP(LeaveTracker[[#This Row],[Employee Name]],'List of Employees'!$B$4:$H$766,6))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1925</v>
      </c>
      <c r="E676" s="66">
        <f>IF(ISBLANK(LeaveTracker[[#This Row],[Employee Name]]),"-----",VLOOKUP(LeaveTracker[[#This Row],[Employee Name]],'List of Employees'!$B$4:$H$766,7))</f>
        <v>0</v>
      </c>
      <c r="F676" s="66" t="str">
        <f>IF(ISBLANK(LeaveTracker[[#This Row],[Employee Name]]),"-----",VLOOKUP(LeaveTracker[[#This Row],[Employee Name]],'List of Employees'!$B$4:$H$766,6))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1874</v>
      </c>
      <c r="E677" s="66" t="str">
        <f>IF(ISBLANK(LeaveTracker[[#This Row],[Employee Name]]),"-----",VLOOKUP(LeaveTracker[[#This Row],[Employee Name]],'List of Employees'!$B$4:$H$766,7))</f>
        <v>CHO</v>
      </c>
      <c r="F677" s="66" t="str">
        <f>IF(ISBLANK(LeaveTracker[[#This Row],[Employee Name]]),"-----",VLOOKUP(LeaveTracker[[#This Row],[Employee Name]],'List of Employees'!$B$4:$H$766,6))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1874</v>
      </c>
      <c r="E678" s="66" t="str">
        <f>IF(ISBLANK(LeaveTracker[[#This Row],[Employee Name]]),"-----",VLOOKUP(LeaveTracker[[#This Row],[Employee Name]],'List of Employees'!$B$4:$H$766,7))</f>
        <v>CHO</v>
      </c>
      <c r="F678" s="66" t="str">
        <f>IF(ISBLANK(LeaveTracker[[#This Row],[Employee Name]]),"-----",VLOOKUP(LeaveTracker[[#This Row],[Employee Name]],'List of Employees'!$B$4:$H$766,6))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1926</v>
      </c>
      <c r="E679" s="66" t="str">
        <f>IF(ISBLANK(LeaveTracker[[#This Row],[Employee Name]]),"-----",VLOOKUP(LeaveTracker[[#This Row],[Employee Name]],'List of Employees'!$B$4:$H$766,7))</f>
        <v>CHO</v>
      </c>
      <c r="F679" s="66" t="str">
        <f>IF(ISBLANK(LeaveTracker[[#This Row],[Employee Name]]),"-----",VLOOKUP(LeaveTracker[[#This Row],[Employee Name]],'List of Employees'!$B$4:$H$766,6))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1732</v>
      </c>
      <c r="E680" s="66" t="str">
        <f>IF(ISBLANK(LeaveTracker[[#This Row],[Employee Name]]),"-----",VLOOKUP(LeaveTracker[[#This Row],[Employee Name]],'List of Employees'!$B$4:$H$766,7))</f>
        <v>LCR</v>
      </c>
      <c r="F680" s="66" t="str">
        <f>IF(ISBLANK(LeaveTracker[[#This Row],[Employee Name]]),"-----",VLOOKUP(LeaveTracker[[#This Row],[Employee Name]],'List of Employees'!$B$4:$H$766,6))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1732</v>
      </c>
      <c r="E681" s="66" t="str">
        <f>IF(ISBLANK(LeaveTracker[[#This Row],[Employee Name]]),"-----",VLOOKUP(LeaveTracker[[#This Row],[Employee Name]],'List of Employees'!$B$4:$H$766,7))</f>
        <v>LCR</v>
      </c>
      <c r="F681" s="66" t="str">
        <f>IF(ISBLANK(LeaveTracker[[#This Row],[Employee Name]]),"-----",VLOOKUP(LeaveTracker[[#This Row],[Employee Name]],'List of Employees'!$B$4:$H$766,6))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1732</v>
      </c>
      <c r="E682" s="66" t="str">
        <f>IF(ISBLANK(LeaveTracker[[#This Row],[Employee Name]]),"-----",VLOOKUP(LeaveTracker[[#This Row],[Employee Name]],'List of Employees'!$B$4:$H$766,7))</f>
        <v>LCR</v>
      </c>
      <c r="F682" s="66" t="str">
        <f>IF(ISBLANK(LeaveTracker[[#This Row],[Employee Name]]),"-----",VLOOKUP(LeaveTracker[[#This Row],[Employee Name]],'List of Employees'!$B$4:$H$766,6))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1732</v>
      </c>
      <c r="E683" s="66" t="str">
        <f>IF(ISBLANK(LeaveTracker[[#This Row],[Employee Name]]),"-----",VLOOKUP(LeaveTracker[[#This Row],[Employee Name]],'List of Employees'!$B$4:$H$766,7))</f>
        <v>LCR</v>
      </c>
      <c r="F683" s="66" t="str">
        <f>IF(ISBLANK(LeaveTracker[[#This Row],[Employee Name]]),"-----",VLOOKUP(LeaveTracker[[#This Row],[Employee Name]],'List of Employees'!$B$4:$H$766,6))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1915</v>
      </c>
      <c r="E684" s="66" t="str">
        <f>IF(ISBLANK(LeaveTracker[[#This Row],[Employee Name]]),"-----",VLOOKUP(LeaveTracker[[#This Row],[Employee Name]],'List of Employees'!$B$4:$H$766,7))</f>
        <v>ONT</v>
      </c>
      <c r="F684" s="66" t="str">
        <f>IF(ISBLANK(LeaveTracker[[#This Row],[Employee Name]]),"-----",VLOOKUP(LeaveTracker[[#This Row],[Employee Name]],'List of Employees'!$B$4:$H$766,6))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2570</v>
      </c>
      <c r="E685" s="66" t="str">
        <f>IF(ISBLANK(LeaveTracker[[#This Row],[Employee Name]]),"-----",VLOOKUP(LeaveTracker[[#This Row],[Employee Name]],'List of Employees'!$B$4:$H$766,7))</f>
        <v>CENRO</v>
      </c>
      <c r="F685" s="66" t="str">
        <f>IF(ISBLANK(LeaveTracker[[#This Row],[Employee Name]]),"-----",VLOOKUP(LeaveTracker[[#This Row],[Employee Name]],'List of Employees'!$B$4:$H$766,6))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1928</v>
      </c>
      <c r="E686" s="66" t="str">
        <f>IF(ISBLANK(LeaveTracker[[#This Row],[Employee Name]]),"-----",VLOOKUP(LeaveTracker[[#This Row],[Employee Name]],'List of Employees'!$B$4:$H$766,7))</f>
        <v>CSU</v>
      </c>
      <c r="F686" s="66" t="str">
        <f>IF(ISBLANK(LeaveTracker[[#This Row],[Employee Name]]),"-----",VLOOKUP(LeaveTracker[[#This Row],[Employee Name]],'List of Employees'!$B$4:$H$766,6))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1779</v>
      </c>
      <c r="E687" s="66" t="str">
        <f>IF(ISBLANK(LeaveTracker[[#This Row],[Employee Name]]),"-----",VLOOKUP(LeaveTracker[[#This Row],[Employee Name]],'List of Employees'!$B$4:$H$766,7))</f>
        <v>EEO/CITY MARKET</v>
      </c>
      <c r="F687" s="66" t="str">
        <f>IF(ISBLANK(LeaveTracker[[#This Row],[Employee Name]]),"-----",VLOOKUP(LeaveTracker[[#This Row],[Employee Name]],'List of Employees'!$B$4:$H$766,6))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1929</v>
      </c>
      <c r="E688" s="66" t="str">
        <f>IF(ISBLANK(LeaveTracker[[#This Row],[Employee Name]]),"-----",VLOOKUP(LeaveTracker[[#This Row],[Employee Name]],'List of Employees'!$B$4:$H$766,7))</f>
        <v>ONT</v>
      </c>
      <c r="F688" s="66" t="str">
        <f>IF(ISBLANK(LeaveTracker[[#This Row],[Employee Name]]),"-----",VLOOKUP(LeaveTracker[[#This Row],[Employee Name]],'List of Employees'!$B$4:$H$766,6))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1930</v>
      </c>
      <c r="E689" s="66" t="str">
        <f>IF(ISBLANK(LeaveTracker[[#This Row],[Employee Name]]),"-----",VLOOKUP(LeaveTracker[[#This Row],[Employee Name]],'List of Employees'!$B$4:$H$766,7))</f>
        <v>CENRO</v>
      </c>
      <c r="F689" s="66" t="str">
        <f>IF(ISBLANK(LeaveTracker[[#This Row],[Employee Name]]),"-----",VLOOKUP(LeaveTracker[[#This Row],[Employee Name]],'List of Employees'!$B$4:$H$766,6))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1930</v>
      </c>
      <c r="E690" s="66" t="str">
        <f>IF(ISBLANK(LeaveTracker[[#This Row],[Employee Name]]),"-----",VLOOKUP(LeaveTracker[[#This Row],[Employee Name]],'List of Employees'!$B$4:$H$766,7))</f>
        <v>CENRO</v>
      </c>
      <c r="F690" s="66" t="str">
        <f>IF(ISBLANK(LeaveTracker[[#This Row],[Employee Name]]),"-----",VLOOKUP(LeaveTracker[[#This Row],[Employee Name]],'List of Employees'!$B$4:$H$766,6))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2189</v>
      </c>
      <c r="E691" s="66" t="str">
        <f>IF(ISBLANK(LeaveTracker[[#This Row],[Employee Name]]),"-----",VLOOKUP(LeaveTracker[[#This Row],[Employee Name]],'List of Employees'!$B$4:$H$766,7))</f>
        <v>CENRO</v>
      </c>
      <c r="F691" s="66" t="str">
        <f>IF(ISBLANK(LeaveTracker[[#This Row],[Employee Name]]),"-----",VLOOKUP(LeaveTracker[[#This Row],[Employee Name]],'List of Employees'!$B$4:$H$766,6))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1932</v>
      </c>
      <c r="E692" s="66" t="str">
        <f>IF(ISBLANK(LeaveTracker[[#This Row],[Employee Name]]),"-----",VLOOKUP(LeaveTracker[[#This Row],[Employee Name]],'List of Employees'!$B$4:$H$766,7))</f>
        <v>CENRO</v>
      </c>
      <c r="F692" s="66" t="str">
        <f>IF(ISBLANK(LeaveTracker[[#This Row],[Employee Name]]),"-----",VLOOKUP(LeaveTracker[[#This Row],[Employee Name]],'List of Employees'!$B$4:$H$766,6))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1933</v>
      </c>
      <c r="E693" s="66" t="str">
        <f>IF(ISBLANK(LeaveTracker[[#This Row],[Employee Name]]),"-----",VLOOKUP(LeaveTracker[[#This Row],[Employee Name]],'List of Employees'!$B$4:$H$766,7))</f>
        <v>CSWDO</v>
      </c>
      <c r="F693" s="66" t="str">
        <f>IF(ISBLANK(LeaveTracker[[#This Row],[Employee Name]]),"-----",VLOOKUP(LeaveTracker[[#This Row],[Employee Name]],'List of Employees'!$B$4:$H$766,6))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1893</v>
      </c>
      <c r="E694" s="66" t="str">
        <f>IF(ISBLANK(LeaveTracker[[#This Row],[Employee Name]]),"-----",VLOOKUP(LeaveTracker[[#This Row],[Employee Name]],'List of Employees'!$B$4:$H$766,7))</f>
        <v>AGRICULTURE OFFICE</v>
      </c>
      <c r="F694" s="66" t="str">
        <f>IF(ISBLANK(LeaveTracker[[#This Row],[Employee Name]]),"-----",VLOOKUP(LeaveTracker[[#This Row],[Employee Name]],'List of Employees'!$B$4:$H$766,6))</f>
        <v>PERMANENT</v>
      </c>
      <c r="G694" s="49">
        <v>44864</v>
      </c>
      <c r="H694" s="49">
        <v>44864</v>
      </c>
      <c r="I694" s="50" t="s">
        <v>1019</v>
      </c>
      <c r="J694" s="52" t="s">
        <v>1878</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1729</v>
      </c>
      <c r="E695" s="66" t="str">
        <f>IF(ISBLANK(LeaveTracker[[#This Row],[Employee Name]]),"-----",VLOOKUP(LeaveTracker[[#This Row],[Employee Name]],'List of Employees'!$B$4:$H$766,7))</f>
        <v>ASSESSOR</v>
      </c>
      <c r="F695" s="66" t="str">
        <f>IF(ISBLANK(LeaveTracker[[#This Row],[Employee Name]]),"-----",VLOOKUP(LeaveTracker[[#This Row],[Employee Name]],'List of Employees'!$B$4:$H$766,6))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1729</v>
      </c>
      <c r="E696" s="66" t="str">
        <f>IF(ISBLANK(LeaveTracker[[#This Row],[Employee Name]]),"-----",VLOOKUP(LeaveTracker[[#This Row],[Employee Name]],'List of Employees'!$B$4:$H$766,7))</f>
        <v>ASSESSOR</v>
      </c>
      <c r="F696" s="66" t="str">
        <f>IF(ISBLANK(LeaveTracker[[#This Row],[Employee Name]]),"-----",VLOOKUP(LeaveTracker[[#This Row],[Employee Name]],'List of Employees'!$B$4:$H$766,6))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1806</v>
      </c>
      <c r="E697" s="66" t="str">
        <f>IF(ISBLANK(LeaveTracker[[#This Row],[Employee Name]]),"-----",VLOOKUP(LeaveTracker[[#This Row],[Employee Name]],'List of Employees'!$B$4:$H$766,7))</f>
        <v>TICC/TCCH</v>
      </c>
      <c r="F697" s="66" t="str">
        <f>IF(ISBLANK(LeaveTracker[[#This Row],[Employee Name]]),"-----",VLOOKUP(LeaveTracker[[#This Row],[Employee Name]],'List of Employees'!$B$4:$H$766,6))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1806</v>
      </c>
      <c r="E698" s="66" t="str">
        <f>IF(ISBLANK(LeaveTracker[[#This Row],[Employee Name]]),"-----",VLOOKUP(LeaveTracker[[#This Row],[Employee Name]],'List of Employees'!$B$4:$H$766,7))</f>
        <v>TICC/TCCH</v>
      </c>
      <c r="F698" s="66" t="str">
        <f>IF(ISBLANK(LeaveTracker[[#This Row],[Employee Name]]),"-----",VLOOKUP(LeaveTracker[[#This Row],[Employee Name]],'List of Employees'!$B$4:$H$766,6))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1806</v>
      </c>
      <c r="E699" s="66" t="str">
        <f>IF(ISBLANK(LeaveTracker[[#This Row],[Employee Name]]),"-----",VLOOKUP(LeaveTracker[[#This Row],[Employee Name]],'List of Employees'!$B$4:$H$766,7))</f>
        <v>TICC/TCCH</v>
      </c>
      <c r="F699" s="66" t="str">
        <f>IF(ISBLANK(LeaveTracker[[#This Row],[Employee Name]]),"-----",VLOOKUP(LeaveTracker[[#This Row],[Employee Name]],'List of Employees'!$B$4:$H$766,6))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1806</v>
      </c>
      <c r="E700" s="66" t="str">
        <f>IF(ISBLANK(LeaveTracker[[#This Row],[Employee Name]]),"-----",VLOOKUP(LeaveTracker[[#This Row],[Employee Name]],'List of Employees'!$B$4:$H$766,7))</f>
        <v>TICC/TCCH</v>
      </c>
      <c r="F700" s="66" t="str">
        <f>IF(ISBLANK(LeaveTracker[[#This Row],[Employee Name]]),"-----",VLOOKUP(LeaveTracker[[#This Row],[Employee Name]],'List of Employees'!$B$4:$H$766,6))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1735</v>
      </c>
      <c r="E701" s="66" t="str">
        <f>IF(ISBLANK(LeaveTracker[[#This Row],[Employee Name]]),"-----",VLOOKUP(LeaveTracker[[#This Row],[Employee Name]],'List of Employees'!$B$4:$H$766,7))</f>
        <v>ONT</v>
      </c>
      <c r="F701" s="66" t="str">
        <f>IF(ISBLANK(LeaveTracker[[#This Row],[Employee Name]]),"-----",VLOOKUP(LeaveTracker[[#This Row],[Employee Name]],'List of Employees'!$B$4:$H$766,6))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1819</v>
      </c>
      <c r="E702" s="66" t="str">
        <f>IF(ISBLANK(LeaveTracker[[#This Row],[Employee Name]]),"-----",VLOOKUP(LeaveTracker[[#This Row],[Employee Name]],'List of Employees'!$B$4:$H$766,7))</f>
        <v>EEO/CITY MARKET</v>
      </c>
      <c r="F702" s="66" t="str">
        <f>IF(ISBLANK(LeaveTracker[[#This Row],[Employee Name]]),"-----",VLOOKUP(LeaveTracker[[#This Row],[Employee Name]],'List of Employees'!$B$4:$H$766,6))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Employees'!$B$4:$H$766,7))</f>
        <v>ONT</v>
      </c>
      <c r="F703" s="66" t="str">
        <f>IF(ISBLANK(LeaveTracker[[#This Row],[Employee Name]]),"-----",VLOOKUP(LeaveTracker[[#This Row],[Employee Name]],'List of Employees'!$B$4:$H$766,6))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Employees'!$B$4:$H$766,7))</f>
        <v>ONT</v>
      </c>
      <c r="F704" s="66" t="str">
        <f>IF(ISBLANK(LeaveTracker[[#This Row],[Employee Name]]),"-----",VLOOKUP(LeaveTracker[[#This Row],[Employee Name]],'List of Employees'!$B$4:$H$766,6))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1934</v>
      </c>
      <c r="E705" s="66" t="str">
        <f>IF(ISBLANK(LeaveTracker[[#This Row],[Employee Name]]),"-----",VLOOKUP(LeaveTracker[[#This Row],[Employee Name]],'List of Employees'!$B$4:$H$766,7))</f>
        <v>GSO</v>
      </c>
      <c r="F705" s="66" t="str">
        <f>IF(ISBLANK(LeaveTracker[[#This Row],[Employee Name]]),"-----",VLOOKUP(LeaveTracker[[#This Row],[Employee Name]],'List of Employees'!$B$4:$H$766,6))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1810</v>
      </c>
      <c r="E706" s="66" t="str">
        <f>IF(ISBLANK(LeaveTracker[[#This Row],[Employee Name]]),"-----",VLOOKUP(LeaveTracker[[#This Row],[Employee Name]],'List of Employees'!$B$4:$H$766,7))</f>
        <v>CHO</v>
      </c>
      <c r="F706" s="66" t="str">
        <f>IF(ISBLANK(LeaveTracker[[#This Row],[Employee Name]]),"-----",VLOOKUP(LeaveTracker[[#This Row],[Employee Name]],'List of Employees'!$B$4:$H$766,6))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1810</v>
      </c>
      <c r="E707" s="66" t="str">
        <f>IF(ISBLANK(LeaveTracker[[#This Row],[Employee Name]]),"-----",VLOOKUP(LeaveTracker[[#This Row],[Employee Name]],'List of Employees'!$B$4:$H$766,7))</f>
        <v>CHO</v>
      </c>
      <c r="F707" s="66" t="str">
        <f>IF(ISBLANK(LeaveTracker[[#This Row],[Employee Name]]),"-----",VLOOKUP(LeaveTracker[[#This Row],[Employee Name]],'List of Employees'!$B$4:$H$766,6))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1892</v>
      </c>
      <c r="E708" s="66" t="str">
        <f>IF(ISBLANK(LeaveTracker[[#This Row],[Employee Name]]),"-----",VLOOKUP(LeaveTracker[[#This Row],[Employee Name]],'List of Employees'!$B$4:$H$766,7))</f>
        <v>PICNIC GROVE</v>
      </c>
      <c r="F708" s="66" t="str">
        <f>IF(ISBLANK(LeaveTracker[[#This Row],[Employee Name]]),"-----",VLOOKUP(LeaveTracker[[#This Row],[Employee Name]],'List of Employees'!$B$4:$H$766,6))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1842</v>
      </c>
      <c r="E709" s="66" t="str">
        <f>IF(ISBLANK(LeaveTracker[[#This Row],[Employee Name]]),"-----",VLOOKUP(LeaveTracker[[#This Row],[Employee Name]],'List of Employees'!$B$4:$H$766,7))</f>
        <v>TCNHS-ISHS</v>
      </c>
      <c r="F709" s="66" t="str">
        <f>IF(ISBLANK(LeaveTracker[[#This Row],[Employee Name]]),"-----",VLOOKUP(LeaveTracker[[#This Row],[Employee Name]],'List of Employees'!$B$4:$H$766,6))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1784</v>
      </c>
      <c r="E710" s="66" t="str">
        <f>IF(ISBLANK(LeaveTracker[[#This Row],[Employee Name]]),"-----",VLOOKUP(LeaveTracker[[#This Row],[Employee Name]],'List of Employees'!$B$4:$H$766,7))</f>
        <v>CTO-LICENSE</v>
      </c>
      <c r="F710" s="66" t="str">
        <f>IF(ISBLANK(LeaveTracker[[#This Row],[Employee Name]]),"-----",VLOOKUP(LeaveTracker[[#This Row],[Employee Name]],'List of Employees'!$B$4:$H$766,6))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1790</v>
      </c>
      <c r="E711" s="66" t="str">
        <f>IF(ISBLANK(LeaveTracker[[#This Row],[Employee Name]]),"-----",VLOOKUP(LeaveTracker[[#This Row],[Employee Name]],'List of Employees'!$B$4:$H$766,7))</f>
        <v>CENRO</v>
      </c>
      <c r="F711" s="66" t="str">
        <f>IF(ISBLANK(LeaveTracker[[#This Row],[Employee Name]]),"-----",VLOOKUP(LeaveTracker[[#This Row],[Employee Name]],'List of Employees'!$B$4:$H$766,6))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1934</v>
      </c>
      <c r="E712" s="66" t="str">
        <f>IF(ISBLANK(LeaveTracker[[#This Row],[Employee Name]]),"-----",VLOOKUP(LeaveTracker[[#This Row],[Employee Name]],'List of Employees'!$B$4:$H$766,7))</f>
        <v>GSO</v>
      </c>
      <c r="F712" s="66" t="str">
        <f>IF(ISBLANK(LeaveTracker[[#This Row],[Employee Name]]),"-----",VLOOKUP(LeaveTracker[[#This Row],[Employee Name]],'List of Employees'!$B$4:$H$766,6))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1934</v>
      </c>
      <c r="E713" s="66" t="str">
        <f>IF(ISBLANK(LeaveTracker[[#This Row],[Employee Name]]),"-----",VLOOKUP(LeaveTracker[[#This Row],[Employee Name]],'List of Employees'!$B$4:$H$766,7))</f>
        <v>GSO</v>
      </c>
      <c r="F713" s="66" t="str">
        <f>IF(ISBLANK(LeaveTracker[[#This Row],[Employee Name]]),"-----",VLOOKUP(LeaveTracker[[#This Row],[Employee Name]],'List of Employees'!$B$4:$H$766,6))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1741</v>
      </c>
      <c r="E714" s="66" t="str">
        <f>IF(ISBLANK(LeaveTracker[[#This Row],[Employee Name]]),"-----",VLOOKUP(LeaveTracker[[#This Row],[Employee Name]],'List of Employees'!$B$4:$H$766,7))</f>
        <v>ACCOUNTING</v>
      </c>
      <c r="F714" s="66" t="str">
        <f>IF(ISBLANK(LeaveTracker[[#This Row],[Employee Name]]),"-----",VLOOKUP(LeaveTracker[[#This Row],[Employee Name]],'List of Employees'!$B$4:$H$766,6))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1741</v>
      </c>
      <c r="E715" s="66" t="str">
        <f>IF(ISBLANK(LeaveTracker[[#This Row],[Employee Name]]),"-----",VLOOKUP(LeaveTracker[[#This Row],[Employee Name]],'List of Employees'!$B$4:$H$766,7))</f>
        <v>ACCOUNTING</v>
      </c>
      <c r="F715" s="66" t="str">
        <f>IF(ISBLANK(LeaveTracker[[#This Row],[Employee Name]]),"-----",VLOOKUP(LeaveTracker[[#This Row],[Employee Name]],'List of Employees'!$B$4:$H$766,6))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1741</v>
      </c>
      <c r="E716" s="66" t="str">
        <f>IF(ISBLANK(LeaveTracker[[#This Row],[Employee Name]]),"-----",VLOOKUP(LeaveTracker[[#This Row],[Employee Name]],'List of Employees'!$B$4:$H$766,7))</f>
        <v>ACCOUNTING</v>
      </c>
      <c r="F716" s="66" t="str">
        <f>IF(ISBLANK(LeaveTracker[[#This Row],[Employee Name]]),"-----",VLOOKUP(LeaveTracker[[#This Row],[Employee Name]],'List of Employees'!$B$4:$H$766,6))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1741</v>
      </c>
      <c r="E717" s="66" t="str">
        <f>IF(ISBLANK(LeaveTracker[[#This Row],[Employee Name]]),"-----",VLOOKUP(LeaveTracker[[#This Row],[Employee Name]],'List of Employees'!$B$4:$H$766,7))</f>
        <v>ACCOUNTING</v>
      </c>
      <c r="F717" s="66" t="str">
        <f>IF(ISBLANK(LeaveTracker[[#This Row],[Employee Name]]),"-----",VLOOKUP(LeaveTracker[[#This Row],[Employee Name]],'List of Employees'!$B$4:$H$766,6))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1741</v>
      </c>
      <c r="E718" s="66" t="str">
        <f>IF(ISBLANK(LeaveTracker[[#This Row],[Employee Name]]),"-----",VLOOKUP(LeaveTracker[[#This Row],[Employee Name]],'List of Employees'!$B$4:$H$766,7))</f>
        <v>ACCOUNTING</v>
      </c>
      <c r="F718" s="66" t="str">
        <f>IF(ISBLANK(LeaveTracker[[#This Row],[Employee Name]]),"-----",VLOOKUP(LeaveTracker[[#This Row],[Employee Name]],'List of Employees'!$B$4:$H$766,6))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1741</v>
      </c>
      <c r="E719" s="66" t="str">
        <f>IF(ISBLANK(LeaveTracker[[#This Row],[Employee Name]]),"-----",VLOOKUP(LeaveTracker[[#This Row],[Employee Name]],'List of Employees'!$B$4:$H$766,7))</f>
        <v>ACCOUNTING</v>
      </c>
      <c r="F719" s="66" t="str">
        <f>IF(ISBLANK(LeaveTracker[[#This Row],[Employee Name]]),"-----",VLOOKUP(LeaveTracker[[#This Row],[Employee Name]],'List of Employees'!$B$4:$H$766,6))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1741</v>
      </c>
      <c r="E720" s="66" t="str">
        <f>IF(ISBLANK(LeaveTracker[[#This Row],[Employee Name]]),"-----",VLOOKUP(LeaveTracker[[#This Row],[Employee Name]],'List of Employees'!$B$4:$H$766,7))</f>
        <v>ACCOUNTING</v>
      </c>
      <c r="F720" s="66" t="str">
        <f>IF(ISBLANK(LeaveTracker[[#This Row],[Employee Name]]),"-----",VLOOKUP(LeaveTracker[[#This Row],[Employee Name]],'List of Employees'!$B$4:$H$766,6))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1741</v>
      </c>
      <c r="E721" s="66" t="str">
        <f>IF(ISBLANK(LeaveTracker[[#This Row],[Employee Name]]),"-----",VLOOKUP(LeaveTracker[[#This Row],[Employee Name]],'List of Employees'!$B$4:$H$766,7))</f>
        <v>ACCOUNTING</v>
      </c>
      <c r="F721" s="66" t="str">
        <f>IF(ISBLANK(LeaveTracker[[#This Row],[Employee Name]]),"-----",VLOOKUP(LeaveTracker[[#This Row],[Employee Name]],'List of Employees'!$B$4:$H$766,6))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1859</v>
      </c>
      <c r="E722" s="66" t="str">
        <f>IF(ISBLANK(LeaveTracker[[#This Row],[Employee Name]]),"-----",VLOOKUP(LeaveTracker[[#This Row],[Employee Name]],'List of Employees'!$B$4:$H$766,7))</f>
        <v>TICC</v>
      </c>
      <c r="F722" s="66" t="str">
        <f>IF(ISBLANK(LeaveTracker[[#This Row],[Employee Name]]),"-----",VLOOKUP(LeaveTracker[[#This Row],[Employee Name]],'List of Employees'!$B$4:$H$766,6))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1860</v>
      </c>
      <c r="E723" s="66" t="str">
        <f>IF(ISBLANK(LeaveTracker[[#This Row],[Employee Name]]),"-----",VLOOKUP(LeaveTracker[[#This Row],[Employee Name]],'List of Employees'!$B$4:$H$766,7))</f>
        <v>TICC</v>
      </c>
      <c r="F723" s="66" t="str">
        <f>IF(ISBLANK(LeaveTracker[[#This Row],[Employee Name]]),"-----",VLOOKUP(LeaveTracker[[#This Row],[Employee Name]],'List of Employees'!$B$4:$H$766,6))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1859</v>
      </c>
      <c r="E724" s="66" t="str">
        <f>IF(ISBLANK(LeaveTracker[[#This Row],[Employee Name]]),"-----",VLOOKUP(LeaveTracker[[#This Row],[Employee Name]],'List of Employees'!$B$4:$H$766,7))</f>
        <v>TICC</v>
      </c>
      <c r="F724" s="66" t="str">
        <f>IF(ISBLANK(LeaveTracker[[#This Row],[Employee Name]]),"-----",VLOOKUP(LeaveTracker[[#This Row],[Employee Name]],'List of Employees'!$B$4:$H$766,6))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1859</v>
      </c>
      <c r="E725" s="66" t="str">
        <f>IF(ISBLANK(LeaveTracker[[#This Row],[Employee Name]]),"-----",VLOOKUP(LeaveTracker[[#This Row],[Employee Name]],'List of Employees'!$B$4:$H$766,7))</f>
        <v>TICC</v>
      </c>
      <c r="F725" s="66" t="str">
        <f>IF(ISBLANK(LeaveTracker[[#This Row],[Employee Name]]),"-----",VLOOKUP(LeaveTracker[[#This Row],[Employee Name]],'List of Employees'!$B$4:$H$766,6))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1883</v>
      </c>
      <c r="E726" s="66" t="str">
        <f>IF(ISBLANK(LeaveTracker[[#This Row],[Employee Name]]),"-----",VLOOKUP(LeaveTracker[[#This Row],[Employee Name]],'List of Employees'!$B$4:$H$766,7))</f>
        <v>ONT</v>
      </c>
      <c r="F726" s="66" t="str">
        <f>IF(ISBLANK(LeaveTracker[[#This Row],[Employee Name]]),"-----",VLOOKUP(LeaveTracker[[#This Row],[Employee Name]],'List of Employees'!$B$4:$H$766,6))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2288</v>
      </c>
      <c r="E727" s="66" t="str">
        <f>IF(ISBLANK(LeaveTracker[[#This Row],[Employee Name]]),"-----",VLOOKUP(LeaveTracker[[#This Row],[Employee Name]],'List of Employees'!$B$4:$H$766,7))</f>
        <v>TICC</v>
      </c>
      <c r="F727" s="66" t="str">
        <f>IF(ISBLANK(LeaveTracker[[#This Row],[Employee Name]]),"-----",VLOOKUP(LeaveTracker[[#This Row],[Employee Name]],'List of Employees'!$B$4:$H$766,6))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1935</v>
      </c>
      <c r="E728" s="66" t="str">
        <f>IF(ISBLANK(LeaveTracker[[#This Row],[Employee Name]]),"-----",VLOOKUP(LeaveTracker[[#This Row],[Employee Name]],'List of Employees'!$B$4:$H$766,7))</f>
        <v>TICC</v>
      </c>
      <c r="F728" s="66" t="str">
        <f>IF(ISBLANK(LeaveTracker[[#This Row],[Employee Name]]),"-----",VLOOKUP(LeaveTracker[[#This Row],[Employee Name]],'List of Employees'!$B$4:$H$766,6))</f>
        <v>JOBCON</v>
      </c>
      <c r="G728" s="49">
        <v>44843</v>
      </c>
      <c r="H728" s="49">
        <v>44843</v>
      </c>
      <c r="I728" s="50" t="s">
        <v>1019</v>
      </c>
      <c r="J728" s="52" t="s">
        <v>1878</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1786</v>
      </c>
      <c r="E729" s="66" t="str">
        <f>IF(ISBLANK(LeaveTracker[[#This Row],[Employee Name]]),"-----",VLOOKUP(LeaveTracker[[#This Row],[Employee Name]],'List of Employees'!$B$4:$H$766,7))</f>
        <v>GSO</v>
      </c>
      <c r="F729" s="66" t="str">
        <f>IF(ISBLANK(LeaveTracker[[#This Row],[Employee Name]]),"-----",VLOOKUP(LeaveTracker[[#This Row],[Employee Name]],'List of Employees'!$B$4:$H$766,6))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1786</v>
      </c>
      <c r="E730" s="66" t="str">
        <f>IF(ISBLANK(LeaveTracker[[#This Row],[Employee Name]]),"-----",VLOOKUP(LeaveTracker[[#This Row],[Employee Name]],'List of Employees'!$B$4:$H$766,7))</f>
        <v>GSO</v>
      </c>
      <c r="F730" s="66" t="str">
        <f>IF(ISBLANK(LeaveTracker[[#This Row],[Employee Name]]),"-----",VLOOKUP(LeaveTracker[[#This Row],[Employee Name]],'List of Employees'!$B$4:$H$766,6))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1786</v>
      </c>
      <c r="E731" s="66" t="str">
        <f>IF(ISBLANK(LeaveTracker[[#This Row],[Employee Name]]),"-----",VLOOKUP(LeaveTracker[[#This Row],[Employee Name]],'List of Employees'!$B$4:$H$766,7))</f>
        <v>GSO</v>
      </c>
      <c r="F731" s="66" t="str">
        <f>IF(ISBLANK(LeaveTracker[[#This Row],[Employee Name]]),"-----",VLOOKUP(LeaveTracker[[#This Row],[Employee Name]],'List of Employees'!$B$4:$H$766,6))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1903</v>
      </c>
      <c r="E732" s="66" t="str">
        <f>IF(ISBLANK(LeaveTracker[[#This Row],[Employee Name]]),"-----",VLOOKUP(LeaveTracker[[#This Row],[Employee Name]],'List of Employees'!$B$4:$H$766,7))</f>
        <v>CENRO</v>
      </c>
      <c r="F732" s="66" t="str">
        <f>IF(ISBLANK(LeaveTracker[[#This Row],[Employee Name]]),"-----",VLOOKUP(LeaveTracker[[#This Row],[Employee Name]],'List of Employees'!$B$4:$H$766,6))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1903</v>
      </c>
      <c r="E733" s="66" t="str">
        <f>IF(ISBLANK(LeaveTracker[[#This Row],[Employee Name]]),"-----",VLOOKUP(LeaveTracker[[#This Row],[Employee Name]],'List of Employees'!$B$4:$H$766,7))</f>
        <v>CENRO</v>
      </c>
      <c r="F733" s="66" t="str">
        <f>IF(ISBLANK(LeaveTracker[[#This Row],[Employee Name]]),"-----",VLOOKUP(LeaveTracker[[#This Row],[Employee Name]],'List of Employees'!$B$4:$H$766,6))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1861</v>
      </c>
      <c r="E734" s="66" t="str">
        <f>IF(ISBLANK(LeaveTracker[[#This Row],[Employee Name]]),"-----",VLOOKUP(LeaveTracker[[#This Row],[Employee Name]],'List of Employees'!$B$4:$H$766,7))</f>
        <v>TICC</v>
      </c>
      <c r="F734" s="66" t="str">
        <f>IF(ISBLANK(LeaveTracker[[#This Row],[Employee Name]]),"-----",VLOOKUP(LeaveTracker[[#This Row],[Employee Name]],'List of Employees'!$B$4:$H$766,6))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1861</v>
      </c>
      <c r="E735" s="66" t="str">
        <f>IF(ISBLANK(LeaveTracker[[#This Row],[Employee Name]]),"-----",VLOOKUP(LeaveTracker[[#This Row],[Employee Name]],'List of Employees'!$B$4:$H$766,7))</f>
        <v>TICC</v>
      </c>
      <c r="F735" s="66" t="str">
        <f>IF(ISBLANK(LeaveTracker[[#This Row],[Employee Name]]),"-----",VLOOKUP(LeaveTracker[[#This Row],[Employee Name]],'List of Employees'!$B$4:$H$766,6))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1861</v>
      </c>
      <c r="E736" s="66" t="str">
        <f>IF(ISBLANK(LeaveTracker[[#This Row],[Employee Name]]),"-----",VLOOKUP(LeaveTracker[[#This Row],[Employee Name]],'List of Employees'!$B$4:$H$766,7))</f>
        <v>TICC</v>
      </c>
      <c r="F736" s="66" t="str">
        <f>IF(ISBLANK(LeaveTracker[[#This Row],[Employee Name]]),"-----",VLOOKUP(LeaveTracker[[#This Row],[Employee Name]],'List of Employees'!$B$4:$H$766,6))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1861</v>
      </c>
      <c r="E737" s="66" t="str">
        <f>IF(ISBLANK(LeaveTracker[[#This Row],[Employee Name]]),"-----",VLOOKUP(LeaveTracker[[#This Row],[Employee Name]],'List of Employees'!$B$4:$H$766,7))</f>
        <v>TICC</v>
      </c>
      <c r="F737" s="66" t="str">
        <f>IF(ISBLANK(LeaveTracker[[#This Row],[Employee Name]]),"-----",VLOOKUP(LeaveTracker[[#This Row],[Employee Name]],'List of Employees'!$B$4:$H$766,6))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1820</v>
      </c>
      <c r="E738" s="66" t="str">
        <f>IF(ISBLANK(LeaveTracker[[#This Row],[Employee Name]]),"-----",VLOOKUP(LeaveTracker[[#This Row],[Employee Name]],'List of Employees'!$B$4:$H$766,7))</f>
        <v>GSO</v>
      </c>
      <c r="F738" s="66" t="str">
        <f>IF(ISBLANK(LeaveTracker[[#This Row],[Employee Name]]),"-----",VLOOKUP(LeaveTracker[[#This Row],[Employee Name]],'List of Employees'!$B$4:$H$766,6))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1754</v>
      </c>
      <c r="E739" s="66" t="str">
        <f>IF(ISBLANK(LeaveTracker[[#This Row],[Employee Name]]),"-----",VLOOKUP(LeaveTracker[[#This Row],[Employee Name]],'List of Employees'!$B$4:$H$766,7))</f>
        <v>TCIS</v>
      </c>
      <c r="F739" s="66" t="str">
        <f>IF(ISBLANK(LeaveTracker[[#This Row],[Employee Name]]),"-----",VLOOKUP(LeaveTracker[[#This Row],[Employee Name]],'List of Employees'!$B$4:$H$766,6))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1866</v>
      </c>
      <c r="E740" s="66" t="str">
        <f>IF(ISBLANK(LeaveTracker[[#This Row],[Employee Name]]),"-----",VLOOKUP(LeaveTracker[[#This Row],[Employee Name]],'List of Employees'!$B$4:$H$766,7))</f>
        <v>CSWDO</v>
      </c>
      <c r="F740" s="66" t="str">
        <f>IF(ISBLANK(LeaveTracker[[#This Row],[Employee Name]]),"-----",VLOOKUP(LeaveTracker[[#This Row],[Employee Name]],'List of Employees'!$B$4:$H$766,6))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1866</v>
      </c>
      <c r="E741" s="66" t="str">
        <f>IF(ISBLANK(LeaveTracker[[#This Row],[Employee Name]]),"-----",VLOOKUP(LeaveTracker[[#This Row],[Employee Name]],'List of Employees'!$B$4:$H$766,7))</f>
        <v>CSWDO</v>
      </c>
      <c r="F741" s="66" t="str">
        <f>IF(ISBLANK(LeaveTracker[[#This Row],[Employee Name]]),"-----",VLOOKUP(LeaveTracker[[#This Row],[Employee Name]],'List of Employees'!$B$4:$H$766,6))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2320</v>
      </c>
      <c r="E742" s="66" t="str">
        <f>IF(ISBLANK(LeaveTracker[[#This Row],[Employee Name]]),"-----",VLOOKUP(LeaveTracker[[#This Row],[Employee Name]],'List of Employees'!$B$4:$H$766,7))</f>
        <v>CEO</v>
      </c>
      <c r="F742" s="66" t="str">
        <f>IF(ISBLANK(LeaveTracker[[#This Row],[Employee Name]]),"-----",VLOOKUP(LeaveTracker[[#This Row],[Employee Name]],'List of Employees'!$B$4:$H$766,6))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1763</v>
      </c>
      <c r="E743" s="66" t="str">
        <f>IF(ISBLANK(LeaveTracker[[#This Row],[Employee Name]]),"-----",VLOOKUP(LeaveTracker[[#This Row],[Employee Name]],'List of Employees'!$B$4:$H$766,7))</f>
        <v>CENRO</v>
      </c>
      <c r="F743" s="66" t="str">
        <f>IF(ISBLANK(LeaveTracker[[#This Row],[Employee Name]]),"-----",VLOOKUP(LeaveTracker[[#This Row],[Employee Name]],'List of Employees'!$B$4:$H$766,6))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1761</v>
      </c>
      <c r="E744" s="66" t="str">
        <f>IF(ISBLANK(LeaveTracker[[#This Row],[Employee Name]]),"-----",VLOOKUP(LeaveTracker[[#This Row],[Employee Name]],'List of Employees'!$B$4:$H$766,7))</f>
        <v>GSO</v>
      </c>
      <c r="F744" s="66" t="str">
        <f>IF(ISBLANK(LeaveTracker[[#This Row],[Employee Name]]),"-----",VLOOKUP(LeaveTracker[[#This Row],[Employee Name]],'List of Employees'!$B$4:$H$766,6))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1868</v>
      </c>
      <c r="E745" s="66" t="str">
        <f>IF(ISBLANK(LeaveTracker[[#This Row],[Employee Name]]),"-----",VLOOKUP(LeaveTracker[[#This Row],[Employee Name]],'List of Employees'!$B$4:$H$766,7))</f>
        <v>GSO</v>
      </c>
      <c r="F745" s="66" t="str">
        <f>IF(ISBLANK(LeaveTracker[[#This Row],[Employee Name]]),"-----",VLOOKUP(LeaveTracker[[#This Row],[Employee Name]],'List of Employees'!$B$4:$H$766,6))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1761</v>
      </c>
      <c r="E746" s="66" t="str">
        <f>IF(ISBLANK(LeaveTracker[[#This Row],[Employee Name]]),"-----",VLOOKUP(LeaveTracker[[#This Row],[Employee Name]],'List of Employees'!$B$4:$H$766,7))</f>
        <v>GSO</v>
      </c>
      <c r="F746" s="66" t="str">
        <f>IF(ISBLANK(LeaveTracker[[#This Row],[Employee Name]]),"-----",VLOOKUP(LeaveTracker[[#This Row],[Employee Name]],'List of Employees'!$B$4:$H$766,6))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1761</v>
      </c>
      <c r="E747" s="66" t="str">
        <f>IF(ISBLANK(LeaveTracker[[#This Row],[Employee Name]]),"-----",VLOOKUP(LeaveTracker[[#This Row],[Employee Name]],'List of Employees'!$B$4:$H$766,7))</f>
        <v>GSO</v>
      </c>
      <c r="F747" s="66" t="str">
        <f>IF(ISBLANK(LeaveTracker[[#This Row],[Employee Name]]),"-----",VLOOKUP(LeaveTracker[[#This Row],[Employee Name]],'List of Employees'!$B$4:$H$766,6))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1901</v>
      </c>
      <c r="E748" s="66" t="str">
        <f>IF(ISBLANK(LeaveTracker[[#This Row],[Employee Name]]),"-----",VLOOKUP(LeaveTracker[[#This Row],[Employee Name]],'List of Employees'!$B$4:$H$766,7))</f>
        <v>ONT</v>
      </c>
      <c r="F748" s="66" t="str">
        <f>IF(ISBLANK(LeaveTracker[[#This Row],[Employee Name]]),"-----",VLOOKUP(LeaveTracker[[#This Row],[Employee Name]],'List of Employees'!$B$4:$H$766,6))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1902</v>
      </c>
      <c r="E749" s="66" t="str">
        <f>IF(ISBLANK(LeaveTracker[[#This Row],[Employee Name]]),"-----",VLOOKUP(LeaveTracker[[#This Row],[Employee Name]],'List of Employees'!$B$4:$H$766,7))</f>
        <v>CENRO</v>
      </c>
      <c r="F749" s="66" t="str">
        <f>IF(ISBLANK(LeaveTracker[[#This Row],[Employee Name]]),"-----",VLOOKUP(LeaveTracker[[#This Row],[Employee Name]],'List of Employees'!$B$4:$H$766,6))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1902</v>
      </c>
      <c r="E750" s="66" t="str">
        <f>IF(ISBLANK(LeaveTracker[[#This Row],[Employee Name]]),"-----",VLOOKUP(LeaveTracker[[#This Row],[Employee Name]],'List of Employees'!$B$4:$H$766,7))</f>
        <v>CENRO</v>
      </c>
      <c r="F750" s="66" t="str">
        <f>IF(ISBLANK(LeaveTracker[[#This Row],[Employee Name]]),"-----",VLOOKUP(LeaveTracker[[#This Row],[Employee Name]],'List of Employees'!$B$4:$H$766,6))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2615</v>
      </c>
      <c r="E751" s="66" t="str">
        <f>IF(ISBLANK(LeaveTracker[[#This Row],[Employee Name]]),"-----",VLOOKUP(LeaveTracker[[#This Row],[Employee Name]],'List of Employees'!$B$4:$H$766,7))</f>
        <v>CSWDO</v>
      </c>
      <c r="F751" s="66" t="str">
        <f>IF(ISBLANK(LeaveTracker[[#This Row],[Employee Name]]),"-----",VLOOKUP(LeaveTracker[[#This Row],[Employee Name]],'List of Employees'!$B$4:$H$766,6))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1833</v>
      </c>
      <c r="E752" s="66" t="str">
        <f>IF(ISBLANK(LeaveTracker[[#This Row],[Employee Name]]),"-----",VLOOKUP(LeaveTracker[[#This Row],[Employee Name]],'List of Employees'!$B$4:$H$766,7))</f>
        <v>CENRO</v>
      </c>
      <c r="F752" s="66" t="str">
        <f>IF(ISBLANK(LeaveTracker[[#This Row],[Employee Name]]),"-----",VLOOKUP(LeaveTracker[[#This Row],[Employee Name]],'List of Employees'!$B$4:$H$766,6))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1833</v>
      </c>
      <c r="E753" s="66" t="str">
        <f>IF(ISBLANK(LeaveTracker[[#This Row],[Employee Name]]),"-----",VLOOKUP(LeaveTracker[[#This Row],[Employee Name]],'List of Employees'!$B$4:$H$766,7))</f>
        <v>CENRO</v>
      </c>
      <c r="F753" s="66" t="str">
        <f>IF(ISBLANK(LeaveTracker[[#This Row],[Employee Name]]),"-----",VLOOKUP(LeaveTracker[[#This Row],[Employee Name]],'List of Employees'!$B$4:$H$766,6))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1870</v>
      </c>
      <c r="E754" s="66" t="str">
        <f>IF(ISBLANK(LeaveTracker[[#This Row],[Employee Name]]),"-----",VLOOKUP(LeaveTracker[[#This Row],[Employee Name]],'List of Employees'!$B$4:$H$766,7))</f>
        <v>CENRO</v>
      </c>
      <c r="F754" s="66" t="str">
        <f>IF(ISBLANK(LeaveTracker[[#This Row],[Employee Name]]),"-----",VLOOKUP(LeaveTracker[[#This Row],[Employee Name]],'List of Employees'!$B$4:$H$766,6))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1870</v>
      </c>
      <c r="E755" s="66" t="str">
        <f>IF(ISBLANK(LeaveTracker[[#This Row],[Employee Name]]),"-----",VLOOKUP(LeaveTracker[[#This Row],[Employee Name]],'List of Employees'!$B$4:$H$766,7))</f>
        <v>CENRO</v>
      </c>
      <c r="F755" s="66" t="str">
        <f>IF(ISBLANK(LeaveTracker[[#This Row],[Employee Name]]),"-----",VLOOKUP(LeaveTracker[[#This Row],[Employee Name]],'List of Employees'!$B$4:$H$766,6))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1870</v>
      </c>
      <c r="E756" s="66" t="str">
        <f>IF(ISBLANK(LeaveTracker[[#This Row],[Employee Name]]),"-----",VLOOKUP(LeaveTracker[[#This Row],[Employee Name]],'List of Employees'!$B$4:$H$766,7))</f>
        <v>CENRO</v>
      </c>
      <c r="F756" s="66" t="str">
        <f>IF(ISBLANK(LeaveTracker[[#This Row],[Employee Name]]),"-----",VLOOKUP(LeaveTracker[[#This Row],[Employee Name]],'List of Employees'!$B$4:$H$766,6))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1898</v>
      </c>
      <c r="E757" s="66" t="str">
        <f>IF(ISBLANK(LeaveTracker[[#This Row],[Employee Name]]),"-----",VLOOKUP(LeaveTracker[[#This Row],[Employee Name]],'List of Employees'!$B$4:$H$766,7))</f>
        <v>TICC</v>
      </c>
      <c r="F757" s="66" t="str">
        <f>IF(ISBLANK(LeaveTracker[[#This Row],[Employee Name]]),"-----",VLOOKUP(LeaveTracker[[#This Row],[Employee Name]],'List of Employees'!$B$4:$H$766,6))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1718</v>
      </c>
      <c r="E758" s="66" t="str">
        <f>IF(ISBLANK(LeaveTracker[[#This Row],[Employee Name]]),"-----",VLOOKUP(LeaveTracker[[#This Row],[Employee Name]],'List of Employees'!$B$4:$H$766,7))</f>
        <v>LEGAL</v>
      </c>
      <c r="F758" s="66" t="str">
        <f>IF(ISBLANK(LeaveTracker[[#This Row],[Employee Name]]),"-----",VLOOKUP(LeaveTracker[[#This Row],[Employee Name]],'List of Employees'!$B$4:$H$766,6))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1745</v>
      </c>
      <c r="E759" s="66" t="str">
        <f>IF(ISBLANK(LeaveTracker[[#This Row],[Employee Name]]),"-----",VLOOKUP(LeaveTracker[[#This Row],[Employee Name]],'List of Employees'!$B$4:$H$766,7))</f>
        <v>MAHOGANY MARKET</v>
      </c>
      <c r="F759" s="66" t="str">
        <f>IF(ISBLANK(LeaveTracker[[#This Row],[Employee Name]]),"-----",VLOOKUP(LeaveTracker[[#This Row],[Employee Name]],'List of Employees'!$B$4:$H$766,6))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1860</v>
      </c>
      <c r="E760" s="66" t="str">
        <f>IF(ISBLANK(LeaveTracker[[#This Row],[Employee Name]]),"-----",VLOOKUP(LeaveTracker[[#This Row],[Employee Name]],'List of Employees'!$B$4:$H$766,7))</f>
        <v>TICC</v>
      </c>
      <c r="F760" s="66" t="str">
        <f>IF(ISBLANK(LeaveTracker[[#This Row],[Employee Name]]),"-----",VLOOKUP(LeaveTracker[[#This Row],[Employee Name]],'List of Employees'!$B$4:$H$766,6))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1752</v>
      </c>
      <c r="E761" s="66" t="str">
        <f>IF(ISBLANK(LeaveTracker[[#This Row],[Employee Name]]),"-----",VLOOKUP(LeaveTracker[[#This Row],[Employee Name]],'List of Employees'!$B$4:$H$766,7))</f>
        <v>EEO/CITY MARKET</v>
      </c>
      <c r="F761" s="66" t="str">
        <f>IF(ISBLANK(LeaveTracker[[#This Row],[Employee Name]]),"-----",VLOOKUP(LeaveTracker[[#This Row],[Employee Name]],'List of Employees'!$B$4:$H$766,6))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1752</v>
      </c>
      <c r="E762" s="66" t="str">
        <f>IF(ISBLANK(LeaveTracker[[#This Row],[Employee Name]]),"-----",VLOOKUP(LeaveTracker[[#This Row],[Employee Name]],'List of Employees'!$B$4:$H$766,7))</f>
        <v>EEO/CITY MARKET</v>
      </c>
      <c r="F762" s="66" t="str">
        <f>IF(ISBLANK(LeaveTracker[[#This Row],[Employee Name]]),"-----",VLOOKUP(LeaveTracker[[#This Row],[Employee Name]],'List of Employees'!$B$4:$H$766,6))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1846</v>
      </c>
      <c r="E763" s="66" t="str">
        <f>IF(ISBLANK(LeaveTracker[[#This Row],[Employee Name]]),"-----",VLOOKUP(LeaveTracker[[#This Row],[Employee Name]],'List of Employees'!$B$4:$H$766,7))</f>
        <v>TICC</v>
      </c>
      <c r="F763" s="66" t="str">
        <f>IF(ISBLANK(LeaveTracker[[#This Row],[Employee Name]]),"-----",VLOOKUP(LeaveTracker[[#This Row],[Employee Name]],'List of Employees'!$B$4:$H$766,6))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1918</v>
      </c>
      <c r="E764" s="66" t="str">
        <f>IF(ISBLANK(LeaveTracker[[#This Row],[Employee Name]]),"-----",VLOOKUP(LeaveTracker[[#This Row],[Employee Name]],'List of Employees'!$B$4:$H$766,7))</f>
        <v>ONT</v>
      </c>
      <c r="F764" s="66" t="str">
        <f>IF(ISBLANK(LeaveTracker[[#This Row],[Employee Name]]),"-----",VLOOKUP(LeaveTracker[[#This Row],[Employee Name]],'List of Employees'!$B$4:$H$766,6))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1918</v>
      </c>
      <c r="E765" s="66" t="str">
        <f>IF(ISBLANK(LeaveTracker[[#This Row],[Employee Name]]),"-----",VLOOKUP(LeaveTracker[[#This Row],[Employee Name]],'List of Employees'!$B$4:$H$766,7))</f>
        <v>ONT</v>
      </c>
      <c r="F765" s="66" t="str">
        <f>IF(ISBLANK(LeaveTracker[[#This Row],[Employee Name]]),"-----",VLOOKUP(LeaveTracker[[#This Row],[Employee Name]],'List of Employees'!$B$4:$H$766,6))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1722</v>
      </c>
      <c r="E766" s="66" t="str">
        <f>IF(ISBLANK(LeaveTracker[[#This Row],[Employee Name]]),"-----",VLOOKUP(LeaveTracker[[#This Row],[Employee Name]],'List of Employees'!$B$4:$H$766,7))</f>
        <v>TCIS</v>
      </c>
      <c r="F766" s="66" t="str">
        <f>IF(ISBLANK(LeaveTracker[[#This Row],[Employee Name]]),"-----",VLOOKUP(LeaveTracker[[#This Row],[Employee Name]],'List of Employees'!$B$4:$H$766,6))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1722</v>
      </c>
      <c r="E767" s="66" t="str">
        <f>IF(ISBLANK(LeaveTracker[[#This Row],[Employee Name]]),"-----",VLOOKUP(LeaveTracker[[#This Row],[Employee Name]],'List of Employees'!$B$4:$H$766,7))</f>
        <v>TCIS</v>
      </c>
      <c r="F767" s="66" t="str">
        <f>IF(ISBLANK(LeaveTracker[[#This Row],[Employee Name]]),"-----",VLOOKUP(LeaveTracker[[#This Row],[Employee Name]],'List of Employees'!$B$4:$H$766,6))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1917</v>
      </c>
      <c r="E768" s="66" t="str">
        <f>IF(ISBLANK(LeaveTracker[[#This Row],[Employee Name]]),"-----",VLOOKUP(LeaveTracker[[#This Row],[Employee Name]],'List of Employees'!$B$4:$H$766,7))</f>
        <v>ONT</v>
      </c>
      <c r="F768" s="66" t="str">
        <f>IF(ISBLANK(LeaveTracker[[#This Row],[Employee Name]]),"-----",VLOOKUP(LeaveTracker[[#This Row],[Employee Name]],'List of Employees'!$B$4:$H$766,6))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1917</v>
      </c>
      <c r="E769" s="66" t="str">
        <f>IF(ISBLANK(LeaveTracker[[#This Row],[Employee Name]]),"-----",VLOOKUP(LeaveTracker[[#This Row],[Employee Name]],'List of Employees'!$B$4:$H$766,7))</f>
        <v>ONT</v>
      </c>
      <c r="F769" s="66" t="str">
        <f>IF(ISBLANK(LeaveTracker[[#This Row],[Employee Name]]),"-----",VLOOKUP(LeaveTracker[[#This Row],[Employee Name]],'List of Employees'!$B$4:$H$766,6))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1936</v>
      </c>
      <c r="E770" s="66" t="str">
        <f>IF(ISBLANK(LeaveTracker[[#This Row],[Employee Name]]),"-----",VLOOKUP(LeaveTracker[[#This Row],[Employee Name]],'List of Employees'!$B$4:$H$766,7))</f>
        <v>BPLO</v>
      </c>
      <c r="F770" s="66" t="str">
        <f>IF(ISBLANK(LeaveTracker[[#This Row],[Employee Name]]),"-----",VLOOKUP(LeaveTracker[[#This Row],[Employee Name]],'List of Employees'!$B$4:$H$766,6))</f>
        <v>JOBCON</v>
      </c>
      <c r="G770" s="49">
        <v>44858</v>
      </c>
      <c r="H770" s="49">
        <v>44859</v>
      </c>
      <c r="I770" s="50" t="s">
        <v>1019</v>
      </c>
      <c r="J770" s="52" t="s">
        <v>1891</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1936</v>
      </c>
      <c r="E771" s="66" t="str">
        <f>IF(ISBLANK(LeaveTracker[[#This Row],[Employee Name]]),"-----",VLOOKUP(LeaveTracker[[#This Row],[Employee Name]],'List of Employees'!$B$4:$H$766,7))</f>
        <v>BPLO</v>
      </c>
      <c r="F771" s="66" t="str">
        <f>IF(ISBLANK(LeaveTracker[[#This Row],[Employee Name]]),"-----",VLOOKUP(LeaveTracker[[#This Row],[Employee Name]],'List of Employees'!$B$4:$H$766,6))</f>
        <v>JOBCON</v>
      </c>
      <c r="G771" s="49">
        <v>44861</v>
      </c>
      <c r="H771" s="49">
        <v>44861</v>
      </c>
      <c r="I771" s="50" t="s">
        <v>1019</v>
      </c>
      <c r="J771" s="52" t="s">
        <v>1891</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1813</v>
      </c>
      <c r="E772" s="66" t="str">
        <f>IF(ISBLANK(LeaveTracker[[#This Row],[Employee Name]]),"-----",VLOOKUP(LeaveTracker[[#This Row],[Employee Name]],'List of Employees'!$B$4:$H$766,7))</f>
        <v>CSWDO</v>
      </c>
      <c r="F772" s="66" t="str">
        <f>IF(ISBLANK(LeaveTracker[[#This Row],[Employee Name]]),"-----",VLOOKUP(LeaveTracker[[#This Row],[Employee Name]],'List of Employees'!$B$4:$H$766,6))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1858</v>
      </c>
      <c r="E773" s="66" t="str">
        <f>IF(ISBLANK(LeaveTracker[[#This Row],[Employee Name]]),"-----",VLOOKUP(LeaveTracker[[#This Row],[Employee Name]],'List of Employees'!$B$4:$H$766,7))</f>
        <v>TICC</v>
      </c>
      <c r="F773" s="66" t="str">
        <f>IF(ISBLANK(LeaveTracker[[#This Row],[Employee Name]]),"-----",VLOOKUP(LeaveTracker[[#This Row],[Employee Name]],'List of Employees'!$B$4:$H$766,6))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1858</v>
      </c>
      <c r="E774" s="66" t="str">
        <f>IF(ISBLANK(LeaveTracker[[#This Row],[Employee Name]]),"-----",VLOOKUP(LeaveTracker[[#This Row],[Employee Name]],'List of Employees'!$B$4:$H$766,7))</f>
        <v>TICC</v>
      </c>
      <c r="F774" s="66" t="str">
        <f>IF(ISBLANK(LeaveTracker[[#This Row],[Employee Name]]),"-----",VLOOKUP(LeaveTracker[[#This Row],[Employee Name]],'List of Employees'!$B$4:$H$766,6))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1858</v>
      </c>
      <c r="E775" s="66" t="str">
        <f>IF(ISBLANK(LeaveTracker[[#This Row],[Employee Name]]),"-----",VLOOKUP(LeaveTracker[[#This Row],[Employee Name]],'List of Employees'!$B$4:$H$766,7))</f>
        <v>TICC</v>
      </c>
      <c r="F775" s="66" t="str">
        <f>IF(ISBLANK(LeaveTracker[[#This Row],[Employee Name]]),"-----",VLOOKUP(LeaveTracker[[#This Row],[Employee Name]],'List of Employees'!$B$4:$H$766,6))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1858</v>
      </c>
      <c r="E776" s="66" t="str">
        <f>IF(ISBLANK(LeaveTracker[[#This Row],[Employee Name]]),"-----",VLOOKUP(LeaveTracker[[#This Row],[Employee Name]],'List of Employees'!$B$4:$H$766,7))</f>
        <v>TICC</v>
      </c>
      <c r="F776" s="66" t="str">
        <f>IF(ISBLANK(LeaveTracker[[#This Row],[Employee Name]]),"-----",VLOOKUP(LeaveTracker[[#This Row],[Employee Name]],'List of Employees'!$B$4:$H$766,6))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1867</v>
      </c>
      <c r="E777" s="66" t="str">
        <f>IF(ISBLANK(LeaveTracker[[#This Row],[Employee Name]]),"-----",VLOOKUP(LeaveTracker[[#This Row],[Employee Name]],'List of Employees'!$B$4:$H$766,7))</f>
        <v>CEO</v>
      </c>
      <c r="F777" s="66" t="str">
        <f>IF(ISBLANK(LeaveTracker[[#This Row],[Employee Name]]),"-----",VLOOKUP(LeaveTracker[[#This Row],[Employee Name]],'List of Employees'!$B$4:$H$766,6))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1851</v>
      </c>
      <c r="E778" s="66" t="str">
        <f>IF(ISBLANK(LeaveTracker[[#This Row],[Employee Name]]),"-----",VLOOKUP(LeaveTracker[[#This Row],[Employee Name]],'List of Employees'!$B$4:$H$766,7))</f>
        <v>CHO</v>
      </c>
      <c r="F778" s="66" t="str">
        <f>IF(ISBLANK(LeaveTracker[[#This Row],[Employee Name]]),"-----",VLOOKUP(LeaveTracker[[#This Row],[Employee Name]],'List of Employees'!$B$4:$H$766,6))</f>
        <v>JOBCON</v>
      </c>
      <c r="G778" s="49">
        <v>44844</v>
      </c>
      <c r="H778" s="49">
        <v>44848</v>
      </c>
      <c r="I778" s="50" t="s">
        <v>297</v>
      </c>
      <c r="J778" s="52" t="s">
        <v>1937</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1911</v>
      </c>
      <c r="E779" s="66" t="str">
        <f>IF(ISBLANK(LeaveTracker[[#This Row],[Employee Name]]),"-----",VLOOKUP(LeaveTracker[[#This Row],[Employee Name]],'List of Employees'!$B$4:$H$766,7))</f>
        <v>CENRO</v>
      </c>
      <c r="F779" s="66" t="str">
        <f>IF(ISBLANK(LeaveTracker[[#This Row],[Employee Name]]),"-----",VLOOKUP(LeaveTracker[[#This Row],[Employee Name]],'List of Employees'!$B$4:$H$766,6))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Employees'!$B$4:$H$766,7))</f>
        <v>CHO</v>
      </c>
      <c r="F780" s="66" t="str">
        <f>IF(ISBLANK(LeaveTracker[[#This Row],[Employee Name]]),"-----",VLOOKUP(LeaveTracker[[#This Row],[Employee Name]],'List of Employees'!$B$4:$H$766,6))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Employees'!$B$4:$H$766,7))</f>
        <v>CHO</v>
      </c>
      <c r="F781" s="66" t="str">
        <f>IF(ISBLANK(LeaveTracker[[#This Row],[Employee Name]]),"-----",VLOOKUP(LeaveTracker[[#This Row],[Employee Name]],'List of Employees'!$B$4:$H$766,6))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1834</v>
      </c>
      <c r="E782" s="66" t="str">
        <f>IF(ISBLANK(LeaveTracker[[#This Row],[Employee Name]]),"-----",VLOOKUP(LeaveTracker[[#This Row],[Employee Name]],'List of Employees'!$B$4:$H$766,7))</f>
        <v>BIR</v>
      </c>
      <c r="F782" s="66" t="str">
        <f>IF(ISBLANK(LeaveTracker[[#This Row],[Employee Name]]),"-----",VLOOKUP(LeaveTracker[[#This Row],[Employee Name]],'List of Employees'!$B$4:$H$766,6))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1834</v>
      </c>
      <c r="E783" s="66" t="str">
        <f>IF(ISBLANK(LeaveTracker[[#This Row],[Employee Name]]),"-----",VLOOKUP(LeaveTracker[[#This Row],[Employee Name]],'List of Employees'!$B$4:$H$766,7))</f>
        <v>BIR</v>
      </c>
      <c r="F783" s="66" t="str">
        <f>IF(ISBLANK(LeaveTracker[[#This Row],[Employee Name]]),"-----",VLOOKUP(LeaveTracker[[#This Row],[Employee Name]],'List of Employees'!$B$4:$H$766,6))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1834</v>
      </c>
      <c r="E784" s="66" t="str">
        <f>IF(ISBLANK(LeaveTracker[[#This Row],[Employee Name]]),"-----",VLOOKUP(LeaveTracker[[#This Row],[Employee Name]],'List of Employees'!$B$4:$H$766,7))</f>
        <v>BIR</v>
      </c>
      <c r="F784" s="66" t="str">
        <f>IF(ISBLANK(LeaveTracker[[#This Row],[Employee Name]]),"-----",VLOOKUP(LeaveTracker[[#This Row],[Employee Name]],'List of Employees'!$B$4:$H$766,6))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1834</v>
      </c>
      <c r="E785" s="66" t="str">
        <f>IF(ISBLANK(LeaveTracker[[#This Row],[Employee Name]]),"-----",VLOOKUP(LeaveTracker[[#This Row],[Employee Name]],'List of Employees'!$B$4:$H$766,7))</f>
        <v>BIR</v>
      </c>
      <c r="F785" s="66" t="str">
        <f>IF(ISBLANK(LeaveTracker[[#This Row],[Employee Name]]),"-----",VLOOKUP(LeaveTracker[[#This Row],[Employee Name]],'List of Employees'!$B$4:$H$766,6))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1834</v>
      </c>
      <c r="E786" s="66" t="str">
        <f>IF(ISBLANK(LeaveTracker[[#This Row],[Employee Name]]),"-----",VLOOKUP(LeaveTracker[[#This Row],[Employee Name]],'List of Employees'!$B$4:$H$766,7))</f>
        <v>BIR</v>
      </c>
      <c r="F786" s="66" t="str">
        <f>IF(ISBLANK(LeaveTracker[[#This Row],[Employee Name]]),"-----",VLOOKUP(LeaveTracker[[#This Row],[Employee Name]],'List of Employees'!$B$4:$H$766,6))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1793</v>
      </c>
      <c r="E787" s="66" t="str">
        <f>IF(ISBLANK(LeaveTracker[[#This Row],[Employee Name]]),"-----",VLOOKUP(LeaveTracker[[#This Row],[Employee Name]],'List of Employees'!$B$4:$H$766,7))</f>
        <v>CENRO</v>
      </c>
      <c r="F787" s="66" t="str">
        <f>IF(ISBLANK(LeaveTracker[[#This Row],[Employee Name]]),"-----",VLOOKUP(LeaveTracker[[#This Row],[Employee Name]],'List of Employees'!$B$4:$H$766,6))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1825</v>
      </c>
      <c r="E788" s="66" t="str">
        <f>IF(ISBLANK(LeaveTracker[[#This Row],[Employee Name]]),"-----",VLOOKUP(LeaveTracker[[#This Row],[Employee Name]],'List of Employees'!$B$4:$H$766,7))</f>
        <v>ONT</v>
      </c>
      <c r="F788" s="66" t="str">
        <f>IF(ISBLANK(LeaveTracker[[#This Row],[Employee Name]]),"-----",VLOOKUP(LeaveTracker[[#This Row],[Employee Name]],'List of Employees'!$B$4:$H$766,6))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1908</v>
      </c>
      <c r="E789" s="66" t="str">
        <f>IF(ISBLANK(LeaveTracker[[#This Row],[Employee Name]]),"-----",VLOOKUP(LeaveTracker[[#This Row],[Employee Name]],'List of Employees'!$B$4:$H$766,7))</f>
        <v>INTERNAL</v>
      </c>
      <c r="F789" s="66" t="str">
        <f>IF(ISBLANK(LeaveTracker[[#This Row],[Employee Name]]),"-----",VLOOKUP(LeaveTracker[[#This Row],[Employee Name]],'List of Employees'!$B$4:$H$766,6))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1938</v>
      </c>
      <c r="E790" s="66" t="str">
        <f>IF(ISBLANK(LeaveTracker[[#This Row],[Employee Name]]),"-----",VLOOKUP(LeaveTracker[[#This Row],[Employee Name]],'List of Employees'!$B$4:$H$766,7))</f>
        <v>ONT</v>
      </c>
      <c r="F790" s="66" t="str">
        <f>IF(ISBLANK(LeaveTracker[[#This Row],[Employee Name]]),"-----",VLOOKUP(LeaveTracker[[#This Row],[Employee Name]],'List of Employees'!$B$4:$H$766,6))</f>
        <v>CASUAL</v>
      </c>
      <c r="G790" s="49">
        <v>44846</v>
      </c>
      <c r="H790" s="49">
        <v>44856</v>
      </c>
      <c r="I790" s="50" t="s">
        <v>1019</v>
      </c>
      <c r="J790" s="52" t="s">
        <v>1891</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1792</v>
      </c>
      <c r="E791" s="66" t="str">
        <f>IF(ISBLANK(LeaveTracker[[#This Row],[Employee Name]]),"-----",VLOOKUP(LeaveTracker[[#This Row],[Employee Name]],'List of Employees'!$B$4:$H$766,7))</f>
        <v>CENRO</v>
      </c>
      <c r="F791" s="66" t="str">
        <f>IF(ISBLANK(LeaveTracker[[#This Row],[Employee Name]]),"-----",VLOOKUP(LeaveTracker[[#This Row],[Employee Name]],'List of Employees'!$B$4:$H$766,6))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1830</v>
      </c>
      <c r="E792" s="66" t="str">
        <f>IF(ISBLANK(LeaveTracker[[#This Row],[Employee Name]]),"-----",VLOOKUP(LeaveTracker[[#This Row],[Employee Name]],'List of Employees'!$B$4:$H$766,7))</f>
        <v>ACCOUNTING</v>
      </c>
      <c r="F792" s="66" t="str">
        <f>IF(ISBLANK(LeaveTracker[[#This Row],[Employee Name]]),"-----",VLOOKUP(LeaveTracker[[#This Row],[Employee Name]],'List of Employees'!$B$4:$H$766,6))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1830</v>
      </c>
      <c r="E793" s="66" t="str">
        <f>IF(ISBLANK(LeaveTracker[[#This Row],[Employee Name]]),"-----",VLOOKUP(LeaveTracker[[#This Row],[Employee Name]],'List of Employees'!$B$4:$H$766,7))</f>
        <v>ACCOUNTING</v>
      </c>
      <c r="F793" s="66" t="str">
        <f>IF(ISBLANK(LeaveTracker[[#This Row],[Employee Name]]),"-----",VLOOKUP(LeaveTracker[[#This Row],[Employee Name]],'List of Employees'!$B$4:$H$766,6))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1830</v>
      </c>
      <c r="E794" s="66" t="str">
        <f>IF(ISBLANK(LeaveTracker[[#This Row],[Employee Name]]),"-----",VLOOKUP(LeaveTracker[[#This Row],[Employee Name]],'List of Employees'!$B$4:$H$766,7))</f>
        <v>ACCOUNTING</v>
      </c>
      <c r="F794" s="66" t="str">
        <f>IF(ISBLANK(LeaveTracker[[#This Row],[Employee Name]]),"-----",VLOOKUP(LeaveTracker[[#This Row],[Employee Name]],'List of Employees'!$B$4:$H$766,6))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1830</v>
      </c>
      <c r="E795" s="66" t="str">
        <f>IF(ISBLANK(LeaveTracker[[#This Row],[Employee Name]]),"-----",VLOOKUP(LeaveTracker[[#This Row],[Employee Name]],'List of Employees'!$B$4:$H$766,7))</f>
        <v>ACCOUNTING</v>
      </c>
      <c r="F795" s="66" t="str">
        <f>IF(ISBLANK(LeaveTracker[[#This Row],[Employee Name]]),"-----",VLOOKUP(LeaveTracker[[#This Row],[Employee Name]],'List of Employees'!$B$4:$H$766,6))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1795</v>
      </c>
      <c r="E796" s="66" t="str">
        <f>IF(ISBLANK(LeaveTracker[[#This Row],[Employee Name]]),"-----",VLOOKUP(LeaveTracker[[#This Row],[Employee Name]],'List of Employees'!$B$4:$H$766,7))</f>
        <v>CENRO</v>
      </c>
      <c r="F796" s="66" t="str">
        <f>IF(ISBLANK(LeaveTracker[[#This Row],[Employee Name]]),"-----",VLOOKUP(LeaveTracker[[#This Row],[Employee Name]],'List of Employees'!$B$4:$H$766,6))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1829</v>
      </c>
      <c r="E797" s="66" t="str">
        <f>IF(ISBLANK(LeaveTracker[[#This Row],[Employee Name]]),"-----",VLOOKUP(LeaveTracker[[#This Row],[Employee Name]],'List of Employees'!$B$4:$H$766,7))</f>
        <v>EEO/CITY MARKET</v>
      </c>
      <c r="F797" s="66" t="str">
        <f>IF(ISBLANK(LeaveTracker[[#This Row],[Employee Name]]),"-----",VLOOKUP(LeaveTracker[[#This Row],[Employee Name]],'List of Employees'!$B$4:$H$766,6))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1829</v>
      </c>
      <c r="E798" s="66" t="str">
        <f>IF(ISBLANK(LeaveTracker[[#This Row],[Employee Name]]),"-----",VLOOKUP(LeaveTracker[[#This Row],[Employee Name]],'List of Employees'!$B$4:$H$766,7))</f>
        <v>EEO/CITY MARKET</v>
      </c>
      <c r="F798" s="66" t="str">
        <f>IF(ISBLANK(LeaveTracker[[#This Row],[Employee Name]]),"-----",VLOOKUP(LeaveTracker[[#This Row],[Employee Name]],'List of Employees'!$B$4:$H$766,6))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1906</v>
      </c>
      <c r="E799" s="66" t="str">
        <f>IF(ISBLANK(LeaveTracker[[#This Row],[Employee Name]]),"-----",VLOOKUP(LeaveTracker[[#This Row],[Employee Name]],'List of Employees'!$B$4:$H$766,7))</f>
        <v>CENRO</v>
      </c>
      <c r="F799" s="66" t="str">
        <f>IF(ISBLANK(LeaveTracker[[#This Row],[Employee Name]]),"-----",VLOOKUP(LeaveTracker[[#This Row],[Employee Name]],'List of Employees'!$B$4:$H$766,6))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1808</v>
      </c>
      <c r="E800" s="66" t="str">
        <f>IF(ISBLANK(LeaveTracker[[#This Row],[Employee Name]]),"-----",VLOOKUP(LeaveTracker[[#This Row],[Employee Name]],'List of Employees'!$B$4:$H$766,7))</f>
        <v>TICC</v>
      </c>
      <c r="F800" s="66" t="str">
        <f>IF(ISBLANK(LeaveTracker[[#This Row],[Employee Name]]),"-----",VLOOKUP(LeaveTracker[[#This Row],[Employee Name]],'List of Employees'!$B$4:$H$766,6))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2582</v>
      </c>
      <c r="E801" s="66" t="str">
        <f>IF(ISBLANK(LeaveTracker[[#This Row],[Employee Name]]),"-----",VLOOKUP(LeaveTracker[[#This Row],[Employee Name]],'List of Employees'!$B$4:$H$766,7))</f>
        <v>CCT</v>
      </c>
      <c r="F801" s="66" t="str">
        <f>IF(ISBLANK(LeaveTracker[[#This Row],[Employee Name]]),"-----",VLOOKUP(LeaveTracker[[#This Row],[Employee Name]],'List of Employees'!$B$4:$H$766,6))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2582</v>
      </c>
      <c r="E802" s="66" t="str">
        <f>IF(ISBLANK(LeaveTracker[[#This Row],[Employee Name]]),"-----",VLOOKUP(LeaveTracker[[#This Row],[Employee Name]],'List of Employees'!$B$4:$H$766,7))</f>
        <v>CCT</v>
      </c>
      <c r="F802" s="66" t="str">
        <f>IF(ISBLANK(LeaveTracker[[#This Row],[Employee Name]]),"-----",VLOOKUP(LeaveTracker[[#This Row],[Employee Name]],'List of Employees'!$B$4:$H$766,6))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2582</v>
      </c>
      <c r="E803" s="66" t="str">
        <f>IF(ISBLANK(LeaveTracker[[#This Row],[Employee Name]]),"-----",VLOOKUP(LeaveTracker[[#This Row],[Employee Name]],'List of Employees'!$B$4:$H$766,7))</f>
        <v>CCT</v>
      </c>
      <c r="F803" s="66" t="str">
        <f>IF(ISBLANK(LeaveTracker[[#This Row],[Employee Name]]),"-----",VLOOKUP(LeaveTracker[[#This Row],[Employee Name]],'List of Employees'!$B$4:$H$766,6))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1815</v>
      </c>
      <c r="E804" s="66" t="str">
        <f>IF(ISBLANK(LeaveTracker[[#This Row],[Employee Name]]),"-----",VLOOKUP(LeaveTracker[[#This Row],[Employee Name]],'List of Employees'!$B$4:$H$766,7))</f>
        <v>CENRO</v>
      </c>
      <c r="F804" s="66" t="str">
        <f>IF(ISBLANK(LeaveTracker[[#This Row],[Employee Name]]),"-----",VLOOKUP(LeaveTracker[[#This Row],[Employee Name]],'List of Employees'!$B$4:$H$766,6))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1864</v>
      </c>
      <c r="E805" s="66" t="str">
        <f>IF(ISBLANK(LeaveTracker[[#This Row],[Employee Name]]),"-----",VLOOKUP(LeaveTracker[[#This Row],[Employee Name]],'List of Employees'!$B$4:$H$766,7))</f>
        <v>CENRO</v>
      </c>
      <c r="F805" s="66" t="str">
        <f>IF(ISBLANK(LeaveTracker[[#This Row],[Employee Name]]),"-----",VLOOKUP(LeaveTracker[[#This Row],[Employee Name]],'List of Employees'!$B$4:$H$766,6))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1864</v>
      </c>
      <c r="E806" s="66" t="str">
        <f>IF(ISBLANK(LeaveTracker[[#This Row],[Employee Name]]),"-----",VLOOKUP(LeaveTracker[[#This Row],[Employee Name]],'List of Employees'!$B$4:$H$766,7))</f>
        <v>CENRO</v>
      </c>
      <c r="F806" s="66" t="str">
        <f>IF(ISBLANK(LeaveTracker[[#This Row],[Employee Name]]),"-----",VLOOKUP(LeaveTracker[[#This Row],[Employee Name]],'List of Employees'!$B$4:$H$766,6))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1864</v>
      </c>
      <c r="E807" s="66" t="str">
        <f>IF(ISBLANK(LeaveTracker[[#This Row],[Employee Name]]),"-----",VLOOKUP(LeaveTracker[[#This Row],[Employee Name]],'List of Employees'!$B$4:$H$766,7))</f>
        <v>CENRO</v>
      </c>
      <c r="F807" s="66" t="str">
        <f>IF(ISBLANK(LeaveTracker[[#This Row],[Employee Name]]),"-----",VLOOKUP(LeaveTracker[[#This Row],[Employee Name]],'List of Employees'!$B$4:$H$766,6))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1864</v>
      </c>
      <c r="E808" s="66" t="str">
        <f>IF(ISBLANK(LeaveTracker[[#This Row],[Employee Name]]),"-----",VLOOKUP(LeaveTracker[[#This Row],[Employee Name]],'List of Employees'!$B$4:$H$766,7))</f>
        <v>CENRO</v>
      </c>
      <c r="F808" s="66" t="str">
        <f>IF(ISBLANK(LeaveTracker[[#This Row],[Employee Name]]),"-----",VLOOKUP(LeaveTracker[[#This Row],[Employee Name]],'List of Employees'!$B$4:$H$766,6))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1800</v>
      </c>
      <c r="E809" s="66" t="str">
        <f>IF(ISBLANK(LeaveTracker[[#This Row],[Employee Name]]),"-----",VLOOKUP(LeaveTracker[[#This Row],[Employee Name]],'List of Employees'!$B$4:$H$766,7))</f>
        <v>HOUSING</v>
      </c>
      <c r="F809" s="66" t="str">
        <f>IF(ISBLANK(LeaveTracker[[#This Row],[Employee Name]]),"-----",VLOOKUP(LeaveTracker[[#This Row],[Employee Name]],'List of Employees'!$B$4:$H$766,6))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1800</v>
      </c>
      <c r="E810" s="66" t="str">
        <f>IF(ISBLANK(LeaveTracker[[#This Row],[Employee Name]]),"-----",VLOOKUP(LeaveTracker[[#This Row],[Employee Name]],'List of Employees'!$B$4:$H$766,7))</f>
        <v>HOUSING</v>
      </c>
      <c r="F810" s="66" t="str">
        <f>IF(ISBLANK(LeaveTracker[[#This Row],[Employee Name]]),"-----",VLOOKUP(LeaveTracker[[#This Row],[Employee Name]],'List of Employees'!$B$4:$H$766,6))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1801</v>
      </c>
      <c r="E811" s="66" t="str">
        <f>IF(ISBLANK(LeaveTracker[[#This Row],[Employee Name]]),"-----",VLOOKUP(LeaveTracker[[#This Row],[Employee Name]],'List of Employees'!$B$4:$H$766,7))</f>
        <v>CSWDO</v>
      </c>
      <c r="F811" s="66" t="str">
        <f>IF(ISBLANK(LeaveTracker[[#This Row],[Employee Name]]),"-----",VLOOKUP(LeaveTracker[[#This Row],[Employee Name]],'List of Employees'!$B$4:$H$766,6))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1801</v>
      </c>
      <c r="E812" s="66" t="str">
        <f>IF(ISBLANK(LeaveTracker[[#This Row],[Employee Name]]),"-----",VLOOKUP(LeaveTracker[[#This Row],[Employee Name]],'List of Employees'!$B$4:$H$766,7))</f>
        <v>CSWDO</v>
      </c>
      <c r="F812" s="66" t="str">
        <f>IF(ISBLANK(LeaveTracker[[#This Row],[Employee Name]]),"-----",VLOOKUP(LeaveTracker[[#This Row],[Employee Name]],'List of Employees'!$B$4:$H$766,6))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1801</v>
      </c>
      <c r="E813" s="66" t="str">
        <f>IF(ISBLANK(LeaveTracker[[#This Row],[Employee Name]]),"-----",VLOOKUP(LeaveTracker[[#This Row],[Employee Name]],'List of Employees'!$B$4:$H$766,7))</f>
        <v>CSWDO</v>
      </c>
      <c r="F813" s="66" t="str">
        <f>IF(ISBLANK(LeaveTracker[[#This Row],[Employee Name]]),"-----",VLOOKUP(LeaveTracker[[#This Row],[Employee Name]],'List of Employees'!$B$4:$H$766,6))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1827</v>
      </c>
      <c r="E814" s="66" t="str">
        <f>IF(ISBLANK(LeaveTracker[[#This Row],[Employee Name]]),"-----",VLOOKUP(LeaveTracker[[#This Row],[Employee Name]],'List of Employees'!$B$4:$H$766,7))</f>
        <v>CSWDO</v>
      </c>
      <c r="F814" s="66" t="str">
        <f>IF(ISBLANK(LeaveTracker[[#This Row],[Employee Name]]),"-----",VLOOKUP(LeaveTracker[[#This Row],[Employee Name]],'List of Employees'!$B$4:$H$766,6))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1805</v>
      </c>
      <c r="E815" s="66" t="str">
        <f>IF(ISBLANK(LeaveTracker[[#This Row],[Employee Name]]),"-----",VLOOKUP(LeaveTracker[[#This Row],[Employee Name]],'List of Employees'!$B$4:$H$766,7))</f>
        <v>TICC</v>
      </c>
      <c r="F815" s="66" t="str">
        <f>IF(ISBLANK(LeaveTracker[[#This Row],[Employee Name]]),"-----",VLOOKUP(LeaveTracker[[#This Row],[Employee Name]],'List of Employees'!$B$4:$H$766,6))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1805</v>
      </c>
      <c r="E816" s="66" t="str">
        <f>IF(ISBLANK(LeaveTracker[[#This Row],[Employee Name]]),"-----",VLOOKUP(LeaveTracker[[#This Row],[Employee Name]],'List of Employees'!$B$4:$H$766,7))</f>
        <v>TICC</v>
      </c>
      <c r="F816" s="66" t="str">
        <f>IF(ISBLANK(LeaveTracker[[#This Row],[Employee Name]]),"-----",VLOOKUP(LeaveTracker[[#This Row],[Employee Name]],'List of Employees'!$B$4:$H$766,6))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1869</v>
      </c>
      <c r="E817" s="66" t="str">
        <f>IF(ISBLANK(LeaveTracker[[#This Row],[Employee Name]]),"-----",VLOOKUP(LeaveTracker[[#This Row],[Employee Name]],'List of Employees'!$B$4:$H$766,7))</f>
        <v>CHO</v>
      </c>
      <c r="F817" s="66" t="str">
        <f>IF(ISBLANK(LeaveTracker[[#This Row],[Employee Name]]),"-----",VLOOKUP(LeaveTracker[[#This Row],[Employee Name]],'List of Employees'!$B$4:$H$766,6))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1847</v>
      </c>
      <c r="E818" s="66" t="str">
        <f>IF(ISBLANK(LeaveTracker[[#This Row],[Employee Name]]),"-----",VLOOKUP(LeaveTracker[[#This Row],[Employee Name]],'List of Employees'!$B$4:$H$766,7))</f>
        <v>TICC</v>
      </c>
      <c r="F818" s="66" t="str">
        <f>IF(ISBLANK(LeaveTracker[[#This Row],[Employee Name]]),"-----",VLOOKUP(LeaveTracker[[#This Row],[Employee Name]],'List of Employees'!$B$4:$H$766,6))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1741</v>
      </c>
      <c r="E819" s="66" t="str">
        <f>IF(ISBLANK(LeaveTracker[[#This Row],[Employee Name]]),"-----",VLOOKUP(LeaveTracker[[#This Row],[Employee Name]],'List of Employees'!$B$4:$H$766,7))</f>
        <v>ACCOUNTING</v>
      </c>
      <c r="F819" s="66" t="str">
        <f>IF(ISBLANK(LeaveTracker[[#This Row],[Employee Name]]),"-----",VLOOKUP(LeaveTracker[[#This Row],[Employee Name]],'List of Employees'!$B$4:$H$766,6))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1754</v>
      </c>
      <c r="E820" s="66" t="str">
        <f>IF(ISBLANK(LeaveTracker[[#This Row],[Employee Name]]),"-----",VLOOKUP(LeaveTracker[[#This Row],[Employee Name]],'List of Employees'!$B$4:$H$766,7))</f>
        <v>TCIS</v>
      </c>
      <c r="F820" s="66" t="str">
        <f>IF(ISBLANK(LeaveTracker[[#This Row],[Employee Name]]),"-----",VLOOKUP(LeaveTracker[[#This Row],[Employee Name]],'List of Employees'!$B$4:$H$766,6))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1917</v>
      </c>
      <c r="E821" s="66" t="str">
        <f>IF(ISBLANK(LeaveTracker[[#This Row],[Employee Name]]),"-----",VLOOKUP(LeaveTracker[[#This Row],[Employee Name]],'List of Employees'!$B$4:$H$766,7))</f>
        <v>ONT</v>
      </c>
      <c r="F821" s="66" t="str">
        <f>IF(ISBLANK(LeaveTracker[[#This Row],[Employee Name]]),"-----",VLOOKUP(LeaveTracker[[#This Row],[Employee Name]],'List of Employees'!$B$4:$H$766,6))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1917</v>
      </c>
      <c r="E822" s="66" t="str">
        <f>IF(ISBLANK(LeaveTracker[[#This Row],[Employee Name]]),"-----",VLOOKUP(LeaveTracker[[#This Row],[Employee Name]],'List of Employees'!$B$4:$H$766,7))</f>
        <v>ONT</v>
      </c>
      <c r="F822" s="66" t="str">
        <f>IF(ISBLANK(LeaveTracker[[#This Row],[Employee Name]]),"-----",VLOOKUP(LeaveTracker[[#This Row],[Employee Name]],'List of Employees'!$B$4:$H$766,6))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1917</v>
      </c>
      <c r="E823" s="66" t="str">
        <f>IF(ISBLANK(LeaveTracker[[#This Row],[Employee Name]]),"-----",VLOOKUP(LeaveTracker[[#This Row],[Employee Name]],'List of Employees'!$B$4:$H$766,7))</f>
        <v>ONT</v>
      </c>
      <c r="F823" s="66" t="str">
        <f>IF(ISBLANK(LeaveTracker[[#This Row],[Employee Name]]),"-----",VLOOKUP(LeaveTracker[[#This Row],[Employee Name]],'List of Employees'!$B$4:$H$766,6))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1939</v>
      </c>
      <c r="E824" s="66" t="str">
        <f>IF(ISBLANK(LeaveTracker[[#This Row],[Employee Name]]),"-----",VLOOKUP(LeaveTracker[[#This Row],[Employee Name]],'List of Employees'!$B$4:$H$766,7))</f>
        <v>CHO</v>
      </c>
      <c r="F824" s="66" t="str">
        <f>IF(ISBLANK(LeaveTracker[[#This Row],[Employee Name]]),"-----",VLOOKUP(LeaveTracker[[#This Row],[Employee Name]],'List of Employees'!$B$4:$H$766,6))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1834</v>
      </c>
      <c r="E825" s="66" t="str">
        <f>IF(ISBLANK(LeaveTracker[[#This Row],[Employee Name]]),"-----",VLOOKUP(LeaveTracker[[#This Row],[Employee Name]],'List of Employees'!$B$4:$H$766,7))</f>
        <v>BIR</v>
      </c>
      <c r="F825" s="66" t="str">
        <f>IF(ISBLANK(LeaveTracker[[#This Row],[Employee Name]]),"-----",VLOOKUP(LeaveTracker[[#This Row],[Employee Name]],'List of Employees'!$B$4:$H$766,6))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1834</v>
      </c>
      <c r="E826" s="66" t="str">
        <f>IF(ISBLANK(LeaveTracker[[#This Row],[Employee Name]]),"-----",VLOOKUP(LeaveTracker[[#This Row],[Employee Name]],'List of Employees'!$B$4:$H$766,7))</f>
        <v>BIR</v>
      </c>
      <c r="F826" s="66" t="str">
        <f>IF(ISBLANK(LeaveTracker[[#This Row],[Employee Name]]),"-----",VLOOKUP(LeaveTracker[[#This Row],[Employee Name]],'List of Employees'!$B$4:$H$766,6))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1940</v>
      </c>
      <c r="E827" s="66" t="str">
        <f>IF(ISBLANK(LeaveTracker[[#This Row],[Employee Name]]),"-----",VLOOKUP(LeaveTracker[[#This Row],[Employee Name]],'List of Employees'!$B$4:$H$766,7))</f>
        <v>PICNIC GROVE</v>
      </c>
      <c r="F827" s="66" t="str">
        <f>IF(ISBLANK(LeaveTracker[[#This Row],[Employee Name]]),"-----",VLOOKUP(LeaveTracker[[#This Row],[Employee Name]],'List of Employees'!$B$4:$H$766,6))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1910</v>
      </c>
      <c r="E828" s="66" t="str">
        <f>IF(ISBLANK(LeaveTracker[[#This Row],[Employee Name]]),"-----",VLOOKUP(LeaveTracker[[#This Row],[Employee Name]],'List of Employees'!$B$4:$H$766,7))</f>
        <v>PICNIC GROVE</v>
      </c>
      <c r="F828" s="66" t="str">
        <f>IF(ISBLANK(LeaveTracker[[#This Row],[Employee Name]]),"-----",VLOOKUP(LeaveTracker[[#This Row],[Employee Name]],'List of Employees'!$B$4:$H$766,6))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1941</v>
      </c>
      <c r="E829" s="66" t="str">
        <f>IF(ISBLANK(LeaveTracker[[#This Row],[Employee Name]]),"-----",VLOOKUP(LeaveTracker[[#This Row],[Employee Name]],'List of Employees'!$B$4:$H$766,7))</f>
        <v>SP/VMO</v>
      </c>
      <c r="F829" s="66" t="str">
        <f>IF(ISBLANK(LeaveTracker[[#This Row],[Employee Name]]),"-----",VLOOKUP(LeaveTracker[[#This Row],[Employee Name]],'List of Employees'!$B$4:$H$766,6))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1942</v>
      </c>
      <c r="E830" s="66" t="str">
        <f>IF(ISBLANK(LeaveTracker[[#This Row],[Employee Name]]),"-----",VLOOKUP(LeaveTracker[[#This Row],[Employee Name]],'List of Employees'!$B$4:$H$766,7))</f>
        <v>CHO</v>
      </c>
      <c r="F830" s="66" t="str">
        <f>IF(ISBLANK(LeaveTracker[[#This Row],[Employee Name]]),"-----",VLOOKUP(LeaveTracker[[#This Row],[Employee Name]],'List of Employees'!$B$4:$H$766,6))</f>
        <v>JOBCON</v>
      </c>
      <c r="G830" s="49">
        <v>44845</v>
      </c>
      <c r="H830" s="49">
        <v>44847</v>
      </c>
      <c r="I830" s="50" t="s">
        <v>297</v>
      </c>
      <c r="J830" s="52" t="s">
        <v>1937</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1809</v>
      </c>
      <c r="E831" s="66" t="str">
        <f>IF(ISBLANK(LeaveTracker[[#This Row],[Employee Name]]),"-----",VLOOKUP(LeaveTracker[[#This Row],[Employee Name]],'List of Employees'!$B$4:$H$766,7))</f>
        <v>TICC</v>
      </c>
      <c r="F831" s="66" t="str">
        <f>IF(ISBLANK(LeaveTracker[[#This Row],[Employee Name]]),"-----",VLOOKUP(LeaveTracker[[#This Row],[Employee Name]],'List of Employees'!$B$4:$H$766,6))</f>
        <v>JOBCON</v>
      </c>
      <c r="G831" s="49">
        <v>44862</v>
      </c>
      <c r="H831" s="49">
        <v>44862</v>
      </c>
      <c r="I831" s="50" t="s">
        <v>1019</v>
      </c>
      <c r="J831" s="52" t="s">
        <v>1878</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1943</v>
      </c>
      <c r="E832" s="66" t="str">
        <f>IF(ISBLANK(LeaveTracker[[#This Row],[Employee Name]]),"-----",VLOOKUP(LeaveTracker[[#This Row],[Employee Name]],'List of Employees'!$B$4:$H$766,7))</f>
        <v>TICC</v>
      </c>
      <c r="F832" s="66" t="str">
        <f>IF(ISBLANK(LeaveTracker[[#This Row],[Employee Name]]),"-----",VLOOKUP(LeaveTracker[[#This Row],[Employee Name]],'List of Employees'!$B$4:$H$766,6))</f>
        <v>JOBCON</v>
      </c>
      <c r="G832" s="49">
        <v>44865</v>
      </c>
      <c r="H832" s="49">
        <v>44865</v>
      </c>
      <c r="I832" s="50" t="s">
        <v>1019</v>
      </c>
      <c r="J832" s="52" t="s">
        <v>1878</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1944</v>
      </c>
      <c r="E833" s="66" t="str">
        <f>IF(ISBLANK(LeaveTracker[[#This Row],[Employee Name]]),"-----",VLOOKUP(LeaveTracker[[#This Row],[Employee Name]],'List of Employees'!$B$4:$H$766,7))</f>
        <v>TCNHS-ISHS</v>
      </c>
      <c r="F833" s="66" t="str">
        <f>IF(ISBLANK(LeaveTracker[[#This Row],[Employee Name]]),"-----",VLOOKUP(LeaveTracker[[#This Row],[Employee Name]],'List of Employees'!$B$4:$H$766,6))</f>
        <v>JOBCON</v>
      </c>
      <c r="G833" s="49">
        <v>44838</v>
      </c>
      <c r="H833" s="49">
        <v>44838</v>
      </c>
      <c r="I833" s="50" t="s">
        <v>1019</v>
      </c>
      <c r="J833" s="52" t="s">
        <v>1878</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1824</v>
      </c>
      <c r="E834" s="66" t="str">
        <f>IF(ISBLANK(LeaveTracker[[#This Row],[Employee Name]]),"-----",VLOOKUP(LeaveTracker[[#This Row],[Employee Name]],'List of Employees'!$B$4:$H$766,7))</f>
        <v>ONT</v>
      </c>
      <c r="F834" s="66" t="str">
        <f>IF(ISBLANK(LeaveTracker[[#This Row],[Employee Name]]),"-----",VLOOKUP(LeaveTracker[[#This Row],[Employee Name]],'List of Employees'!$B$4:$H$766,6))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1824</v>
      </c>
      <c r="E835" s="66" t="str">
        <f>IF(ISBLANK(LeaveTracker[[#This Row],[Employee Name]]),"-----",VLOOKUP(LeaveTracker[[#This Row],[Employee Name]],'List of Employees'!$B$4:$H$766,7))</f>
        <v>ONT</v>
      </c>
      <c r="F835" s="66" t="str">
        <f>IF(ISBLANK(LeaveTracker[[#This Row],[Employee Name]]),"-----",VLOOKUP(LeaveTracker[[#This Row],[Employee Name]],'List of Employees'!$B$4:$H$766,6))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1824</v>
      </c>
      <c r="E836" s="66" t="str">
        <f>IF(ISBLANK(LeaveTracker[[#This Row],[Employee Name]]),"-----",VLOOKUP(LeaveTracker[[#This Row],[Employee Name]],'List of Employees'!$B$4:$H$766,7))</f>
        <v>ONT</v>
      </c>
      <c r="F836" s="66" t="str">
        <f>IF(ISBLANK(LeaveTracker[[#This Row],[Employee Name]]),"-----",VLOOKUP(LeaveTracker[[#This Row],[Employee Name]],'List of Employees'!$B$4:$H$766,6))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1940</v>
      </c>
      <c r="E837" s="66" t="str">
        <f>IF(ISBLANK(LeaveTracker[[#This Row],[Employee Name]]),"-----",VLOOKUP(LeaveTracker[[#This Row],[Employee Name]],'List of Employees'!$B$4:$H$766,7))</f>
        <v>PICNIC GROVE</v>
      </c>
      <c r="F837" s="66" t="str">
        <f>IF(ISBLANK(LeaveTracker[[#This Row],[Employee Name]]),"-----",VLOOKUP(LeaveTracker[[#This Row],[Employee Name]],'List of Employees'!$B$4:$H$766,6))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1940</v>
      </c>
      <c r="E838" s="66" t="str">
        <f>IF(ISBLANK(LeaveTracker[[#This Row],[Employee Name]]),"-----",VLOOKUP(LeaveTracker[[#This Row],[Employee Name]],'List of Employees'!$B$4:$H$766,7))</f>
        <v>PICNIC GROVE</v>
      </c>
      <c r="F838" s="66" t="str">
        <f>IF(ISBLANK(LeaveTracker[[#This Row],[Employee Name]]),"-----",VLOOKUP(LeaveTracker[[#This Row],[Employee Name]],'List of Employees'!$B$4:$H$766,6))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1940</v>
      </c>
      <c r="E839" s="66" t="str">
        <f>IF(ISBLANK(LeaveTracker[[#This Row],[Employee Name]]),"-----",VLOOKUP(LeaveTracker[[#This Row],[Employee Name]],'List of Employees'!$B$4:$H$766,7))</f>
        <v>PICNIC GROVE</v>
      </c>
      <c r="F839" s="66" t="str">
        <f>IF(ISBLANK(LeaveTracker[[#This Row],[Employee Name]]),"-----",VLOOKUP(LeaveTracker[[#This Row],[Employee Name]],'List of Employees'!$B$4:$H$766,6))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1945</v>
      </c>
      <c r="E840" s="66" t="str">
        <f>IF(ISBLANK(LeaveTracker[[#This Row],[Employee Name]]),"-----",VLOOKUP(LeaveTracker[[#This Row],[Employee Name]],'List of Employees'!$B$4:$H$766,7))</f>
        <v>ONT</v>
      </c>
      <c r="F840" s="66" t="str">
        <f>IF(ISBLANK(LeaveTracker[[#This Row],[Employee Name]]),"-----",VLOOKUP(LeaveTracker[[#This Row],[Employee Name]],'List of Employees'!$B$4:$H$766,6))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1945</v>
      </c>
      <c r="E841" s="66" t="str">
        <f>IF(ISBLANK(LeaveTracker[[#This Row],[Employee Name]]),"-----",VLOOKUP(LeaveTracker[[#This Row],[Employee Name]],'List of Employees'!$B$4:$H$766,7))</f>
        <v>ONT</v>
      </c>
      <c r="F841" s="66" t="str">
        <f>IF(ISBLANK(LeaveTracker[[#This Row],[Employee Name]]),"-----",VLOOKUP(LeaveTracker[[#This Row],[Employee Name]],'List of Employees'!$B$4:$H$766,6))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2421</v>
      </c>
      <c r="E842" s="66" t="str">
        <f>IF(ISBLANK(LeaveTracker[[#This Row],[Employee Name]]),"-----",VLOOKUP(LeaveTracker[[#This Row],[Employee Name]],'List of Employees'!$B$4:$H$766,7))</f>
        <v>ONT</v>
      </c>
      <c r="F842" s="66" t="str">
        <f>IF(ISBLANK(LeaveTracker[[#This Row],[Employee Name]]),"-----",VLOOKUP(LeaveTracker[[#This Row],[Employee Name]],'List of Employees'!$B$4:$H$766,6))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1947</v>
      </c>
      <c r="E843" s="66" t="str">
        <f>IF(ISBLANK(LeaveTracker[[#This Row],[Employee Name]]),"-----",VLOOKUP(LeaveTracker[[#This Row],[Employee Name]],'List of Employees'!$B$4:$H$766,7))</f>
        <v>PICNIC GROVE</v>
      </c>
      <c r="F843" s="66" t="str">
        <f>IF(ISBLANK(LeaveTracker[[#This Row],[Employee Name]]),"-----",VLOOKUP(LeaveTracker[[#This Row],[Employee Name]],'List of Employees'!$B$4:$H$766,6))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1948</v>
      </c>
      <c r="E844" s="66" t="str">
        <f>IF(ISBLANK(LeaveTracker[[#This Row],[Employee Name]]),"-----",VLOOKUP(LeaveTracker[[#This Row],[Employee Name]],'List of Employees'!$B$4:$H$766,7))</f>
        <v>TICC</v>
      </c>
      <c r="F844" s="66" t="str">
        <f>IF(ISBLANK(LeaveTracker[[#This Row],[Employee Name]]),"-----",VLOOKUP(LeaveTracker[[#This Row],[Employee Name]],'List of Employees'!$B$4:$H$766,6))</f>
        <v>JOBCON</v>
      </c>
      <c r="G844" s="49">
        <v>44850</v>
      </c>
      <c r="H844" s="49">
        <v>44852</v>
      </c>
      <c r="I844" s="50" t="s">
        <v>1019</v>
      </c>
      <c r="J844" s="52" t="s">
        <v>1878</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Employees'!$B$4:$H$766,7))</f>
        <v>0</v>
      </c>
      <c r="F845" s="66" t="str">
        <f>IF(ISBLANK(LeaveTracker[[#This Row],[Employee Name]]),"-----",VLOOKUP(LeaveTracker[[#This Row],[Employee Name]],'List of Employees'!$B$4:$H$766,6))</f>
        <v>JOBCON</v>
      </c>
      <c r="G845" s="49">
        <v>44874</v>
      </c>
      <c r="H845" s="49">
        <v>44880</v>
      </c>
      <c r="I845" s="50" t="s">
        <v>297</v>
      </c>
      <c r="J845" s="52" t="s">
        <v>1937</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Employees'!$B$4:$H$766,7))</f>
        <v>CHO</v>
      </c>
      <c r="F846" s="66" t="str">
        <f>IF(ISBLANK(LeaveTracker[[#This Row],[Employee Name]]),"-----",VLOOKUP(LeaveTracker[[#This Row],[Employee Name]],'List of Employees'!$B$4:$H$766,6))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Employees'!$B$4:$H$766,7))</f>
        <v>CHO</v>
      </c>
      <c r="F847" s="66" t="str">
        <f>IF(ISBLANK(LeaveTracker[[#This Row],[Employee Name]]),"-----",VLOOKUP(LeaveTracker[[#This Row],[Employee Name]],'List of Employees'!$B$4:$H$766,6))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1949</v>
      </c>
      <c r="E848" s="66" t="str">
        <f>IF(ISBLANK(LeaveTracker[[#This Row],[Employee Name]]),"-----",VLOOKUP(LeaveTracker[[#This Row],[Employee Name]],'List of Employees'!$B$4:$H$766,7))</f>
        <v>CENRO</v>
      </c>
      <c r="F848" s="66" t="str">
        <f>IF(ISBLANK(LeaveTracker[[#This Row],[Employee Name]]),"-----",VLOOKUP(LeaveTracker[[#This Row],[Employee Name]],'List of Employees'!$B$4:$H$766,6))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2460</v>
      </c>
      <c r="E849" s="66" t="str">
        <f>IF(ISBLANK(LeaveTracker[[#This Row],[Employee Name]]),"-----",VLOOKUP(LeaveTracker[[#This Row],[Employee Name]],'List of Employees'!$B$4:$H$766,7))</f>
        <v>CCT</v>
      </c>
      <c r="F849" s="66" t="str">
        <f>IF(ISBLANK(LeaveTracker[[#This Row],[Employee Name]]),"-----",VLOOKUP(LeaveTracker[[#This Row],[Employee Name]],'List of Employees'!$B$4:$H$766,6))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1950</v>
      </c>
      <c r="E850" s="66" t="str">
        <f>IF(ISBLANK(LeaveTracker[[#This Row],[Employee Name]]),"-----",VLOOKUP(LeaveTracker[[#This Row],[Employee Name]],'List of Employees'!$B$4:$H$766,7))</f>
        <v>TICC</v>
      </c>
      <c r="F850" s="66" t="str">
        <f>IF(ISBLANK(LeaveTracker[[#This Row],[Employee Name]]),"-----",VLOOKUP(LeaveTracker[[#This Row],[Employee Name]],'List of Employees'!$B$4:$H$766,6))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1951</v>
      </c>
      <c r="E851" s="66" t="str">
        <f>IF(ISBLANK(LeaveTracker[[#This Row],[Employee Name]]),"-----",VLOOKUP(LeaveTracker[[#This Row],[Employee Name]],'List of Employees'!$B$4:$H$766,7))</f>
        <v>EEO/CITY MARKET</v>
      </c>
      <c r="F851" s="66" t="str">
        <f>IF(ISBLANK(LeaveTracker[[#This Row],[Employee Name]]),"-----",VLOOKUP(LeaveTracker[[#This Row],[Employee Name]],'List of Employees'!$B$4:$H$766,6))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1951</v>
      </c>
      <c r="E852" s="66" t="str">
        <f>IF(ISBLANK(LeaveTracker[[#This Row],[Employee Name]]),"-----",VLOOKUP(LeaveTracker[[#This Row],[Employee Name]],'List of Employees'!$B$4:$H$766,7))</f>
        <v>EEO/CITY MARKET</v>
      </c>
      <c r="F852" s="66" t="str">
        <f>IF(ISBLANK(LeaveTracker[[#This Row],[Employee Name]]),"-----",VLOOKUP(LeaveTracker[[#This Row],[Employee Name]],'List of Employees'!$B$4:$H$766,6))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1952</v>
      </c>
      <c r="E853" s="66" t="str">
        <f>IF(ISBLANK(LeaveTracker[[#This Row],[Employee Name]]),"-----",VLOOKUP(LeaveTracker[[#This Row],[Employee Name]],'List of Employees'!$B$4:$H$766,7))</f>
        <v>TCIS</v>
      </c>
      <c r="F853" s="66" t="str">
        <f>IF(ISBLANK(LeaveTracker[[#This Row],[Employee Name]]),"-----",VLOOKUP(LeaveTracker[[#This Row],[Employee Name]],'List of Employees'!$B$4:$H$766,6))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1953</v>
      </c>
      <c r="E854" s="66" t="str">
        <f>IF(ISBLANK(LeaveTracker[[#This Row],[Employee Name]]),"-----",VLOOKUP(LeaveTracker[[#This Row],[Employee Name]],'List of Employees'!$B$4:$H$766,7))</f>
        <v>ONT</v>
      </c>
      <c r="F854" s="66" t="str">
        <f>IF(ISBLANK(LeaveTracker[[#This Row],[Employee Name]]),"-----",VLOOKUP(LeaveTracker[[#This Row],[Employee Name]],'List of Employees'!$B$4:$H$766,6))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1904</v>
      </c>
      <c r="E855" s="66" t="str">
        <f>IF(ISBLANK(LeaveTracker[[#This Row],[Employee Name]]),"-----",VLOOKUP(LeaveTracker[[#This Row],[Employee Name]],'List of Employees'!$B$4:$H$766,7))</f>
        <v>TCNHS - ISHS</v>
      </c>
      <c r="F855" s="66" t="str">
        <f>IF(ISBLANK(LeaveTracker[[#This Row],[Employee Name]]),"-----",VLOOKUP(LeaveTracker[[#This Row],[Employee Name]],'List of Employees'!$B$4:$H$766,6))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1904</v>
      </c>
      <c r="E856" s="66" t="str">
        <f>IF(ISBLANK(LeaveTracker[[#This Row],[Employee Name]]),"-----",VLOOKUP(LeaveTracker[[#This Row],[Employee Name]],'List of Employees'!$B$4:$H$766,7))</f>
        <v>TCNHS - ISHS</v>
      </c>
      <c r="F856" s="66" t="str">
        <f>IF(ISBLANK(LeaveTracker[[#This Row],[Employee Name]]),"-----",VLOOKUP(LeaveTracker[[#This Row],[Employee Name]],'List of Employees'!$B$4:$H$766,6))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1954</v>
      </c>
      <c r="E857" s="66" t="str">
        <f>IF(ISBLANK(LeaveTracker[[#This Row],[Employee Name]]),"-----",VLOOKUP(LeaveTracker[[#This Row],[Employee Name]],'List of Employees'!$B$4:$H$766,7))</f>
        <v>CENRO</v>
      </c>
      <c r="F857" s="66" t="str">
        <f>IF(ISBLANK(LeaveTracker[[#This Row],[Employee Name]]),"-----",VLOOKUP(LeaveTracker[[#This Row],[Employee Name]],'List of Employees'!$B$4:$H$766,6))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1954</v>
      </c>
      <c r="E858" s="66" t="str">
        <f>IF(ISBLANK(LeaveTracker[[#This Row],[Employee Name]]),"-----",VLOOKUP(LeaveTracker[[#This Row],[Employee Name]],'List of Employees'!$B$4:$H$766,7))</f>
        <v>CENRO</v>
      </c>
      <c r="F858" s="66" t="str">
        <f>IF(ISBLANK(LeaveTracker[[#This Row],[Employee Name]]),"-----",VLOOKUP(LeaveTracker[[#This Row],[Employee Name]],'List of Employees'!$B$4:$H$766,6))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1954</v>
      </c>
      <c r="E859" s="66" t="str">
        <f>IF(ISBLANK(LeaveTracker[[#This Row],[Employee Name]]),"-----",VLOOKUP(LeaveTracker[[#This Row],[Employee Name]],'List of Employees'!$B$4:$H$766,7))</f>
        <v>CENRO</v>
      </c>
      <c r="F859" s="66" t="str">
        <f>IF(ISBLANK(LeaveTracker[[#This Row],[Employee Name]]),"-----",VLOOKUP(LeaveTracker[[#This Row],[Employee Name]],'List of Employees'!$B$4:$H$766,6))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1954</v>
      </c>
      <c r="E860" s="66" t="str">
        <f>IF(ISBLANK(LeaveTracker[[#This Row],[Employee Name]]),"-----",VLOOKUP(LeaveTracker[[#This Row],[Employee Name]],'List of Employees'!$B$4:$H$766,7))</f>
        <v>CENRO</v>
      </c>
      <c r="F860" s="66" t="str">
        <f>IF(ISBLANK(LeaveTracker[[#This Row],[Employee Name]]),"-----",VLOOKUP(LeaveTracker[[#This Row],[Employee Name]],'List of Employees'!$B$4:$H$766,6))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1954</v>
      </c>
      <c r="E861" s="66" t="str">
        <f>IF(ISBLANK(LeaveTracker[[#This Row],[Employee Name]]),"-----",VLOOKUP(LeaveTracker[[#This Row],[Employee Name]],'List of Employees'!$B$4:$H$766,7))</f>
        <v>CENRO</v>
      </c>
      <c r="F861" s="66" t="str">
        <f>IF(ISBLANK(LeaveTracker[[#This Row],[Employee Name]]),"-----",VLOOKUP(LeaveTracker[[#This Row],[Employee Name]],'List of Employees'!$B$4:$H$766,6))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1954</v>
      </c>
      <c r="E862" s="66" t="str">
        <f>IF(ISBLANK(LeaveTracker[[#This Row],[Employee Name]]),"-----",VLOOKUP(LeaveTracker[[#This Row],[Employee Name]],'List of Employees'!$B$4:$H$766,7))</f>
        <v>CENRO</v>
      </c>
      <c r="F862" s="66" t="str">
        <f>IF(ISBLANK(LeaveTracker[[#This Row],[Employee Name]]),"-----",VLOOKUP(LeaveTracker[[#This Row],[Employee Name]],'List of Employees'!$B$4:$H$766,6))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1855</v>
      </c>
      <c r="E863" s="66" t="str">
        <f>IF(ISBLANK(LeaveTracker[[#This Row],[Employee Name]]),"-----",VLOOKUP(LeaveTracker[[#This Row],[Employee Name]],'List of Employees'!$B$4:$H$766,7))</f>
        <v>ONT</v>
      </c>
      <c r="F863" s="66" t="str">
        <f>IF(ISBLANK(LeaveTracker[[#This Row],[Employee Name]]),"-----",VLOOKUP(LeaveTracker[[#This Row],[Employee Name]],'List of Employees'!$B$4:$H$766,6))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1955</v>
      </c>
      <c r="E864" s="66" t="str">
        <f>IF(ISBLANK(LeaveTracker[[#This Row],[Employee Name]]),"-----",VLOOKUP(LeaveTracker[[#This Row],[Employee Name]],'List of Employees'!$B$4:$H$766,7))</f>
        <v>CENRO</v>
      </c>
      <c r="F864" s="66" t="str">
        <f>IF(ISBLANK(LeaveTracker[[#This Row],[Employee Name]]),"-----",VLOOKUP(LeaveTracker[[#This Row],[Employee Name]],'List of Employees'!$B$4:$H$766,6))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1766</v>
      </c>
      <c r="E865" s="66" t="str">
        <f>IF(ISBLANK(LeaveTracker[[#This Row],[Employee Name]]),"-----",VLOOKUP(LeaveTracker[[#This Row],[Employee Name]],'List of Employees'!$B$4:$H$766,7))</f>
        <v>GSO</v>
      </c>
      <c r="F865" s="66" t="str">
        <f>IF(ISBLANK(LeaveTracker[[#This Row],[Employee Name]]),"-----",VLOOKUP(LeaveTracker[[#This Row],[Employee Name]],'List of Employees'!$B$4:$H$766,6))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1766</v>
      </c>
      <c r="E866" s="66" t="str">
        <f>IF(ISBLANK(LeaveTracker[[#This Row],[Employee Name]]),"-----",VLOOKUP(LeaveTracker[[#This Row],[Employee Name]],'List of Employees'!$B$4:$H$766,7))</f>
        <v>GSO</v>
      </c>
      <c r="F866" s="66" t="str">
        <f>IF(ISBLANK(LeaveTracker[[#This Row],[Employee Name]]),"-----",VLOOKUP(LeaveTracker[[#This Row],[Employee Name]],'List of Employees'!$B$4:$H$766,6))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1956</v>
      </c>
      <c r="E867" s="66" t="str">
        <f>IF(ISBLANK(LeaveTracker[[#This Row],[Employee Name]]),"-----",VLOOKUP(LeaveTracker[[#This Row],[Employee Name]],'List of Employees'!$B$4:$H$766,7))</f>
        <v>TERMINAL</v>
      </c>
      <c r="F867" s="66" t="str">
        <f>IF(ISBLANK(LeaveTracker[[#This Row],[Employee Name]]),"-----",VLOOKUP(LeaveTracker[[#This Row],[Employee Name]],'List of Employees'!$B$4:$H$766,6))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1957</v>
      </c>
      <c r="E868" s="66" t="str">
        <f>IF(ISBLANK(LeaveTracker[[#This Row],[Employee Name]]),"-----",VLOOKUP(LeaveTracker[[#This Row],[Employee Name]],'List of Employees'!$B$4:$H$766,7))</f>
        <v>CHO</v>
      </c>
      <c r="F868" s="66" t="str">
        <f>IF(ISBLANK(LeaveTracker[[#This Row],[Employee Name]]),"-----",VLOOKUP(LeaveTracker[[#This Row],[Employee Name]],'List of Employees'!$B$4:$H$766,6))</f>
        <v>JOBCON</v>
      </c>
      <c r="G868" s="49">
        <v>44844</v>
      </c>
      <c r="H868" s="49">
        <v>44846</v>
      </c>
      <c r="I868" s="50" t="s">
        <v>1019</v>
      </c>
      <c r="J868" s="52" t="s">
        <v>1878</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1958</v>
      </c>
      <c r="E869" s="66" t="str">
        <f>IF(ISBLANK(LeaveTracker[[#This Row],[Employee Name]]),"-----",VLOOKUP(LeaveTracker[[#This Row],[Employee Name]],'List of Employees'!$B$4:$H$766,7))</f>
        <v>ONT</v>
      </c>
      <c r="F869" s="66" t="str">
        <f>IF(ISBLANK(LeaveTracker[[#This Row],[Employee Name]]),"-----",VLOOKUP(LeaveTracker[[#This Row],[Employee Name]],'List of Employees'!$B$4:$H$766,6))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1959</v>
      </c>
      <c r="E870" s="66" t="str">
        <f>IF(ISBLANK(LeaveTracker[[#This Row],[Employee Name]]),"-----",VLOOKUP(LeaveTracker[[#This Row],[Employee Name]],'List of Employees'!$B$4:$H$766,7))</f>
        <v>CENRO</v>
      </c>
      <c r="F870" s="66" t="str">
        <f>IF(ISBLANK(LeaveTracker[[#This Row],[Employee Name]]),"-----",VLOOKUP(LeaveTracker[[#This Row],[Employee Name]],'List of Employees'!$B$4:$H$766,6))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1973</v>
      </c>
      <c r="E871" s="66" t="str">
        <f>IF(ISBLANK(LeaveTracker[[#This Row],[Employee Name]]),"-----",VLOOKUP(LeaveTracker[[#This Row],[Employee Name]],'List of Employees'!$B$4:$H$766,7))</f>
        <v>CHO</v>
      </c>
      <c r="F871" s="66" t="str">
        <f>IF(ISBLANK(LeaveTracker[[#This Row],[Employee Name]]),"-----",VLOOKUP(LeaveTracker[[#This Row],[Employee Name]],'List of Employees'!$B$4:$H$766,6))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1832</v>
      </c>
      <c r="E872" s="66" t="str">
        <f>IF(ISBLANK(LeaveTracker[[#This Row],[Employee Name]]),"-----",VLOOKUP(LeaveTracker[[#This Row],[Employee Name]],'List of Employees'!$B$4:$H$766,7))</f>
        <v>CCR</v>
      </c>
      <c r="F872" s="66" t="str">
        <f>IF(ISBLANK(LeaveTracker[[#This Row],[Employee Name]]),"-----",VLOOKUP(LeaveTracker[[#This Row],[Employee Name]],'List of Employees'!$B$4:$H$766,6))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1960</v>
      </c>
      <c r="E873" s="66" t="str">
        <f>IF(ISBLANK(LeaveTracker[[#This Row],[Employee Name]]),"-----",VLOOKUP(LeaveTracker[[#This Row],[Employee Name]],'List of Employees'!$B$4:$H$766,7))</f>
        <v>ONT</v>
      </c>
      <c r="F873" s="66" t="str">
        <f>IF(ISBLANK(LeaveTracker[[#This Row],[Employee Name]]),"-----",VLOOKUP(LeaveTracker[[#This Row],[Employee Name]],'List of Employees'!$B$4:$H$766,6))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1948</v>
      </c>
      <c r="E874" s="66" t="str">
        <f>IF(ISBLANK(LeaveTracker[[#This Row],[Employee Name]]),"-----",VLOOKUP(LeaveTracker[[#This Row],[Employee Name]],'List of Employees'!$B$4:$H$766,7))</f>
        <v>TICC</v>
      </c>
      <c r="F874" s="66" t="str">
        <f>IF(ISBLANK(LeaveTracker[[#This Row],[Employee Name]]),"-----",VLOOKUP(LeaveTracker[[#This Row],[Employee Name]],'List of Employees'!$B$4:$H$766,6))</f>
        <v>JOBCON</v>
      </c>
      <c r="G874" s="49">
        <v>44837</v>
      </c>
      <c r="H874" s="49">
        <v>44837</v>
      </c>
      <c r="I874" s="50" t="s">
        <v>1019</v>
      </c>
      <c r="J874" s="52" t="s">
        <v>1878</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1758</v>
      </c>
      <c r="E875" s="66" t="str">
        <f>IF(ISBLANK(LeaveTracker[[#This Row],[Employee Name]]),"-----",VLOOKUP(LeaveTracker[[#This Row],[Employee Name]],'List of Employees'!$B$4:$H$766,7))</f>
        <v>LIBRARY</v>
      </c>
      <c r="F875" s="66" t="str">
        <f>IF(ISBLANK(LeaveTracker[[#This Row],[Employee Name]]),"-----",VLOOKUP(LeaveTracker[[#This Row],[Employee Name]],'List of Employees'!$B$4:$H$766,6))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Employees'!$B$4:$H$766,7))</f>
        <v>ONT</v>
      </c>
      <c r="F876" s="66" t="str">
        <f>IF(ISBLANK(LeaveTracker[[#This Row],[Employee Name]]),"-----",VLOOKUP(LeaveTracker[[#This Row],[Employee Name]],'List of Employees'!$B$4:$H$766,6))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Employees'!$B$4:$H$766,7))</f>
        <v>ONT</v>
      </c>
      <c r="F877" s="66" t="str">
        <f>IF(ISBLANK(LeaveTracker[[#This Row],[Employee Name]]),"-----",VLOOKUP(LeaveTracker[[#This Row],[Employee Name]],'List of Employees'!$B$4:$H$766,6))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Employees'!$B$4:$H$766,7))</f>
        <v>CTO</v>
      </c>
      <c r="F878" s="66" t="str">
        <f>IF(ISBLANK(LeaveTracker[[#This Row],[Employee Name]]),"-----",VLOOKUP(LeaveTracker[[#This Row],[Employee Name]],'List of Employees'!$B$4:$H$766,6))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Employees'!$B$4:$H$766,7))</f>
        <v>CTO</v>
      </c>
      <c r="F879" s="66" t="str">
        <f>IF(ISBLANK(LeaveTracker[[#This Row],[Employee Name]]),"-----",VLOOKUP(LeaveTracker[[#This Row],[Employee Name]],'List of Employees'!$B$4:$H$766,6))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Employees'!$B$4:$H$766,7))</f>
        <v>CTO</v>
      </c>
      <c r="F880" s="66" t="str">
        <f>IF(ISBLANK(LeaveTracker[[#This Row],[Employee Name]]),"-----",VLOOKUP(LeaveTracker[[#This Row],[Employee Name]],'List of Employees'!$B$4:$H$766,6))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Employees'!$B$4:$H$766,7))</f>
        <v>ADMIN OFFICE</v>
      </c>
      <c r="F881" s="66" t="str">
        <f>IF(ISBLANK(LeaveTracker[[#This Row],[Employee Name]]),"-----",VLOOKUP(LeaveTracker[[#This Row],[Employee Name]],'List of Employees'!$B$4:$H$766,6))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Employees'!$B$4:$H$766,7))</f>
        <v>ADMIN OFFICE</v>
      </c>
      <c r="F882" s="66" t="str">
        <f>IF(ISBLANK(LeaveTracker[[#This Row],[Employee Name]]),"-----",VLOOKUP(LeaveTracker[[#This Row],[Employee Name]],'List of Employees'!$B$4:$H$766,6))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Employees'!$B$4:$H$766,7))</f>
        <v>CHARACTER OFFICE</v>
      </c>
      <c r="F883" s="66" t="str">
        <f>IF(ISBLANK(LeaveTracker[[#This Row],[Employee Name]]),"-----",VLOOKUP(LeaveTracker[[#This Row],[Employee Name]],'List of Employees'!$B$4:$H$766,6))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Employees'!$B$4:$H$766,7))</f>
        <v>CHARACTER OFFICE</v>
      </c>
      <c r="F884" s="66" t="str">
        <f>IF(ISBLANK(LeaveTracker[[#This Row],[Employee Name]]),"-----",VLOOKUP(LeaveTracker[[#This Row],[Employee Name]],'List of Employees'!$B$4:$H$766,6))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Employees'!$B$4:$H$766,7))</f>
        <v>CHARACTER OFFICE</v>
      </c>
      <c r="F885" s="66" t="str">
        <f>IF(ISBLANK(LeaveTracker[[#This Row],[Employee Name]]),"-----",VLOOKUP(LeaveTracker[[#This Row],[Employee Name]],'List of Employees'!$B$4:$H$766,6))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Employees'!$B$4:$H$766,7))</f>
        <v>MO</v>
      </c>
      <c r="F886" s="66" t="str">
        <f>IF(ISBLANK(LeaveTracker[[#This Row],[Employee Name]]),"-----",VLOOKUP(LeaveTracker[[#This Row],[Employee Name]],'List of Employees'!$B$4:$H$766,6))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Employees'!$B$4:$H$766,7))</f>
        <v>FPTMNHS</v>
      </c>
      <c r="F887" s="66" t="str">
        <f>IF(ISBLANK(LeaveTracker[[#This Row],[Employee Name]]),"-----",VLOOKUP(LeaveTracker[[#This Row],[Employee Name]],'List of Employees'!$B$4:$H$766,6))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Employees'!$B$4:$H$766,7))</f>
        <v>CHO</v>
      </c>
      <c r="F888" s="66" t="str">
        <f>IF(ISBLANK(LeaveTracker[[#This Row],[Employee Name]]),"-----",VLOOKUP(LeaveTracker[[#This Row],[Employee Name]],'List of Employees'!$B$4:$H$766,6))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Employees'!$B$4:$H$766,7))</f>
        <v>ONT</v>
      </c>
      <c r="F889" s="66" t="str">
        <f>IF(ISBLANK(LeaveTracker[[#This Row],[Employee Name]]),"-----",VLOOKUP(LeaveTracker[[#This Row],[Employee Name]],'List of Employees'!$B$4:$H$766,6))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Employees'!$B$4:$H$766,7))</f>
        <v>CPDO</v>
      </c>
      <c r="F890" s="66" t="str">
        <f>IF(ISBLANK(LeaveTracker[[#This Row],[Employee Name]]),"-----",VLOOKUP(LeaveTracker[[#This Row],[Employee Name]],'List of Employees'!$B$4:$H$766,6))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Employees'!$B$4:$H$766,7))</f>
        <v>BPLO</v>
      </c>
      <c r="F891" s="66" t="str">
        <f>IF(ISBLANK(LeaveTracker[[#This Row],[Employee Name]]),"-----",VLOOKUP(LeaveTracker[[#This Row],[Employee Name]],'List of Employees'!$B$4:$H$766,6))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Employees'!$B$4:$H$766,7))</f>
        <v>PIO</v>
      </c>
      <c r="F892" s="66" t="str">
        <f>IF(ISBLANK(LeaveTracker[[#This Row],[Employee Name]]),"-----",VLOOKUP(LeaveTracker[[#This Row],[Employee Name]],'List of Employees'!$B$4:$H$766,6))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Employees'!$B$4:$H$766,7))</f>
        <v>CHO</v>
      </c>
      <c r="F893" s="66" t="str">
        <f>IF(ISBLANK(LeaveTracker[[#This Row],[Employee Name]]),"-----",VLOOKUP(LeaveTracker[[#This Row],[Employee Name]],'List of Employees'!$B$4:$H$766,6))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Employees'!$B$4:$H$766,7))</f>
        <v>CHO</v>
      </c>
      <c r="F894" s="66" t="str">
        <f>IF(ISBLANK(LeaveTracker[[#This Row],[Employee Name]]),"-----",VLOOKUP(LeaveTracker[[#This Row],[Employee Name]],'List of Employees'!$B$4:$H$766,6))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Employees'!$B$4:$H$766,7))</f>
        <v>HRMO</v>
      </c>
      <c r="F895" s="66" t="str">
        <f>IF(ISBLANK(LeaveTracker[[#This Row],[Employee Name]]),"-----",VLOOKUP(LeaveTracker[[#This Row],[Employee Name]],'List of Employees'!$B$4:$H$766,6))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Employees'!$B$4:$H$766,7))</f>
        <v>HRMO</v>
      </c>
      <c r="F896" s="66" t="str">
        <f>IF(ISBLANK(LeaveTracker[[#This Row],[Employee Name]]),"-----",VLOOKUP(LeaveTracker[[#This Row],[Employee Name]],'List of Employees'!$B$4:$H$766,6))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Employees'!$B$4:$H$766,7))</f>
        <v>DOE</v>
      </c>
      <c r="F897" s="66" t="str">
        <f>IF(ISBLANK(LeaveTracker[[#This Row],[Employee Name]]),"-----",VLOOKUP(LeaveTracker[[#This Row],[Employee Name]],'List of Employees'!$B$4:$H$766,6))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Employees'!$B$4:$H$766,7))</f>
        <v>DOE</v>
      </c>
      <c r="F898" s="66" t="str">
        <f>IF(ISBLANK(LeaveTracker[[#This Row],[Employee Name]]),"-----",VLOOKUP(LeaveTracker[[#This Row],[Employee Name]],'List of Employees'!$B$4:$H$766,6))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Employees'!$B$4:$H$766,7))</f>
        <v>CBO</v>
      </c>
      <c r="F899" s="66" t="str">
        <f>IF(ISBLANK(LeaveTracker[[#This Row],[Employee Name]]),"-----",VLOOKUP(LeaveTracker[[#This Row],[Employee Name]],'List of Employees'!$B$4:$H$766,6))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2618</v>
      </c>
      <c r="E900" s="66" t="str">
        <f>IF(ISBLANK(LeaveTracker[[#This Row],[Employee Name]]),"-----",VLOOKUP(LeaveTracker[[#This Row],[Employee Name]],'List of Employees'!$B$4:$H$766,7))</f>
        <v>CBO</v>
      </c>
      <c r="F900" s="66" t="str">
        <f>IF(ISBLANK(LeaveTracker[[#This Row],[Employee Name]]),"-----",VLOOKUP(LeaveTracker[[#This Row],[Employee Name]],'List of Employees'!$B$4:$H$766,6))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Employees'!$B$4:$H$766,7))</f>
        <v>ONT</v>
      </c>
      <c r="F901" s="66" t="str">
        <f>IF(ISBLANK(LeaveTracker[[#This Row],[Employee Name]]),"-----",VLOOKUP(LeaveTracker[[#This Row],[Employee Name]],'List of Employees'!$B$4:$H$766,6))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Employees'!$B$4:$H$766,7))</f>
        <v>ONT</v>
      </c>
      <c r="F902" s="66" t="str">
        <f>IF(ISBLANK(LeaveTracker[[#This Row],[Employee Name]]),"-----",VLOOKUP(LeaveTracker[[#This Row],[Employee Name]],'List of Employees'!$B$4:$H$766,6))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Employees'!$B$4:$H$766,7))</f>
        <v>CCT</v>
      </c>
      <c r="F903" s="66" t="str">
        <f>IF(ISBLANK(LeaveTracker[[#This Row],[Employee Name]]),"-----",VLOOKUP(LeaveTracker[[#This Row],[Employee Name]],'List of Employees'!$B$4:$H$766,6))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Employees'!$B$4:$H$766,7))</f>
        <v>PICNIC GROVE</v>
      </c>
      <c r="F904" s="66" t="str">
        <f>IF(ISBLANK(LeaveTracker[[#This Row],[Employee Name]]),"-----",VLOOKUP(LeaveTracker[[#This Row],[Employee Name]],'List of Employees'!$B$4:$H$766,6))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Employees'!$B$4:$H$766,7))</f>
        <v>ONT</v>
      </c>
      <c r="F905" s="66" t="str">
        <f>IF(ISBLANK(LeaveTracker[[#This Row],[Employee Name]]),"-----",VLOOKUP(LeaveTracker[[#This Row],[Employee Name]],'List of Employees'!$B$4:$H$766,6))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Employees'!$B$4:$H$766,7))</f>
        <v>ONT</v>
      </c>
      <c r="F906" s="66" t="str">
        <f>IF(ISBLANK(LeaveTracker[[#This Row],[Employee Name]]),"-----",VLOOKUP(LeaveTracker[[#This Row],[Employee Name]],'List of Employees'!$B$4:$H$766,6))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Employees'!$B$4:$H$766,7))</f>
        <v>PDAO</v>
      </c>
      <c r="F907" s="66" t="str">
        <f>IF(ISBLANK(LeaveTracker[[#This Row],[Employee Name]]),"-----",VLOOKUP(LeaveTracker[[#This Row],[Employee Name]],'List of Employees'!$B$4:$H$766,6))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1799</v>
      </c>
      <c r="E908" s="66" t="str">
        <f>IF(ISBLANK(LeaveTracker[[#This Row],[Employee Name]]),"-----",VLOOKUP(LeaveTracker[[#This Row],[Employee Name]],'List of Employees'!$B$4:$H$766,7))</f>
        <v>CSWDO</v>
      </c>
      <c r="F908" s="66" t="str">
        <f>IF(ISBLANK(LeaveTracker[[#This Row],[Employee Name]]),"-----",VLOOKUP(LeaveTracker[[#This Row],[Employee Name]],'List of Employees'!$B$4:$H$766,6))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Employees'!$B$4:$H$766,7))</f>
        <v>CSWDO</v>
      </c>
      <c r="F909" s="66" t="str">
        <f>IF(ISBLANK(LeaveTracker[[#This Row],[Employee Name]]),"-----",VLOOKUP(LeaveTracker[[#This Row],[Employee Name]],'List of Employees'!$B$4:$H$766,6))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Employees'!$B$4:$H$766,7))</f>
        <v>CSWDO</v>
      </c>
      <c r="F910" s="66" t="str">
        <f>IF(ISBLANK(LeaveTracker[[#This Row],[Employee Name]]),"-----",VLOOKUP(LeaveTracker[[#This Row],[Employee Name]],'List of Employees'!$B$4:$H$766,6))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Employees'!$B$4:$H$766,7))</f>
        <v>CSWDO</v>
      </c>
      <c r="F911" s="66" t="str">
        <f>IF(ISBLANK(LeaveTracker[[#This Row],[Employee Name]]),"-----",VLOOKUP(LeaveTracker[[#This Row],[Employee Name]],'List of Employees'!$B$4:$H$766,6))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Employees'!$B$4:$H$766,7))</f>
        <v>CSWDO</v>
      </c>
      <c r="F912" s="66" t="str">
        <f>IF(ISBLANK(LeaveTracker[[#This Row],[Employee Name]]),"-----",VLOOKUP(LeaveTracker[[#This Row],[Employee Name]],'List of Employees'!$B$4:$H$766,6))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Employees'!$B$4:$H$766,7))</f>
        <v>CSWDO</v>
      </c>
      <c r="F913" s="66" t="str">
        <f>IF(ISBLANK(LeaveTracker[[#This Row],[Employee Name]]),"-----",VLOOKUP(LeaveTracker[[#This Row],[Employee Name]],'List of Employees'!$B$4:$H$766,6))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Employees'!$B$4:$H$766,7))</f>
        <v>CSWDO</v>
      </c>
      <c r="F914" s="66" t="str">
        <f>IF(ISBLANK(LeaveTracker[[#This Row],[Employee Name]]),"-----",VLOOKUP(LeaveTracker[[#This Row],[Employee Name]],'List of Employees'!$B$4:$H$766,6))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Employees'!$B$4:$H$766,7))</f>
        <v>CSWDO</v>
      </c>
      <c r="F915" s="66" t="str">
        <f>IF(ISBLANK(LeaveTracker[[#This Row],[Employee Name]]),"-----",VLOOKUP(LeaveTracker[[#This Row],[Employee Name]],'List of Employees'!$B$4:$H$766,6))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Employees'!$B$4:$H$766,7))</f>
        <v>CSWDO</v>
      </c>
      <c r="F916" s="66" t="str">
        <f>IF(ISBLANK(LeaveTracker[[#This Row],[Employee Name]]),"-----",VLOOKUP(LeaveTracker[[#This Row],[Employee Name]],'List of Employees'!$B$4:$H$766,6))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Employees'!$B$4:$H$766,7))</f>
        <v>CSWDO</v>
      </c>
      <c r="F917" s="66" t="str">
        <f>IF(ISBLANK(LeaveTracker[[#This Row],[Employee Name]]),"-----",VLOOKUP(LeaveTracker[[#This Row],[Employee Name]],'List of Employees'!$B$4:$H$766,6))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Employees'!$B$4:$H$766,7))</f>
        <v>CSWDO</v>
      </c>
      <c r="F918" s="66" t="str">
        <f>IF(ISBLANK(LeaveTracker[[#This Row],[Employee Name]]),"-----",VLOOKUP(LeaveTracker[[#This Row],[Employee Name]],'List of Employees'!$B$4:$H$766,6))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Employees'!$B$4:$H$766,7))</f>
        <v>CSWDO</v>
      </c>
      <c r="F919" s="66" t="str">
        <f>IF(ISBLANK(LeaveTracker[[#This Row],[Employee Name]]),"-----",VLOOKUP(LeaveTracker[[#This Row],[Employee Name]],'List of Employees'!$B$4:$H$766,6))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Employees'!$B$4:$H$766,7))</f>
        <v>CSWDO</v>
      </c>
      <c r="F920" s="66" t="str">
        <f>IF(ISBLANK(LeaveTracker[[#This Row],[Employee Name]]),"-----",VLOOKUP(LeaveTracker[[#This Row],[Employee Name]],'List of Employees'!$B$4:$H$766,6))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Employees'!$B$4:$H$766,7))</f>
        <v>TCCH/TICC</v>
      </c>
      <c r="F921" s="66" t="str">
        <f>IF(ISBLANK(LeaveTracker[[#This Row],[Employee Name]]),"-----",VLOOKUP(LeaveTracker[[#This Row],[Employee Name]],'List of Employees'!$B$4:$H$766,6))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Employees'!$B$4:$H$766,7))</f>
        <v>TCCH/TICC</v>
      </c>
      <c r="F922" s="66" t="str">
        <f>IF(ISBLANK(LeaveTracker[[#This Row],[Employee Name]]),"-----",VLOOKUP(LeaveTracker[[#This Row],[Employee Name]],'List of Employees'!$B$4:$H$766,6))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Employees'!$B$4:$H$766,7))</f>
        <v>TCCH/TICC</v>
      </c>
      <c r="F923" s="66" t="str">
        <f>IF(ISBLANK(LeaveTracker[[#This Row],[Employee Name]]),"-----",VLOOKUP(LeaveTracker[[#This Row],[Employee Name]],'List of Employees'!$B$4:$H$766,6))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Employees'!$B$4:$H$766,7))</f>
        <v>TCCH/TICC</v>
      </c>
      <c r="F924" s="66" t="str">
        <f>IF(ISBLANK(LeaveTracker[[#This Row],[Employee Name]]),"-----",VLOOKUP(LeaveTracker[[#This Row],[Employee Name]],'List of Employees'!$B$4:$H$766,6))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Employees'!$B$4:$H$766,7))</f>
        <v>TCCH/TICC</v>
      </c>
      <c r="F925" s="66" t="str">
        <f>IF(ISBLANK(LeaveTracker[[#This Row],[Employee Name]]),"-----",VLOOKUP(LeaveTracker[[#This Row],[Employee Name]],'List of Employees'!$B$4:$H$766,6))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Employees'!$B$4:$H$766,7))</f>
        <v>TCCH/TICC</v>
      </c>
      <c r="F926" s="66" t="str">
        <f>IF(ISBLANK(LeaveTracker[[#This Row],[Employee Name]]),"-----",VLOOKUP(LeaveTracker[[#This Row],[Employee Name]],'List of Employees'!$B$4:$H$766,6))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Employees'!$B$4:$H$766,7))</f>
        <v>TCCH/TICC</v>
      </c>
      <c r="F927" s="66" t="str">
        <f>IF(ISBLANK(LeaveTracker[[#This Row],[Employee Name]]),"-----",VLOOKUP(LeaveTracker[[#This Row],[Employee Name]],'List of Employees'!$B$4:$H$766,6))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Employees'!$B$4:$H$766,7))</f>
        <v>TCCH/TICC</v>
      </c>
      <c r="F928" s="66" t="str">
        <f>IF(ISBLANK(LeaveTracker[[#This Row],[Employee Name]]),"-----",VLOOKUP(LeaveTracker[[#This Row],[Employee Name]],'List of Employees'!$B$4:$H$766,6))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Employees'!$B$4:$H$766,7))</f>
        <v>TCCH/TICC</v>
      </c>
      <c r="F929" s="66" t="str">
        <f>IF(ISBLANK(LeaveTracker[[#This Row],[Employee Name]]),"-----",VLOOKUP(LeaveTracker[[#This Row],[Employee Name]],'List of Employees'!$B$4:$H$766,6))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Employees'!$B$4:$H$766,7))</f>
        <v>TCCH/TICC</v>
      </c>
      <c r="F930" s="66" t="str">
        <f>IF(ISBLANK(LeaveTracker[[#This Row],[Employee Name]]),"-----",VLOOKUP(LeaveTracker[[#This Row],[Employee Name]],'List of Employees'!$B$4:$H$766,6))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Employees'!$B$4:$H$766,7))</f>
        <v>TCCH/TICC</v>
      </c>
      <c r="F931" s="66" t="str">
        <f>IF(ISBLANK(LeaveTracker[[#This Row],[Employee Name]]),"-----",VLOOKUP(LeaveTracker[[#This Row],[Employee Name]],'List of Employees'!$B$4:$H$766,6))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Employees'!$B$4:$H$766,7))</f>
        <v>TCCH/TICC</v>
      </c>
      <c r="F932" s="66" t="str">
        <f>IF(ISBLANK(LeaveTracker[[#This Row],[Employee Name]]),"-----",VLOOKUP(LeaveTracker[[#This Row],[Employee Name]],'List of Employees'!$B$4:$H$766,6))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Employees'!$B$4:$H$766,7))</f>
        <v>TCCH/TICC</v>
      </c>
      <c r="F933" s="66" t="str">
        <f>IF(ISBLANK(LeaveTracker[[#This Row],[Employee Name]]),"-----",VLOOKUP(LeaveTracker[[#This Row],[Employee Name]],'List of Employees'!$B$4:$H$766,6))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Employees'!$B$4:$H$766,7))</f>
        <v>DA</v>
      </c>
      <c r="F934" s="66" t="str">
        <f>IF(ISBLANK(LeaveTracker[[#This Row],[Employee Name]]),"-----",VLOOKUP(LeaveTracker[[#This Row],[Employee Name]],'List of Employees'!$B$4:$H$766,6))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Employees'!$B$4:$H$766,7))</f>
        <v>NUTRITION OFFICE</v>
      </c>
      <c r="F935" s="66" t="str">
        <f>IF(ISBLANK(LeaveTracker[[#This Row],[Employee Name]]),"-----",VLOOKUP(LeaveTracker[[#This Row],[Employee Name]],'List of Employees'!$B$4:$H$766,6))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Employees'!$B$4:$H$766,7))</f>
        <v>NUTRITION OFFICE</v>
      </c>
      <c r="F936" s="66" t="str">
        <f>IF(ISBLANK(LeaveTracker[[#This Row],[Employee Name]]),"-----",VLOOKUP(LeaveTracker[[#This Row],[Employee Name]],'List of Employees'!$B$4:$H$766,6))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Employees'!$B$4:$H$766,7))</f>
        <v>MO</v>
      </c>
      <c r="F937" s="66" t="str">
        <f>IF(ISBLANK(LeaveTracker[[#This Row],[Employee Name]]),"-----",VLOOKUP(LeaveTracker[[#This Row],[Employee Name]],'List of Employees'!$B$4:$H$766,6))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Employees'!$B$4:$H$766,7))</f>
        <v>PICNIC GROVE</v>
      </c>
      <c r="F938" s="66" t="str">
        <f>IF(ISBLANK(LeaveTracker[[#This Row],[Employee Name]]),"-----",VLOOKUP(LeaveTracker[[#This Row],[Employee Name]],'List of Employees'!$B$4:$H$766,6))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Employees'!$B$4:$H$766,7))</f>
        <v>PICNIC GROVE</v>
      </c>
      <c r="F939" s="66" t="str">
        <f>IF(ISBLANK(LeaveTracker[[#This Row],[Employee Name]]),"-----",VLOOKUP(LeaveTracker[[#This Row],[Employee Name]],'List of Employees'!$B$4:$H$766,6))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Employees'!$B$4:$H$766,7))</f>
        <v>PICNIC GROVE</v>
      </c>
      <c r="F940" s="66" t="str">
        <f>IF(ISBLANK(LeaveTracker[[#This Row],[Employee Name]]),"-----",VLOOKUP(LeaveTracker[[#This Row],[Employee Name]],'List of Employees'!$B$4:$H$766,6))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Employees'!$B$4:$H$766,7))</f>
        <v>PICNIC GROVE</v>
      </c>
      <c r="F941" s="66" t="str">
        <f>IF(ISBLANK(LeaveTracker[[#This Row],[Employee Name]]),"-----",VLOOKUP(LeaveTracker[[#This Row],[Employee Name]],'List of Employees'!$B$4:$H$766,6))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Employees'!$B$4:$H$766,7))</f>
        <v>PICNIC GROVE</v>
      </c>
      <c r="F942" s="66" t="str">
        <f>IF(ISBLANK(LeaveTracker[[#This Row],[Employee Name]]),"-----",VLOOKUP(LeaveTracker[[#This Row],[Employee Name]],'List of Employees'!$B$4:$H$766,6))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Employees'!$B$4:$H$766,7))</f>
        <v>CEO</v>
      </c>
      <c r="F943" s="66" t="str">
        <f>IF(ISBLANK(LeaveTracker[[#This Row],[Employee Name]]),"-----",VLOOKUP(LeaveTracker[[#This Row],[Employee Name]],'List of Employees'!$B$4:$H$766,6))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Employees'!$B$4:$H$766,7))</f>
        <v>PICNIC GROVE</v>
      </c>
      <c r="F944" s="66" t="str">
        <f>IF(ISBLANK(LeaveTracker[[#This Row],[Employee Name]]),"-----",VLOOKUP(LeaveTracker[[#This Row],[Employee Name]],'List of Employees'!$B$4:$H$766,6))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Employees'!$B$4:$H$766,7))</f>
        <v>PICNIC GROVE</v>
      </c>
      <c r="F945" s="66" t="str">
        <f>IF(ISBLANK(LeaveTracker[[#This Row],[Employee Name]]),"-----",VLOOKUP(LeaveTracker[[#This Row],[Employee Name]],'List of Employees'!$B$4:$H$766,6))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Employees'!$B$4:$H$766,7))</f>
        <v>PICNIC GROVE</v>
      </c>
      <c r="F946" s="66" t="str">
        <f>IF(ISBLANK(LeaveTracker[[#This Row],[Employee Name]]),"-----",VLOOKUP(LeaveTracker[[#This Row],[Employee Name]],'List of Employees'!$B$4:$H$766,6))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Employees'!$B$4:$H$766,7))</f>
        <v>PICNIC GROVE</v>
      </c>
      <c r="F947" s="66" t="str">
        <f>IF(ISBLANK(LeaveTracker[[#This Row],[Employee Name]]),"-----",VLOOKUP(LeaveTracker[[#This Row],[Employee Name]],'List of Employees'!$B$4:$H$766,6))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Employees'!$B$4:$H$766,7))</f>
        <v>PICNIC GROVE</v>
      </c>
      <c r="F948" s="66" t="str">
        <f>IF(ISBLANK(LeaveTracker[[#This Row],[Employee Name]]),"-----",VLOOKUP(LeaveTracker[[#This Row],[Employee Name]],'List of Employees'!$B$4:$H$766,6))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Employees'!$B$4:$H$766,7))</f>
        <v>PICNIC GROVE</v>
      </c>
      <c r="F949" s="66" t="str">
        <f>IF(ISBLANK(LeaveTracker[[#This Row],[Employee Name]]),"-----",VLOOKUP(LeaveTracker[[#This Row],[Employee Name]],'List of Employees'!$B$4:$H$766,6))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Employees'!$B$4:$H$766,7))</f>
        <v>PICNIC GROVE</v>
      </c>
      <c r="F950" s="66" t="str">
        <f>IF(ISBLANK(LeaveTracker[[#This Row],[Employee Name]]),"-----",VLOOKUP(LeaveTracker[[#This Row],[Employee Name]],'List of Employees'!$B$4:$H$766,6))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Employees'!$B$4:$H$766,7))</f>
        <v>PICNIC GROVE</v>
      </c>
      <c r="F951" s="66" t="str">
        <f>IF(ISBLANK(LeaveTracker[[#This Row],[Employee Name]]),"-----",VLOOKUP(LeaveTracker[[#This Row],[Employee Name]],'List of Employees'!$B$4:$H$766,6))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Employees'!$B$4:$H$766,7))</f>
        <v>PICNIC GROVE</v>
      </c>
      <c r="F952" s="66" t="str">
        <f>IF(ISBLANK(LeaveTracker[[#This Row],[Employee Name]]),"-----",VLOOKUP(LeaveTracker[[#This Row],[Employee Name]],'List of Employees'!$B$4:$H$766,6))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Employees'!$B$4:$H$766,7))</f>
        <v>PICNIC GROVE</v>
      </c>
      <c r="F953" s="66" t="str">
        <f>IF(ISBLANK(LeaveTracker[[#This Row],[Employee Name]]),"-----",VLOOKUP(LeaveTracker[[#This Row],[Employee Name]],'List of Employees'!$B$4:$H$766,6))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Employees'!$B$4:$H$766,7))</f>
        <v>PICNIC GROVE</v>
      </c>
      <c r="F954" s="66" t="str">
        <f>IF(ISBLANK(LeaveTracker[[#This Row],[Employee Name]]),"-----",VLOOKUP(LeaveTracker[[#This Row],[Employee Name]],'List of Employees'!$B$4:$H$766,6))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Employees'!$B$4:$H$766,7))</f>
        <v>EEO/ CITY MARKET</v>
      </c>
      <c r="F955" s="66" t="str">
        <f>IF(ISBLANK(LeaveTracker[[#This Row],[Employee Name]]),"-----",VLOOKUP(LeaveTracker[[#This Row],[Employee Name]],'List of Employees'!$B$4:$H$766,6))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Employees'!$B$4:$H$766,7))</f>
        <v>EEO/ CITY MARKET</v>
      </c>
      <c r="F956" s="66" t="str">
        <f>IF(ISBLANK(LeaveTracker[[#This Row],[Employee Name]]),"-----",VLOOKUP(LeaveTracker[[#This Row],[Employee Name]],'List of Employees'!$B$4:$H$766,6))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Employees'!$B$4:$H$766,7))</f>
        <v>EEO/ CITY MARKET</v>
      </c>
      <c r="F957" s="66" t="str">
        <f>IF(ISBLANK(LeaveTracker[[#This Row],[Employee Name]]),"-----",VLOOKUP(LeaveTracker[[#This Row],[Employee Name]],'List of Employees'!$B$4:$H$766,6))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Employees'!$B$4:$H$766,7))</f>
        <v>EEO/ CITY MARKET</v>
      </c>
      <c r="F958" s="66" t="str">
        <f>IF(ISBLANK(LeaveTracker[[#This Row],[Employee Name]]),"-----",VLOOKUP(LeaveTracker[[#This Row],[Employee Name]],'List of Employees'!$B$4:$H$766,6))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Employees'!$B$4:$H$766,7))</f>
        <v>EEO/ CITY MARKET</v>
      </c>
      <c r="F959" s="66" t="str">
        <f>IF(ISBLANK(LeaveTracker[[#This Row],[Employee Name]]),"-----",VLOOKUP(LeaveTracker[[#This Row],[Employee Name]],'List of Employees'!$B$4:$H$766,6))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Employees'!$B$4:$H$766,7))</f>
        <v>EEO/ CITY MARKET</v>
      </c>
      <c r="F960" s="66" t="str">
        <f>IF(ISBLANK(LeaveTracker[[#This Row],[Employee Name]]),"-----",VLOOKUP(LeaveTracker[[#This Row],[Employee Name]],'List of Employees'!$B$4:$H$766,6))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Employees'!$B$4:$H$766,7))</f>
        <v>CENRO</v>
      </c>
      <c r="F961" s="66" t="str">
        <f>IF(ISBLANK(LeaveTracker[[#This Row],[Employee Name]]),"-----",VLOOKUP(LeaveTracker[[#This Row],[Employee Name]],'List of Employees'!$B$4:$H$766,6))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Employees'!$B$4:$H$766,7))</f>
        <v>CENRO</v>
      </c>
      <c r="F962" s="66" t="str">
        <f>IF(ISBLANK(LeaveTracker[[#This Row],[Employee Name]]),"-----",VLOOKUP(LeaveTracker[[#This Row],[Employee Name]],'List of Employees'!$B$4:$H$766,6))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Employees'!$B$4:$H$766,7))</f>
        <v>CENRO</v>
      </c>
      <c r="F963" s="66" t="str">
        <f>IF(ISBLANK(LeaveTracker[[#This Row],[Employee Name]]),"-----",VLOOKUP(LeaveTracker[[#This Row],[Employee Name]],'List of Employees'!$B$4:$H$766,6))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Employees'!$B$4:$H$766,7))</f>
        <v>CENRO</v>
      </c>
      <c r="F964" s="66" t="str">
        <f>IF(ISBLANK(LeaveTracker[[#This Row],[Employee Name]]),"-----",VLOOKUP(LeaveTracker[[#This Row],[Employee Name]],'List of Employees'!$B$4:$H$766,6))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Employees'!$B$4:$H$766,7))</f>
        <v>TOPS (ADMIN CSU)</v>
      </c>
      <c r="F965" s="66" t="str">
        <f>IF(ISBLANK(LeaveTracker[[#This Row],[Employee Name]]),"-----",VLOOKUP(LeaveTracker[[#This Row],[Employee Name]],'List of Employees'!$B$4:$H$766,6))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Employees'!$B$4:$H$766,7))</f>
        <v>TOPS (ADMIN CSU)</v>
      </c>
      <c r="F966" s="66" t="str">
        <f>IF(ISBLANK(LeaveTracker[[#This Row],[Employee Name]]),"-----",VLOOKUP(LeaveTracker[[#This Row],[Employee Name]],'List of Employees'!$B$4:$H$766,6))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Employees'!$B$4:$H$766,7))</f>
        <v>TOPS (ADMIN CSU)</v>
      </c>
      <c r="F967" s="66" t="str">
        <f>IF(ISBLANK(LeaveTracker[[#This Row],[Employee Name]]),"-----",VLOOKUP(LeaveTracker[[#This Row],[Employee Name]],'List of Employees'!$B$4:$H$766,6))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Employees'!$B$4:$H$766,7))</f>
        <v>TOPS (ADMIN CSU)</v>
      </c>
      <c r="F968" s="66" t="str">
        <f>IF(ISBLANK(LeaveTracker[[#This Row],[Employee Name]]),"-----",VLOOKUP(LeaveTracker[[#This Row],[Employee Name]],'List of Employees'!$B$4:$H$766,6))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Employees'!$B$4:$H$766,7))</f>
        <v>TOPS (ADMIN CSU)</v>
      </c>
      <c r="F969" s="66" t="str">
        <f>IF(ISBLANK(LeaveTracker[[#This Row],[Employee Name]]),"-----",VLOOKUP(LeaveTracker[[#This Row],[Employee Name]],'List of Employees'!$B$4:$H$766,6))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Employees'!$B$4:$H$766,7))</f>
        <v>ADMIN OFFICE - HALL OF JUSTICE</v>
      </c>
      <c r="F970" s="66" t="str">
        <f>IF(ISBLANK(LeaveTracker[[#This Row],[Employee Name]]),"-----",VLOOKUP(LeaveTracker[[#This Row],[Employee Name]],'List of Employees'!$B$4:$H$766,6))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Employees'!$B$4:$H$766,7))</f>
        <v>CEO</v>
      </c>
      <c r="F971" s="66" t="str">
        <f>IF(ISBLANK(LeaveTracker[[#This Row],[Employee Name]]),"-----",VLOOKUP(LeaveTracker[[#This Row],[Employee Name]],'List of Employees'!$B$4:$H$766,6))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Employees'!$B$4:$H$766,7))</f>
        <v>CEO</v>
      </c>
      <c r="F972" s="66" t="str">
        <f>IF(ISBLANK(LeaveTracker[[#This Row],[Employee Name]]),"-----",VLOOKUP(LeaveTracker[[#This Row],[Employee Name]],'List of Employees'!$B$4:$H$766,6))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Employees'!$B$4:$H$766,7))</f>
        <v>CEO</v>
      </c>
      <c r="F973" s="66" t="str">
        <f>IF(ISBLANK(LeaveTracker[[#This Row],[Employee Name]]),"-----",VLOOKUP(LeaveTracker[[#This Row],[Employee Name]],'List of Employees'!$B$4:$H$766,6))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Employees'!$B$4:$H$766,7))</f>
        <v>CEO</v>
      </c>
      <c r="F974" s="66" t="str">
        <f>IF(ISBLANK(LeaveTracker[[#This Row],[Employee Name]]),"-----",VLOOKUP(LeaveTracker[[#This Row],[Employee Name]],'List of Employees'!$B$4:$H$766,6))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Employees'!$B$4:$H$766,7))</f>
        <v>CEO</v>
      </c>
      <c r="F975" s="66" t="str">
        <f>IF(ISBLANK(LeaveTracker[[#This Row],[Employee Name]]),"-----",VLOOKUP(LeaveTracker[[#This Row],[Employee Name]],'List of Employees'!$B$4:$H$766,6))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Employees'!$B$4:$H$766,7))</f>
        <v>CEO</v>
      </c>
      <c r="F976" s="66" t="str">
        <f>IF(ISBLANK(LeaveTracker[[#This Row],[Employee Name]]),"-----",VLOOKUP(LeaveTracker[[#This Row],[Employee Name]],'List of Employees'!$B$4:$H$766,6))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Employees'!$B$4:$H$766,7))</f>
        <v>CEO</v>
      </c>
      <c r="F977" s="66" t="str">
        <f>IF(ISBLANK(LeaveTracker[[#This Row],[Employee Name]]),"-----",VLOOKUP(LeaveTracker[[#This Row],[Employee Name]],'List of Employees'!$B$4:$H$766,6))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Employees'!$B$4:$H$766,7))</f>
        <v>CEO</v>
      </c>
      <c r="F978" s="66" t="str">
        <f>IF(ISBLANK(LeaveTracker[[#This Row],[Employee Name]]),"-----",VLOOKUP(LeaveTracker[[#This Row],[Employee Name]],'List of Employees'!$B$4:$H$766,6))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Employees'!$B$4:$H$766,7))</f>
        <v>LEGAL</v>
      </c>
      <c r="F979" s="66" t="str">
        <f>IF(ISBLANK(LeaveTracker[[#This Row],[Employee Name]]),"-----",VLOOKUP(LeaveTracker[[#This Row],[Employee Name]],'List of Employees'!$B$4:$H$766,6))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Employees'!$B$4:$H$766,7))</f>
        <v>LEGAL</v>
      </c>
      <c r="F980" s="66" t="str">
        <f>IF(ISBLANK(LeaveTracker[[#This Row],[Employee Name]]),"-----",VLOOKUP(LeaveTracker[[#This Row],[Employee Name]],'List of Employees'!$B$4:$H$766,6))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Employees'!$B$4:$H$766,7))</f>
        <v>LEGAL</v>
      </c>
      <c r="F981" s="66" t="str">
        <f>IF(ISBLANK(LeaveTracker[[#This Row],[Employee Name]]),"-----",VLOOKUP(LeaveTracker[[#This Row],[Employee Name]],'List of Employees'!$B$4:$H$766,6))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Employees'!$B$4:$H$766,7))</f>
        <v>LEGAL</v>
      </c>
      <c r="F982" s="66" t="str">
        <f>IF(ISBLANK(LeaveTracker[[#This Row],[Employee Name]]),"-----",VLOOKUP(LeaveTracker[[#This Row],[Employee Name]],'List of Employees'!$B$4:$H$766,6))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Employees'!$B$4:$H$766,7))</f>
        <v>INTERNAL</v>
      </c>
      <c r="F983" s="66" t="str">
        <f>IF(ISBLANK(LeaveTracker[[#This Row],[Employee Name]]),"-----",VLOOKUP(LeaveTracker[[#This Row],[Employee Name]],'List of Employees'!$B$4:$H$766,6))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Employees'!$B$4:$H$766,7))</f>
        <v>COMELEC</v>
      </c>
      <c r="F984" s="66" t="str">
        <f>IF(ISBLANK(LeaveTracker[[#This Row],[Employee Name]]),"-----",VLOOKUP(LeaveTracker[[#This Row],[Employee Name]],'List of Employees'!$B$4:$H$766,6))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Employees'!$B$4:$H$766,7))</f>
        <v>COMELEC</v>
      </c>
      <c r="F985" s="66" t="str">
        <f>IF(ISBLANK(LeaveTracker[[#This Row],[Employee Name]]),"-----",VLOOKUP(LeaveTracker[[#This Row],[Employee Name]],'List of Employees'!$B$4:$H$766,6))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Employees'!$B$4:$H$766,7))</f>
        <v>MO</v>
      </c>
      <c r="F986" s="66" t="str">
        <f>IF(ISBLANK(LeaveTracker[[#This Row],[Employee Name]]),"-----",VLOOKUP(LeaveTracker[[#This Row],[Employee Name]],'List of Employees'!$B$4:$H$766,6))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Employees'!$B$4:$H$766,7))</f>
        <v>ONT</v>
      </c>
      <c r="F987" s="66" t="str">
        <f>IF(ISBLANK(LeaveTracker[[#This Row],[Employee Name]]),"-----",VLOOKUP(LeaveTracker[[#This Row],[Employee Name]],'List of Employees'!$B$4:$H$766,6))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Employees'!$B$4:$H$766,7))</f>
        <v>PICNIC GROVE</v>
      </c>
      <c r="F988" s="66" t="str">
        <f>IF(ISBLANK(LeaveTracker[[#This Row],[Employee Name]]),"-----",VLOOKUP(LeaveTracker[[#This Row],[Employee Name]],'List of Employees'!$B$4:$H$766,6))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Employees'!$B$4:$H$766,7))</f>
        <v>PICNIC GROVE</v>
      </c>
      <c r="F989" s="66" t="str">
        <f>IF(ISBLANK(LeaveTracker[[#This Row],[Employee Name]]),"-----",VLOOKUP(LeaveTracker[[#This Row],[Employee Name]],'List of Employees'!$B$4:$H$766,6))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Employees'!$B$4:$H$766,7))</f>
        <v>PICNIC GROVE</v>
      </c>
      <c r="F990" s="66" t="str">
        <f>IF(ISBLANK(LeaveTracker[[#This Row],[Employee Name]]),"-----",VLOOKUP(LeaveTracker[[#This Row],[Employee Name]],'List of Employees'!$B$4:$H$766,6))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Employees'!$B$4:$H$766,7))</f>
        <v>PICNIC GROVE</v>
      </c>
      <c r="F991" s="66" t="str">
        <f>IF(ISBLANK(LeaveTracker[[#This Row],[Employee Name]]),"-----",VLOOKUP(LeaveTracker[[#This Row],[Employee Name]],'List of Employees'!$B$4:$H$766,6))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Employees'!$B$4:$H$766,7))</f>
        <v>PICNIC GROVE</v>
      </c>
      <c r="F992" s="66" t="str">
        <f>IF(ISBLANK(LeaveTracker[[#This Row],[Employee Name]]),"-----",VLOOKUP(LeaveTracker[[#This Row],[Employee Name]],'List of Employees'!$B$4:$H$766,6))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Employees'!$B$4:$H$766,7))</f>
        <v>PICNIC GROVE</v>
      </c>
      <c r="F993" s="66" t="str">
        <f>IF(ISBLANK(LeaveTracker[[#This Row],[Employee Name]]),"-----",VLOOKUP(LeaveTracker[[#This Row],[Employee Name]],'List of Employees'!$B$4:$H$766,6))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Employees'!$B$4:$H$766,7))</f>
        <v>PICNIC GROVE</v>
      </c>
      <c r="F994" s="66" t="str">
        <f>IF(ISBLANK(LeaveTracker[[#This Row],[Employee Name]]),"-----",VLOOKUP(LeaveTracker[[#This Row],[Employee Name]],'List of Employees'!$B$4:$H$766,6))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Employees'!$B$4:$H$766,7))</f>
        <v>LCR</v>
      </c>
      <c r="F995" s="66" t="str">
        <f>IF(ISBLANK(LeaveTracker[[#This Row],[Employee Name]]),"-----",VLOOKUP(LeaveTracker[[#This Row],[Employee Name]],'List of Employees'!$B$4:$H$766,6))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Employees'!$B$4:$H$766,7))</f>
        <v>LCR</v>
      </c>
      <c r="F996" s="66" t="str">
        <f>IF(ISBLANK(LeaveTracker[[#This Row],[Employee Name]]),"-----",VLOOKUP(LeaveTracker[[#This Row],[Employee Name]],'List of Employees'!$B$4:$H$766,6))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Employees'!$B$4:$H$766,7))</f>
        <v>LCR</v>
      </c>
      <c r="F997" s="66" t="str">
        <f>IF(ISBLANK(LeaveTracker[[#This Row],[Employee Name]]),"-----",VLOOKUP(LeaveTracker[[#This Row],[Employee Name]],'List of Employees'!$B$4:$H$766,6))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Employees'!$B$4:$H$766,7))</f>
        <v>VMO</v>
      </c>
      <c r="F998" s="66" t="str">
        <f>IF(ISBLANK(LeaveTracker[[#This Row],[Employee Name]]),"-----",VLOOKUP(LeaveTracker[[#This Row],[Employee Name]],'List of Employees'!$B$4:$H$766,6))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Employees'!$B$4:$H$766,7))</f>
        <v>SP</v>
      </c>
      <c r="F999" s="66" t="str">
        <f>IF(ISBLANK(LeaveTracker[[#This Row],[Employee Name]]),"-----",VLOOKUP(LeaveTracker[[#This Row],[Employee Name]],'List of Employees'!$B$4:$H$766,6))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Employees'!$B$4:$H$766,7))</f>
        <v>CCT</v>
      </c>
      <c r="F1000" s="66" t="str">
        <f>IF(ISBLANK(LeaveTracker[[#This Row],[Employee Name]]),"-----",VLOOKUP(LeaveTracker[[#This Row],[Employee Name]],'List of Employees'!$B$4:$H$766,6))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Employees'!$B$4:$H$766,7))</f>
        <v>LIBRARY</v>
      </c>
      <c r="F1001" s="66" t="str">
        <f>IF(ISBLANK(LeaveTracker[[#This Row],[Employee Name]]),"-----",VLOOKUP(LeaveTracker[[#This Row],[Employee Name]],'List of Employees'!$B$4:$H$766,6))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Employees'!$B$4:$H$766,7))</f>
        <v>LIBRARY</v>
      </c>
      <c r="F1002" s="66" t="str">
        <f>IF(ISBLANK(LeaveTracker[[#This Row],[Employee Name]]),"-----",VLOOKUP(LeaveTracker[[#This Row],[Employee Name]],'List of Employees'!$B$4:$H$766,6))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Employees'!$B$4:$H$766,7))</f>
        <v>CCT</v>
      </c>
      <c r="F1003" s="66" t="str">
        <f>IF(ISBLANK(LeaveTracker[[#This Row],[Employee Name]]),"-----",VLOOKUP(LeaveTracker[[#This Row],[Employee Name]],'List of Employees'!$B$4:$H$766,6))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Employees'!$B$4:$H$766,7))</f>
        <v>CCT</v>
      </c>
      <c r="F1004" s="66" t="str">
        <f>IF(ISBLANK(LeaveTracker[[#This Row],[Employee Name]]),"-----",VLOOKUP(LeaveTracker[[#This Row],[Employee Name]],'List of Employees'!$B$4:$H$766,6))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Employees'!$B$4:$H$766,7))</f>
        <v>LIBRARY</v>
      </c>
      <c r="F1005" s="66" t="str">
        <f>IF(ISBLANK(LeaveTracker[[#This Row],[Employee Name]]),"-----",VLOOKUP(LeaveTracker[[#This Row],[Employee Name]],'List of Employees'!$B$4:$H$766,6))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Employees'!$B$4:$H$766,7))</f>
        <v>LIBRARY</v>
      </c>
      <c r="F1006" s="66" t="str">
        <f>IF(ISBLANK(LeaveTracker[[#This Row],[Employee Name]]),"-----",VLOOKUP(LeaveTracker[[#This Row],[Employee Name]],'List of Employees'!$B$4:$H$766,6))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Employees'!$B$4:$H$766,7))</f>
        <v>LIBRARY</v>
      </c>
      <c r="F1007" s="66" t="str">
        <f>IF(ISBLANK(LeaveTracker[[#This Row],[Employee Name]]),"-----",VLOOKUP(LeaveTracker[[#This Row],[Employee Name]],'List of Employees'!$B$4:$H$766,6))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Employees'!$B$4:$H$766,7))</f>
        <v>LIBRARY</v>
      </c>
      <c r="F1008" s="66" t="str">
        <f>IF(ISBLANK(LeaveTracker[[#This Row],[Employee Name]]),"-----",VLOOKUP(LeaveTracker[[#This Row],[Employee Name]],'List of Employees'!$B$4:$H$766,6))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Employees'!$B$4:$H$766,7))</f>
        <v>LIBRARY</v>
      </c>
      <c r="F1009" s="66" t="str">
        <f>IF(ISBLANK(LeaveTracker[[#This Row],[Employee Name]]),"-----",VLOOKUP(LeaveTracker[[#This Row],[Employee Name]],'List of Employees'!$B$4:$H$766,6))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Employees'!$B$4:$H$766,7))</f>
        <v>LIBRARY</v>
      </c>
      <c r="F1010" s="66" t="str">
        <f>IF(ISBLANK(LeaveTracker[[#This Row],[Employee Name]]),"-----",VLOOKUP(LeaveTracker[[#This Row],[Employee Name]],'List of Employees'!$B$4:$H$766,6))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Employees'!$B$4:$H$766,7))</f>
        <v>CCT</v>
      </c>
      <c r="F1011" s="66" t="str">
        <f>IF(ISBLANK(LeaveTracker[[#This Row],[Employee Name]]),"-----",VLOOKUP(LeaveTracker[[#This Row],[Employee Name]],'List of Employees'!$B$4:$H$766,6))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Employees'!$B$4:$H$766,7))</f>
        <v>CCT</v>
      </c>
      <c r="F1012" s="66" t="str">
        <f>IF(ISBLANK(LeaveTracker[[#This Row],[Employee Name]]),"-----",VLOOKUP(LeaveTracker[[#This Row],[Employee Name]],'List of Employees'!$B$4:$H$766,6))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Employees'!$B$4:$H$766,7))</f>
        <v>ONT</v>
      </c>
      <c r="F1013" s="66" t="str">
        <f>IF(ISBLANK(LeaveTracker[[#This Row],[Employee Name]]),"-----",VLOOKUP(LeaveTracker[[#This Row],[Employee Name]],'List of Employees'!$B$4:$H$766,6))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Employees'!$B$4:$H$766,7))</f>
        <v>ONT</v>
      </c>
      <c r="F1014" s="66" t="str">
        <f>IF(ISBLANK(LeaveTracker[[#This Row],[Employee Name]]),"-----",VLOOKUP(LeaveTracker[[#This Row],[Employee Name]],'List of Employees'!$B$4:$H$766,6))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Employees'!$B$4:$H$766,7))</f>
        <v>ONT</v>
      </c>
      <c r="F1015" s="66" t="str">
        <f>IF(ISBLANK(LeaveTracker[[#This Row],[Employee Name]]),"-----",VLOOKUP(LeaveTracker[[#This Row],[Employee Name]],'List of Employees'!$B$4:$H$766,6))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Employees'!$B$4:$H$766,7))</f>
        <v>ONT</v>
      </c>
      <c r="F1016" s="66" t="str">
        <f>IF(ISBLANK(LeaveTracker[[#This Row],[Employee Name]]),"-----",VLOOKUP(LeaveTracker[[#This Row],[Employee Name]],'List of Employees'!$B$4:$H$766,6))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Employees'!$B$4:$H$766,7))</f>
        <v>ONT</v>
      </c>
      <c r="F1017" s="66" t="str">
        <f>IF(ISBLANK(LeaveTracker[[#This Row],[Employee Name]]),"-----",VLOOKUP(LeaveTracker[[#This Row],[Employee Name]],'List of Employees'!$B$4:$H$766,6))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Employees'!$B$4:$H$766,7))</f>
        <v>CTO</v>
      </c>
      <c r="F1018" s="66" t="str">
        <f>IF(ISBLANK(LeaveTracker[[#This Row],[Employee Name]]),"-----",VLOOKUP(LeaveTracker[[#This Row],[Employee Name]],'List of Employees'!$B$4:$H$766,6))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Employees'!$B$4:$H$766,7))</f>
        <v>CTO</v>
      </c>
      <c r="F1019" s="66" t="str">
        <f>IF(ISBLANK(LeaveTracker[[#This Row],[Employee Name]]),"-----",VLOOKUP(LeaveTracker[[#This Row],[Employee Name]],'List of Employees'!$B$4:$H$766,6))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Employees'!$B$4:$H$766,7))</f>
        <v>CTO</v>
      </c>
      <c r="F1020" s="66" t="str">
        <f>IF(ISBLANK(LeaveTracker[[#This Row],[Employee Name]]),"-----",VLOOKUP(LeaveTracker[[#This Row],[Employee Name]],'List of Employees'!$B$4:$H$766,6))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Employees'!$B$4:$H$766,7))</f>
        <v>CTO</v>
      </c>
      <c r="F1021" s="66" t="str">
        <f>IF(ISBLANK(LeaveTracker[[#This Row],[Employee Name]]),"-----",VLOOKUP(LeaveTracker[[#This Row],[Employee Name]],'List of Employees'!$B$4:$H$766,6))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Employees'!$B$4:$H$766,7))</f>
        <v>CTO</v>
      </c>
      <c r="F1022" s="66" t="str">
        <f>IF(ISBLANK(LeaveTracker[[#This Row],[Employee Name]]),"-----",VLOOKUP(LeaveTracker[[#This Row],[Employee Name]],'List of Employees'!$B$4:$H$766,6))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Employees'!$B$4:$H$766,7))</f>
        <v>CTO</v>
      </c>
      <c r="F1023" s="66" t="str">
        <f>IF(ISBLANK(LeaveTracker[[#This Row],[Employee Name]]),"-----",VLOOKUP(LeaveTracker[[#This Row],[Employee Name]],'List of Employees'!$B$4:$H$766,6))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Employees'!$B$4:$H$766,7))</f>
        <v>CTO</v>
      </c>
      <c r="F1024" s="66" t="str">
        <f>IF(ISBLANK(LeaveTracker[[#This Row],[Employee Name]]),"-----",VLOOKUP(LeaveTracker[[#This Row],[Employee Name]],'List of Employees'!$B$4:$H$766,6))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Employees'!$B$4:$H$766,7))</f>
        <v>CTO</v>
      </c>
      <c r="F1025" s="66" t="str">
        <f>IF(ISBLANK(LeaveTracker[[#This Row],[Employee Name]]),"-----",VLOOKUP(LeaveTracker[[#This Row],[Employee Name]],'List of Employees'!$B$4:$H$766,6))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Employees'!$B$4:$H$766,7))</f>
        <v>CTO</v>
      </c>
      <c r="F1026" s="66" t="str">
        <f>IF(ISBLANK(LeaveTracker[[#This Row],[Employee Name]]),"-----",VLOOKUP(LeaveTracker[[#This Row],[Employee Name]],'List of Employees'!$B$4:$H$766,6))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Employees'!$B$4:$H$766,7))</f>
        <v>CTO</v>
      </c>
      <c r="F1027" s="66" t="str">
        <f>IF(ISBLANK(LeaveTracker[[#This Row],[Employee Name]]),"-----",VLOOKUP(LeaveTracker[[#This Row],[Employee Name]],'List of Employees'!$B$4:$H$766,6))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Employees'!$B$4:$H$766,7))</f>
        <v>CTO</v>
      </c>
      <c r="F1028" s="66" t="str">
        <f>IF(ISBLANK(LeaveTracker[[#This Row],[Employee Name]]),"-----",VLOOKUP(LeaveTracker[[#This Row],[Employee Name]],'List of Employees'!$B$4:$H$766,6))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Employees'!$B$4:$H$766,7))</f>
        <v>CTO</v>
      </c>
      <c r="F1029" s="66" t="str">
        <f>IF(ISBLANK(LeaveTracker[[#This Row],[Employee Name]]),"-----",VLOOKUP(LeaveTracker[[#This Row],[Employee Name]],'List of Employees'!$B$4:$H$766,6))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Employees'!$B$4:$H$766,7))</f>
        <v>CTO</v>
      </c>
      <c r="F1030" s="66" t="str">
        <f>IF(ISBLANK(LeaveTracker[[#This Row],[Employee Name]]),"-----",VLOOKUP(LeaveTracker[[#This Row],[Employee Name]],'List of Employees'!$B$4:$H$766,6))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Employees'!$B$4:$H$766,7))</f>
        <v>CTO</v>
      </c>
      <c r="F1031" s="66" t="str">
        <f>IF(ISBLANK(LeaveTracker[[#This Row],[Employee Name]]),"-----",VLOOKUP(LeaveTracker[[#This Row],[Employee Name]],'List of Employees'!$B$4:$H$766,6))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Employees'!$B$4:$H$766,7))</f>
        <v>CTO</v>
      </c>
      <c r="F1032" s="66" t="str">
        <f>IF(ISBLANK(LeaveTracker[[#This Row],[Employee Name]]),"-----",VLOOKUP(LeaveTracker[[#This Row],[Employee Name]],'List of Employees'!$B$4:$H$766,6))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Employees'!$B$4:$H$766,7))</f>
        <v>CTO</v>
      </c>
      <c r="F1033" s="66" t="str">
        <f>IF(ISBLANK(LeaveTracker[[#This Row],[Employee Name]]),"-----",VLOOKUP(LeaveTracker[[#This Row],[Employee Name]],'List of Employees'!$B$4:$H$766,6))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Employees'!$B$4:$H$766,7))</f>
        <v>CTO</v>
      </c>
      <c r="F1034" s="66" t="str">
        <f>IF(ISBLANK(LeaveTracker[[#This Row],[Employee Name]]),"-----",VLOOKUP(LeaveTracker[[#This Row],[Employee Name]],'List of Employees'!$B$4:$H$766,6))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Employees'!$B$4:$H$766,7))</f>
        <v>CTO</v>
      </c>
      <c r="F1035" s="66" t="str">
        <f>IF(ISBLANK(LeaveTracker[[#This Row],[Employee Name]]),"-----",VLOOKUP(LeaveTracker[[#This Row],[Employee Name]],'List of Employees'!$B$4:$H$766,6))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Employees'!$B$4:$H$766,7))</f>
        <v>EEO/ CITY MARKET</v>
      </c>
      <c r="F1036" s="66" t="str">
        <f>IF(ISBLANK(LeaveTracker[[#This Row],[Employee Name]]),"-----",VLOOKUP(LeaveTracker[[#This Row],[Employee Name]],'List of Employees'!$B$4:$H$766,6))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Employees'!$B$4:$H$766,7))</f>
        <v>EEO/ CITY MARKET</v>
      </c>
      <c r="F1037" s="66" t="str">
        <f>IF(ISBLANK(LeaveTracker[[#This Row],[Employee Name]]),"-----",VLOOKUP(LeaveTracker[[#This Row],[Employee Name]],'List of Employees'!$B$4:$H$766,6))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Employees'!$B$4:$H$766,7))</f>
        <v>EEO/ CITY MARKET</v>
      </c>
      <c r="F1038" s="66" t="str">
        <f>IF(ISBLANK(LeaveTracker[[#This Row],[Employee Name]]),"-----",VLOOKUP(LeaveTracker[[#This Row],[Employee Name]],'List of Employees'!$B$4:$H$766,6))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Employees'!$B$4:$H$766,7))</f>
        <v>EEO/ CITY MARKET</v>
      </c>
      <c r="F1039" s="66" t="str">
        <f>IF(ISBLANK(LeaveTracker[[#This Row],[Employee Name]]),"-----",VLOOKUP(LeaveTracker[[#This Row],[Employee Name]],'List of Employees'!$B$4:$H$766,6))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Employees'!$B$4:$H$766,7))</f>
        <v>EEO/ CITY MARKET</v>
      </c>
      <c r="F1040" s="66" t="str">
        <f>IF(ISBLANK(LeaveTracker[[#This Row],[Employee Name]]),"-----",VLOOKUP(LeaveTracker[[#This Row],[Employee Name]],'List of Employees'!$B$4:$H$766,6))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Employees'!$B$4:$H$766,7))</f>
        <v>CTO</v>
      </c>
      <c r="F1041" s="66" t="str">
        <f>IF(ISBLANK(LeaveTracker[[#This Row],[Employee Name]]),"-----",VLOOKUP(LeaveTracker[[#This Row],[Employee Name]],'List of Employees'!$B$4:$H$766,6))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Employees'!$B$4:$H$766,7))</f>
        <v>CTO</v>
      </c>
      <c r="F1042" s="66" t="str">
        <f>IF(ISBLANK(LeaveTracker[[#This Row],[Employee Name]]),"-----",VLOOKUP(LeaveTracker[[#This Row],[Employee Name]],'List of Employees'!$B$4:$H$766,6))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Employees'!$B$4:$H$766,7))</f>
        <v>HRMO</v>
      </c>
      <c r="F1043" s="66" t="str">
        <f>IF(ISBLANK(LeaveTracker[[#This Row],[Employee Name]]),"-----",VLOOKUP(LeaveTracker[[#This Row],[Employee Name]],'List of Employees'!$B$4:$H$766,6))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Employees'!$B$4:$H$766,7))</f>
        <v>INTERNAL</v>
      </c>
      <c r="F1044" s="66" t="str">
        <f>IF(ISBLANK(LeaveTracker[[#This Row],[Employee Name]]),"-----",VLOOKUP(LeaveTracker[[#This Row],[Employee Name]],'List of Employees'!$B$4:$H$766,6))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Employees'!$B$4:$H$766,7))</f>
        <v>INTERNAL</v>
      </c>
      <c r="F1045" s="66" t="str">
        <f>IF(ISBLANK(LeaveTracker[[#This Row],[Employee Name]]),"-----",VLOOKUP(LeaveTracker[[#This Row],[Employee Name]],'List of Employees'!$B$4:$H$766,6))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Employees'!$B$4:$H$766,7))</f>
        <v>PICNIC GROVE</v>
      </c>
      <c r="F1046" s="66" t="str">
        <f>IF(ISBLANK(LeaveTracker[[#This Row],[Employee Name]]),"-----",VLOOKUP(LeaveTracker[[#This Row],[Employee Name]],'List of Employees'!$B$4:$H$766,6))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Employees'!$B$4:$H$766,7))</f>
        <v>ACCOUNTING</v>
      </c>
      <c r="F1047" s="66" t="str">
        <f>IF(ISBLANK(LeaveTracker[[#This Row],[Employee Name]]),"-----",VLOOKUP(LeaveTracker[[#This Row],[Employee Name]],'List of Employees'!$B$4:$H$766,6))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Employees'!$B$4:$H$766,7))</f>
        <v>ACCOUNTING</v>
      </c>
      <c r="F1048" s="66" t="str">
        <f>IF(ISBLANK(LeaveTracker[[#This Row],[Employee Name]]),"-----",VLOOKUP(LeaveTracker[[#This Row],[Employee Name]],'List of Employees'!$B$4:$H$766,6))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Employees'!$B$4:$H$766,7))</f>
        <v>ACCOUNTING</v>
      </c>
      <c r="F1049" s="66" t="str">
        <f>IF(ISBLANK(LeaveTracker[[#This Row],[Employee Name]]),"-----",VLOOKUP(LeaveTracker[[#This Row],[Employee Name]],'List of Employees'!$B$4:$H$766,6))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Employees'!$B$4:$H$766,7))</f>
        <v>GSO</v>
      </c>
      <c r="F1050" s="66" t="str">
        <f>IF(ISBLANK(LeaveTracker[[#This Row],[Employee Name]]),"-----",VLOOKUP(LeaveTracker[[#This Row],[Employee Name]],'List of Employees'!$B$4:$H$766,6))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Employees'!$B$4:$H$766,7))</f>
        <v>GSO</v>
      </c>
      <c r="F1051" s="66" t="str">
        <f>IF(ISBLANK(LeaveTracker[[#This Row],[Employee Name]]),"-----",VLOOKUP(LeaveTracker[[#This Row],[Employee Name]],'List of Employees'!$B$4:$H$766,6))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Employees'!$B$4:$H$766,7))</f>
        <v>CTO</v>
      </c>
      <c r="F1052" s="66" t="str">
        <f>IF(ISBLANK(LeaveTracker[[#This Row],[Employee Name]]),"-----",VLOOKUP(LeaveTracker[[#This Row],[Employee Name]],'List of Employees'!$B$4:$H$766,6))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Employees'!$B$4:$H$766,7))</f>
        <v>CEO</v>
      </c>
      <c r="F1053" s="66" t="str">
        <f>IF(ISBLANK(LeaveTracker[[#This Row],[Employee Name]]),"-----",VLOOKUP(LeaveTracker[[#This Row],[Employee Name]],'List of Employees'!$B$4:$H$766,6))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Employees'!$B$4:$H$766,7))</f>
        <v>CEO</v>
      </c>
      <c r="F1054" s="66" t="str">
        <f>IF(ISBLANK(LeaveTracker[[#This Row],[Employee Name]]),"-----",VLOOKUP(LeaveTracker[[#This Row],[Employee Name]],'List of Employees'!$B$4:$H$766,6))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Employees'!$B$4:$H$766,7))</f>
        <v>CEO</v>
      </c>
      <c r="F1055" s="66" t="str">
        <f>IF(ISBLANK(LeaveTracker[[#This Row],[Employee Name]]),"-----",VLOOKUP(LeaveTracker[[#This Row],[Employee Name]],'List of Employees'!$B$4:$H$766,6))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Employees'!$B$4:$H$766,7))</f>
        <v>HRMO</v>
      </c>
      <c r="F1056" s="66" t="str">
        <f>IF(ISBLANK(LeaveTracker[[#This Row],[Employee Name]]),"-----",VLOOKUP(LeaveTracker[[#This Row],[Employee Name]],'List of Employees'!$B$4:$H$766,6))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Employees'!$B$4:$H$766,7))</f>
        <v>PICNIC GROVE</v>
      </c>
      <c r="F1057" s="66" t="str">
        <f>IF(ISBLANK(LeaveTracker[[#This Row],[Employee Name]]),"-----",VLOOKUP(LeaveTracker[[#This Row],[Employee Name]],'List of Employees'!$B$4:$H$766,6))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Employees'!$B$4:$H$766,7))</f>
        <v>PICNIC GROVE</v>
      </c>
      <c r="F1058" s="66" t="str">
        <f>IF(ISBLANK(LeaveTracker[[#This Row],[Employee Name]]),"-----",VLOOKUP(LeaveTracker[[#This Row],[Employee Name]],'List of Employees'!$B$4:$H$766,6))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Employees'!$B$4:$H$766,7))</f>
        <v>ASSESSORS OFFICE</v>
      </c>
      <c r="F1059" s="66" t="str">
        <f>IF(ISBLANK(LeaveTracker[[#This Row],[Employee Name]]),"-----",VLOOKUP(LeaveTracker[[#This Row],[Employee Name]],'List of Employees'!$B$4:$H$766,6))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Employees'!$B$4:$H$766,7))</f>
        <v>ASSESSORS OFFICE</v>
      </c>
      <c r="F1060" s="66" t="str">
        <f>IF(ISBLANK(LeaveTracker[[#This Row],[Employee Name]]),"-----",VLOOKUP(LeaveTracker[[#This Row],[Employee Name]],'List of Employees'!$B$4:$H$766,6))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Employees'!$B$4:$H$766,7))</f>
        <v>ASSESSORS OFFICE</v>
      </c>
      <c r="F1061" s="66" t="str">
        <f>IF(ISBLANK(LeaveTracker[[#This Row],[Employee Name]]),"-----",VLOOKUP(LeaveTracker[[#This Row],[Employee Name]],'List of Employees'!$B$4:$H$766,6))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Employees'!$B$4:$H$766,7))</f>
        <v>ASSESSORS OFFICE</v>
      </c>
      <c r="F1062" s="66" t="str">
        <f>IF(ISBLANK(LeaveTracker[[#This Row],[Employee Name]]),"-----",VLOOKUP(LeaveTracker[[#This Row],[Employee Name]],'List of Employees'!$B$4:$H$766,6))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Employees'!$B$4:$H$766,7))</f>
        <v>ASSESSORS OFFICE</v>
      </c>
      <c r="F1063" s="66" t="str">
        <f>IF(ISBLANK(LeaveTracker[[#This Row],[Employee Name]]),"-----",VLOOKUP(LeaveTracker[[#This Row],[Employee Name]],'List of Employees'!$B$4:$H$766,6))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Employees'!$B$4:$H$766,7))</f>
        <v>ASSESSORS OFFICE</v>
      </c>
      <c r="F1064" s="66" t="str">
        <f>IF(ISBLANK(LeaveTracker[[#This Row],[Employee Name]]),"-----",VLOOKUP(LeaveTracker[[#This Row],[Employee Name]],'List of Employees'!$B$4:$H$766,6))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Employees'!$B$4:$H$766,7))</f>
        <v>ASSESSORS OFFICE</v>
      </c>
      <c r="F1065" s="66" t="str">
        <f>IF(ISBLANK(LeaveTracker[[#This Row],[Employee Name]]),"-----",VLOOKUP(LeaveTracker[[#This Row],[Employee Name]],'List of Employees'!$B$4:$H$766,6))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Employees'!$B$4:$H$766,7))</f>
        <v>ASSESSORS OFFICE</v>
      </c>
      <c r="F1066" s="66" t="str">
        <f>IF(ISBLANK(LeaveTracker[[#This Row],[Employee Name]]),"-----",VLOOKUP(LeaveTracker[[#This Row],[Employee Name]],'List of Employees'!$B$4:$H$766,6))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Employees'!$B$4:$H$766,7))</f>
        <v>ASSESSORS OFFICE</v>
      </c>
      <c r="F1067" s="66" t="str">
        <f>IF(ISBLANK(LeaveTracker[[#This Row],[Employee Name]]),"-----",VLOOKUP(LeaveTracker[[#This Row],[Employee Name]],'List of Employees'!$B$4:$H$766,6))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Employees'!$B$4:$H$766,7))</f>
        <v>PIO</v>
      </c>
      <c r="F1068" s="66" t="str">
        <f>IF(ISBLANK(LeaveTracker[[#This Row],[Employee Name]]),"-----",VLOOKUP(LeaveTracker[[#This Row],[Employee Name]],'List of Employees'!$B$4:$H$766,6))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Employees'!$B$4:$H$766,7))</f>
        <v>PIO</v>
      </c>
      <c r="F1069" s="66" t="str">
        <f>IF(ISBLANK(LeaveTracker[[#This Row],[Employee Name]]),"-----",VLOOKUP(LeaveTracker[[#This Row],[Employee Name]],'List of Employees'!$B$4:$H$766,6))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Employees'!$B$4:$H$766,7))</f>
        <v>PIO</v>
      </c>
      <c r="F1070" s="66" t="str">
        <f>IF(ISBLANK(LeaveTracker[[#This Row],[Employee Name]]),"-----",VLOOKUP(LeaveTracker[[#This Row],[Employee Name]],'List of Employees'!$B$4:$H$766,6))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Employees'!$B$4:$H$766,7))</f>
        <v>PIO</v>
      </c>
      <c r="F1071" s="66" t="str">
        <f>IF(ISBLANK(LeaveTracker[[#This Row],[Employee Name]]),"-----",VLOOKUP(LeaveTracker[[#This Row],[Employee Name]],'List of Employees'!$B$4:$H$766,6))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Employees'!$B$4:$H$766,7))</f>
        <v>PIO</v>
      </c>
      <c r="F1072" s="66" t="str">
        <f>IF(ISBLANK(LeaveTracker[[#This Row],[Employee Name]]),"-----",VLOOKUP(LeaveTracker[[#This Row],[Employee Name]],'List of Employees'!$B$4:$H$766,6))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Employees'!$B$4:$H$766,7))</f>
        <v>PIO</v>
      </c>
      <c r="F1073" s="66" t="str">
        <f>IF(ISBLANK(LeaveTracker[[#This Row],[Employee Name]]),"-----",VLOOKUP(LeaveTracker[[#This Row],[Employee Name]],'List of Employees'!$B$4:$H$766,6))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Employees'!$B$4:$H$766,7))</f>
        <v>PIO</v>
      </c>
      <c r="F1074" s="66" t="str">
        <f>IF(ISBLANK(LeaveTracker[[#This Row],[Employee Name]]),"-----",VLOOKUP(LeaveTracker[[#This Row],[Employee Name]],'List of Employees'!$B$4:$H$766,6))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Employees'!$B$4:$H$766,7))</f>
        <v>PIO</v>
      </c>
      <c r="F1075" s="66" t="str">
        <f>IF(ISBLANK(LeaveTracker[[#This Row],[Employee Name]]),"-----",VLOOKUP(LeaveTracker[[#This Row],[Employee Name]],'List of Employees'!$B$4:$H$766,6))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Employees'!$B$4:$H$766,7))</f>
        <v>PIO</v>
      </c>
      <c r="F1076" s="66" t="str">
        <f>IF(ISBLANK(LeaveTracker[[#This Row],[Employee Name]]),"-----",VLOOKUP(LeaveTracker[[#This Row],[Employee Name]],'List of Employees'!$B$4:$H$766,6))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Employees'!$B$4:$H$766,7))</f>
        <v>ADMIN OFFICE</v>
      </c>
      <c r="F1077" s="66" t="str">
        <f>IF(ISBLANK(LeaveTracker[[#This Row],[Employee Name]]),"-----",VLOOKUP(LeaveTracker[[#This Row],[Employee Name]],'List of Employees'!$B$4:$H$766,6))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Employees'!$B$4:$H$766,7))</f>
        <v>COOPERATIVE OFFICE</v>
      </c>
      <c r="F1078" s="66" t="str">
        <f>IF(ISBLANK(LeaveTracker[[#This Row],[Employee Name]]),"-----",VLOOKUP(LeaveTracker[[#This Row],[Employee Name]],'List of Employees'!$B$4:$H$766,6))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Employees'!$B$4:$H$766,7))</f>
        <v>0</v>
      </c>
      <c r="F1079" s="66" t="str">
        <f>IF(ISBLANK(LeaveTracker[[#This Row],[Employee Name]]),"-----",VLOOKUP(LeaveTracker[[#This Row],[Employee Name]],'List of Employees'!$B$4:$H$766,6))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Employees'!$B$4:$H$766,7))</f>
        <v>THRDC</v>
      </c>
      <c r="F1080" s="66" t="str">
        <f>IF(ISBLANK(LeaveTracker[[#This Row],[Employee Name]]),"-----",VLOOKUP(LeaveTracker[[#This Row],[Employee Name]],'List of Employees'!$B$4:$H$766,6))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Employees'!$B$4:$H$766,7))</f>
        <v>THRDC</v>
      </c>
      <c r="F1081" s="66" t="str">
        <f>IF(ISBLANK(LeaveTracker[[#This Row],[Employee Name]]),"-----",VLOOKUP(LeaveTracker[[#This Row],[Employee Name]],'List of Employees'!$B$4:$H$766,6))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Employees'!$B$4:$H$766,7))</f>
        <v>THRDC</v>
      </c>
      <c r="F1082" s="66" t="str">
        <f>IF(ISBLANK(LeaveTracker[[#This Row],[Employee Name]]),"-----",VLOOKUP(LeaveTracker[[#This Row],[Employee Name]],'List of Employees'!$B$4:$H$766,6))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Employees'!$B$4:$H$766,7))</f>
        <v>COOPERATIVE OFFICE</v>
      </c>
      <c r="F1083" s="66" t="str">
        <f>IF(ISBLANK(LeaveTracker[[#This Row],[Employee Name]]),"-----",VLOOKUP(LeaveTracker[[#This Row],[Employee Name]],'List of Employees'!$B$4:$H$766,6))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Employees'!$B$4:$H$766,7))</f>
        <v>COOPERATIVE OFFICE</v>
      </c>
      <c r="F1084" s="66" t="str">
        <f>IF(ISBLANK(LeaveTracker[[#This Row],[Employee Name]]),"-----",VLOOKUP(LeaveTracker[[#This Row],[Employee Name]],'List of Employees'!$B$4:$H$766,6))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Employees'!$B$4:$H$766,7))</f>
        <v>COOPERATIVE OFFICE</v>
      </c>
      <c r="F1085" s="66" t="str">
        <f>IF(ISBLANK(LeaveTracker[[#This Row],[Employee Name]]),"-----",VLOOKUP(LeaveTracker[[#This Row],[Employee Name]],'List of Employees'!$B$4:$H$766,6))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Employees'!$B$4:$H$766,7))</f>
        <v>COOPERATIVE OFFICE</v>
      </c>
      <c r="F1086" s="66" t="str">
        <f>IF(ISBLANK(LeaveTracker[[#This Row],[Employee Name]]),"-----",VLOOKUP(LeaveTracker[[#This Row],[Employee Name]],'List of Employees'!$B$4:$H$766,6))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Employees'!$B$4:$H$766,7))</f>
        <v>COOPERATIVE OFFICE</v>
      </c>
      <c r="F1087" s="66" t="str">
        <f>IF(ISBLANK(LeaveTracker[[#This Row],[Employee Name]]),"-----",VLOOKUP(LeaveTracker[[#This Row],[Employee Name]],'List of Employees'!$B$4:$H$766,6))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Employees'!$B$4:$H$766,7))</f>
        <v>COOPERATIVE OFFICE</v>
      </c>
      <c r="F1088" s="66" t="str">
        <f>IF(ISBLANK(LeaveTracker[[#This Row],[Employee Name]]),"-----",VLOOKUP(LeaveTracker[[#This Row],[Employee Name]],'List of Employees'!$B$4:$H$766,6))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Employees'!$B$4:$H$766,7))</f>
        <v>COOPERATIVE OFFICE</v>
      </c>
      <c r="F1089" s="66" t="str">
        <f>IF(ISBLANK(LeaveTracker[[#This Row],[Employee Name]]),"-----",VLOOKUP(LeaveTracker[[#This Row],[Employee Name]],'List of Employees'!$B$4:$H$766,6))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Employees'!$B$4:$H$766,7))</f>
        <v>COOPERATIVE OFFICE</v>
      </c>
      <c r="F1090" s="66" t="str">
        <f>IF(ISBLANK(LeaveTracker[[#This Row],[Employee Name]]),"-----",VLOOKUP(LeaveTracker[[#This Row],[Employee Name]],'List of Employees'!$B$4:$H$766,6))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Employees'!$B$4:$H$766,7))</f>
        <v>CCT</v>
      </c>
      <c r="F1091" s="66" t="str">
        <f>IF(ISBLANK(LeaveTracker[[#This Row],[Employee Name]]),"-----",VLOOKUP(LeaveTracker[[#This Row],[Employee Name]],'List of Employees'!$B$4:$H$766,6))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Employees'!$B$4:$H$766,7))</f>
        <v>COOPERATIVE OFFICE</v>
      </c>
      <c r="F1092" s="66" t="str">
        <f>IF(ISBLANK(LeaveTracker[[#This Row],[Employee Name]]),"-----",VLOOKUP(LeaveTracker[[#This Row],[Employee Name]],'List of Employees'!$B$4:$H$766,6))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Employees'!$B$4:$H$766,7))</f>
        <v>COOPERATIVE OFFICE</v>
      </c>
      <c r="F1093" s="66" t="str">
        <f>IF(ISBLANK(LeaveTracker[[#This Row],[Employee Name]]),"-----",VLOOKUP(LeaveTracker[[#This Row],[Employee Name]],'List of Employees'!$B$4:$H$766,6))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Employees'!$B$4:$H$766,7))</f>
        <v>THRDC</v>
      </c>
      <c r="F1094" s="66" t="str">
        <f>IF(ISBLANK(LeaveTracker[[#This Row],[Employee Name]]),"-----",VLOOKUP(LeaveTracker[[#This Row],[Employee Name]],'List of Employees'!$B$4:$H$766,6))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Employees'!$B$4:$H$766,7))</f>
        <v>THRDC</v>
      </c>
      <c r="F1095" s="66" t="str">
        <f>IF(ISBLANK(LeaveTracker[[#This Row],[Employee Name]]),"-----",VLOOKUP(LeaveTracker[[#This Row],[Employee Name]],'List of Employees'!$B$4:$H$766,6))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Employees'!$B$4:$H$766,7))</f>
        <v>THRDC</v>
      </c>
      <c r="F1096" s="66" t="str">
        <f>IF(ISBLANK(LeaveTracker[[#This Row],[Employee Name]]),"-----",VLOOKUP(LeaveTracker[[#This Row],[Employee Name]],'List of Employees'!$B$4:$H$766,6))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Employees'!$B$4:$H$766,7))</f>
        <v>ACCOUNTING</v>
      </c>
      <c r="F1097" s="66" t="str">
        <f>IF(ISBLANK(LeaveTracker[[#This Row],[Employee Name]]),"-----",VLOOKUP(LeaveTracker[[#This Row],[Employee Name]],'List of Employees'!$B$4:$H$766,6))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Employees'!$B$4:$H$766,7))</f>
        <v>ACCOUNTING</v>
      </c>
      <c r="F1098" s="66" t="str">
        <f>IF(ISBLANK(LeaveTracker[[#This Row],[Employee Name]]),"-----",VLOOKUP(LeaveTracker[[#This Row],[Employee Name]],'List of Employees'!$B$4:$H$766,6))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Employees'!$B$4:$H$766,7))</f>
        <v>ACCOUNTING</v>
      </c>
      <c r="F1099" s="66" t="str">
        <f>IF(ISBLANK(LeaveTracker[[#This Row],[Employee Name]]),"-----",VLOOKUP(LeaveTracker[[#This Row],[Employee Name]],'List of Employees'!$B$4:$H$766,6))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Employees'!$B$4:$H$766,7))</f>
        <v>ACCOUNTING</v>
      </c>
      <c r="F1100" s="66" t="str">
        <f>IF(ISBLANK(LeaveTracker[[#This Row],[Employee Name]]),"-----",VLOOKUP(LeaveTracker[[#This Row],[Employee Name]],'List of Employees'!$B$4:$H$766,6))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Employees'!$B$4:$H$766,7))</f>
        <v>ACCOUNTING</v>
      </c>
      <c r="F1101" s="66" t="str">
        <f>IF(ISBLANK(LeaveTracker[[#This Row],[Employee Name]]),"-----",VLOOKUP(LeaveTracker[[#This Row],[Employee Name]],'List of Employees'!$B$4:$H$766,6))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Employees'!$B$4:$H$766,7))</f>
        <v>ACCOUNTING</v>
      </c>
      <c r="F1102" s="66" t="str">
        <f>IF(ISBLANK(LeaveTracker[[#This Row],[Employee Name]]),"-----",VLOOKUP(LeaveTracker[[#This Row],[Employee Name]],'List of Employees'!$B$4:$H$766,6))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Employees'!$B$4:$H$766,7))</f>
        <v>ACCOUNTING</v>
      </c>
      <c r="F1103" s="66" t="str">
        <f>IF(ISBLANK(LeaveTracker[[#This Row],[Employee Name]]),"-----",VLOOKUP(LeaveTracker[[#This Row],[Employee Name]],'List of Employees'!$B$4:$H$766,6))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Employees'!$B$4:$H$766,7))</f>
        <v>PIO</v>
      </c>
      <c r="F1104" s="66" t="str">
        <f>IF(ISBLANK(LeaveTracker[[#This Row],[Employee Name]]),"-----",VLOOKUP(LeaveTracker[[#This Row],[Employee Name]],'List of Employees'!$B$4:$H$766,6))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Employees'!$B$4:$H$766,7))</f>
        <v>PIO</v>
      </c>
      <c r="F1105" s="66" t="str">
        <f>IF(ISBLANK(LeaveTracker[[#This Row],[Employee Name]]),"-----",VLOOKUP(LeaveTracker[[#This Row],[Employee Name]],'List of Employees'!$B$4:$H$766,6))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Employees'!$B$4:$H$766,7))</f>
        <v>GSO</v>
      </c>
      <c r="F1106" s="66" t="str">
        <f>IF(ISBLANK(LeaveTracker[[#This Row],[Employee Name]]),"-----",VLOOKUP(LeaveTracker[[#This Row],[Employee Name]],'List of Employees'!$B$4:$H$766,6))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Employees'!$B$4:$H$766,7))</f>
        <v>GSO</v>
      </c>
      <c r="F1107" s="66" t="str">
        <f>IF(ISBLANK(LeaveTracker[[#This Row],[Employee Name]]),"-----",VLOOKUP(LeaveTracker[[#This Row],[Employee Name]],'List of Employees'!$B$4:$H$766,6))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Employees'!$B$4:$H$766,7))</f>
        <v>GSO</v>
      </c>
      <c r="F1108" s="66" t="str">
        <f>IF(ISBLANK(LeaveTracker[[#This Row],[Employee Name]]),"-----",VLOOKUP(LeaveTracker[[#This Row],[Employee Name]],'List of Employees'!$B$4:$H$766,6))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Employees'!$B$4:$H$766,7))</f>
        <v>TIPID IMPOK</v>
      </c>
      <c r="F1109" s="66" t="str">
        <f>IF(ISBLANK(LeaveTracker[[#This Row],[Employee Name]]),"-----",VLOOKUP(LeaveTracker[[#This Row],[Employee Name]],'List of Employees'!$B$4:$H$766,6))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Employees'!$B$4:$H$766,7))</f>
        <v>TIPID IMPOK</v>
      </c>
      <c r="F1110" s="66" t="str">
        <f>IF(ISBLANK(LeaveTracker[[#This Row],[Employee Name]]),"-----",VLOOKUP(LeaveTracker[[#This Row],[Employee Name]],'List of Employees'!$B$4:$H$766,6))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Employees'!$B$4:$H$766,7))</f>
        <v>TIPID IMPOK</v>
      </c>
      <c r="F1111" s="66" t="str">
        <f>IF(ISBLANK(LeaveTracker[[#This Row],[Employee Name]]),"-----",VLOOKUP(LeaveTracker[[#This Row],[Employee Name]],'List of Employees'!$B$4:$H$766,6))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Employees'!$B$4:$H$766,7))</f>
        <v>TIPID IMPOK</v>
      </c>
      <c r="F1112" s="66" t="str">
        <f>IF(ISBLANK(LeaveTracker[[#This Row],[Employee Name]]),"-----",VLOOKUP(LeaveTracker[[#This Row],[Employee Name]],'List of Employees'!$B$4:$H$766,6))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Employees'!$B$4:$H$766,7))</f>
        <v>TIPID IMPOK</v>
      </c>
      <c r="F1113" s="66" t="str">
        <f>IF(ISBLANK(LeaveTracker[[#This Row],[Employee Name]]),"-----",VLOOKUP(LeaveTracker[[#This Row],[Employee Name]],'List of Employees'!$B$4:$H$766,6))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Employees'!$B$4:$H$766,7))</f>
        <v>TIPID IMPOK</v>
      </c>
      <c r="F1114" s="66" t="str">
        <f>IF(ISBLANK(LeaveTracker[[#This Row],[Employee Name]]),"-----",VLOOKUP(LeaveTracker[[#This Row],[Employee Name]],'List of Employees'!$B$4:$H$766,6))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Employees'!$B$4:$H$766,7))</f>
        <v>GSO</v>
      </c>
      <c r="F1115" s="66" t="str">
        <f>IF(ISBLANK(LeaveTracker[[#This Row],[Employee Name]]),"-----",VLOOKUP(LeaveTracker[[#This Row],[Employee Name]],'List of Employees'!$B$4:$H$766,6))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Employees'!$B$4:$H$766,7))</f>
        <v>GSO</v>
      </c>
      <c r="F1116" s="66" t="str">
        <f>IF(ISBLANK(LeaveTracker[[#This Row],[Employee Name]]),"-----",VLOOKUP(LeaveTracker[[#This Row],[Employee Name]],'List of Employees'!$B$4:$H$766,6))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Employees'!$B$4:$H$766,7))</f>
        <v>GSO</v>
      </c>
      <c r="F1117" s="66" t="str">
        <f>IF(ISBLANK(LeaveTracker[[#This Row],[Employee Name]]),"-----",VLOOKUP(LeaveTracker[[#This Row],[Employee Name]],'List of Employees'!$B$4:$H$766,6))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Employees'!$B$4:$H$766,7))</f>
        <v>GSO</v>
      </c>
      <c r="F1118" s="66" t="str">
        <f>IF(ISBLANK(LeaveTracker[[#This Row],[Employee Name]]),"-----",VLOOKUP(LeaveTracker[[#This Row],[Employee Name]],'List of Employees'!$B$4:$H$766,6))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Employees'!$B$4:$H$766,7))</f>
        <v>GSO</v>
      </c>
      <c r="F1119" s="66" t="str">
        <f>IF(ISBLANK(LeaveTracker[[#This Row],[Employee Name]]),"-----",VLOOKUP(LeaveTracker[[#This Row],[Employee Name]],'List of Employees'!$B$4:$H$766,6))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Employees'!$B$4:$H$766,7))</f>
        <v>HRMO</v>
      </c>
      <c r="F1120" s="66" t="str">
        <f>IF(ISBLANK(LeaveTracker[[#This Row],[Employee Name]]),"-----",VLOOKUP(LeaveTracker[[#This Row],[Employee Name]],'List of Employees'!$B$4:$H$766,6))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Employees'!$B$4:$H$766,7))</f>
        <v>HRMO</v>
      </c>
      <c r="F1121" s="66" t="str">
        <f>IF(ISBLANK(LeaveTracker[[#This Row],[Employee Name]]),"-----",VLOOKUP(LeaveTracker[[#This Row],[Employee Name]],'List of Employees'!$B$4:$H$766,6))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Employees'!$B$4:$H$766,7))</f>
        <v>HRMO</v>
      </c>
      <c r="F1122" s="66" t="str">
        <f>IF(ISBLANK(LeaveTracker[[#This Row],[Employee Name]]),"-----",VLOOKUP(LeaveTracker[[#This Row],[Employee Name]],'List of Employees'!$B$4:$H$766,6))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Employees'!$B$4:$H$766,7))</f>
        <v>LCR</v>
      </c>
      <c r="F1123" s="66" t="str">
        <f>IF(ISBLANK(LeaveTracker[[#This Row],[Employee Name]]),"-----",VLOOKUP(LeaveTracker[[#This Row],[Employee Name]],'List of Employees'!$B$4:$H$766,6))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Employees'!$B$4:$H$766,7))</f>
        <v>LCR</v>
      </c>
      <c r="F1124" s="66" t="str">
        <f>IF(ISBLANK(LeaveTracker[[#This Row],[Employee Name]]),"-----",VLOOKUP(LeaveTracker[[#This Row],[Employee Name]],'List of Employees'!$B$4:$H$766,6))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Employees'!$B$4:$H$766,7))</f>
        <v>LCR</v>
      </c>
      <c r="F1125" s="66" t="str">
        <f>IF(ISBLANK(LeaveTracker[[#This Row],[Employee Name]]),"-----",VLOOKUP(LeaveTracker[[#This Row],[Employee Name]],'List of Employees'!$B$4:$H$766,6))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Employees'!$B$4:$H$766,7))</f>
        <v>LCR</v>
      </c>
      <c r="F1126" s="66" t="str">
        <f>IF(ISBLANK(LeaveTracker[[#This Row],[Employee Name]]),"-----",VLOOKUP(LeaveTracker[[#This Row],[Employee Name]],'List of Employees'!$B$4:$H$766,6))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Employees'!$B$4:$H$766,7))</f>
        <v>LCR</v>
      </c>
      <c r="F1127" s="66" t="str">
        <f>IF(ISBLANK(LeaveTracker[[#This Row],[Employee Name]]),"-----",VLOOKUP(LeaveTracker[[#This Row],[Employee Name]],'List of Employees'!$B$4:$H$766,6))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Employees'!$B$4:$H$766,7))</f>
        <v>LCR</v>
      </c>
      <c r="F1128" s="66" t="str">
        <f>IF(ISBLANK(LeaveTracker[[#This Row],[Employee Name]]),"-----",VLOOKUP(LeaveTracker[[#This Row],[Employee Name]],'List of Employees'!$B$4:$H$766,6))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Employees'!$B$4:$H$766,7))</f>
        <v>LCR</v>
      </c>
      <c r="F1129" s="66" t="str">
        <f>IF(ISBLANK(LeaveTracker[[#This Row],[Employee Name]]),"-----",VLOOKUP(LeaveTracker[[#This Row],[Employee Name]],'List of Employees'!$B$4:$H$766,6))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Employees'!$B$4:$H$766,7))</f>
        <v>LCR</v>
      </c>
      <c r="F1130" s="66" t="str">
        <f>IF(ISBLANK(LeaveTracker[[#This Row],[Employee Name]]),"-----",VLOOKUP(LeaveTracker[[#This Row],[Employee Name]],'List of Employees'!$B$4:$H$766,6))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Employees'!$B$4:$H$766,7))</f>
        <v>LCR</v>
      </c>
      <c r="F1131" s="66" t="str">
        <f>IF(ISBLANK(LeaveTracker[[#This Row],[Employee Name]]),"-----",VLOOKUP(LeaveTracker[[#This Row],[Employee Name]],'List of Employees'!$B$4:$H$766,6))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Employees'!$B$4:$H$766,7))</f>
        <v>LCR</v>
      </c>
      <c r="F1132" s="66" t="str">
        <f>IF(ISBLANK(LeaveTracker[[#This Row],[Employee Name]]),"-----",VLOOKUP(LeaveTracker[[#This Row],[Employee Name]],'List of Employees'!$B$4:$H$766,6))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Employees'!$B$4:$H$766,7))</f>
        <v>LCR</v>
      </c>
      <c r="F1133" s="66" t="str">
        <f>IF(ISBLANK(LeaveTracker[[#This Row],[Employee Name]]),"-----",VLOOKUP(LeaveTracker[[#This Row],[Employee Name]],'List of Employees'!$B$4:$H$766,6))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Employees'!$B$4:$H$766,7))</f>
        <v>LCR</v>
      </c>
      <c r="F1134" s="66" t="str">
        <f>IF(ISBLANK(LeaveTracker[[#This Row],[Employee Name]]),"-----",VLOOKUP(LeaveTracker[[#This Row],[Employee Name]],'List of Employees'!$B$4:$H$766,6))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Employees'!$B$4:$H$766,7))</f>
        <v>LCR</v>
      </c>
      <c r="F1135" s="66" t="str">
        <f>IF(ISBLANK(LeaveTracker[[#This Row],[Employee Name]]),"-----",VLOOKUP(LeaveTracker[[#This Row],[Employee Name]],'List of Employees'!$B$4:$H$766,6))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Employees'!$B$4:$H$766,7))</f>
        <v>PICNIC GROVE</v>
      </c>
      <c r="F1136" s="66" t="str">
        <f>IF(ISBLANK(LeaveTracker[[#This Row],[Employee Name]]),"-----",VLOOKUP(LeaveTracker[[#This Row],[Employee Name]],'List of Employees'!$B$4:$H$766,6))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Employees'!$B$4:$H$766,7))</f>
        <v>PICNIC GROVE</v>
      </c>
      <c r="F1137" s="66" t="str">
        <f>IF(ISBLANK(LeaveTracker[[#This Row],[Employee Name]]),"-----",VLOOKUP(LeaveTracker[[#This Row],[Employee Name]],'List of Employees'!$B$4:$H$766,6))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Employees'!$B$4:$H$766,7))</f>
        <v>PICNIC GROVE</v>
      </c>
      <c r="F1138" s="66" t="str">
        <f>IF(ISBLANK(LeaveTracker[[#This Row],[Employee Name]]),"-----",VLOOKUP(LeaveTracker[[#This Row],[Employee Name]],'List of Employees'!$B$4:$H$766,6))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Employees'!$B$4:$H$766,7))</f>
        <v>PICNIC GROVE</v>
      </c>
      <c r="F1139" s="66" t="str">
        <f>IF(ISBLANK(LeaveTracker[[#This Row],[Employee Name]]),"-----",VLOOKUP(LeaveTracker[[#This Row],[Employee Name]],'List of Employees'!$B$4:$H$766,6))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Employees'!$B$4:$H$766,7))</f>
        <v>PICNIC GROVE</v>
      </c>
      <c r="F1140" s="66" t="str">
        <f>IF(ISBLANK(LeaveTracker[[#This Row],[Employee Name]]),"-----",VLOOKUP(LeaveTracker[[#This Row],[Employee Name]],'List of Employees'!$B$4:$H$766,6))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Employees'!$B$4:$H$766,7))</f>
        <v>PICNIC GROVE</v>
      </c>
      <c r="F1141" s="66" t="str">
        <f>IF(ISBLANK(LeaveTracker[[#This Row],[Employee Name]]),"-----",VLOOKUP(LeaveTracker[[#This Row],[Employee Name]],'List of Employees'!$B$4:$H$766,6))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Employees'!$B$4:$H$766,7))</f>
        <v>PICNIC GROVE</v>
      </c>
      <c r="F1142" s="66" t="str">
        <f>IF(ISBLANK(LeaveTracker[[#This Row],[Employee Name]]),"-----",VLOOKUP(LeaveTracker[[#This Row],[Employee Name]],'List of Employees'!$B$4:$H$766,6))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Employees'!$B$4:$H$766,7))</f>
        <v>PICNIC GROVE</v>
      </c>
      <c r="F1143" s="66" t="str">
        <f>IF(ISBLANK(LeaveTracker[[#This Row],[Employee Name]]),"-----",VLOOKUP(LeaveTracker[[#This Row],[Employee Name]],'List of Employees'!$B$4:$H$766,6))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Employees'!$B$4:$H$766,7))</f>
        <v>PICNIC GROVE</v>
      </c>
      <c r="F1144" s="66" t="str">
        <f>IF(ISBLANK(LeaveTracker[[#This Row],[Employee Name]]),"-----",VLOOKUP(LeaveTracker[[#This Row],[Employee Name]],'List of Employees'!$B$4:$H$766,6))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Employees'!$B$4:$H$766,7))</f>
        <v>PICNIC GROVE</v>
      </c>
      <c r="F1145" s="66" t="str">
        <f>IF(ISBLANK(LeaveTracker[[#This Row],[Employee Name]]),"-----",VLOOKUP(LeaveTracker[[#This Row],[Employee Name]],'List of Employees'!$B$4:$H$766,6))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Employees'!$B$4:$H$766,7))</f>
        <v>PICNIC GROVE</v>
      </c>
      <c r="F1146" s="66" t="str">
        <f>IF(ISBLANK(LeaveTracker[[#This Row],[Employee Name]]),"-----",VLOOKUP(LeaveTracker[[#This Row],[Employee Name]],'List of Employees'!$B$4:$H$766,6))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Employees'!$B$4:$H$766,7))</f>
        <v>MO</v>
      </c>
      <c r="F1147" s="66" t="str">
        <f>IF(ISBLANK(LeaveTracker[[#This Row],[Employee Name]]),"-----",VLOOKUP(LeaveTracker[[#This Row],[Employee Name]],'List of Employees'!$B$4:$H$766,6))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Employees'!$B$4:$H$766,7))</f>
        <v>MO</v>
      </c>
      <c r="F1148" s="66" t="str">
        <f>IF(ISBLANK(LeaveTracker[[#This Row],[Employee Name]]),"-----",VLOOKUP(LeaveTracker[[#This Row],[Employee Name]],'List of Employees'!$B$4:$H$766,6))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Employees'!$B$4:$H$766,7))</f>
        <v>MO</v>
      </c>
      <c r="F1149" s="66" t="str">
        <f>IF(ISBLANK(LeaveTracker[[#This Row],[Employee Name]]),"-----",VLOOKUP(LeaveTracker[[#This Row],[Employee Name]],'List of Employees'!$B$4:$H$766,6))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Employees'!$B$4:$H$766,7))</f>
        <v>PICNIC GROVE</v>
      </c>
      <c r="F1150" s="66" t="str">
        <f>IF(ISBLANK(LeaveTracker[[#This Row],[Employee Name]]),"-----",VLOOKUP(LeaveTracker[[#This Row],[Employee Name]],'List of Employees'!$B$4:$H$766,6))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Employees'!$B$4:$H$766,7))</f>
        <v>EEO/ CITY MARKET</v>
      </c>
      <c r="F1151" s="66" t="str">
        <f>IF(ISBLANK(LeaveTracker[[#This Row],[Employee Name]]),"-----",VLOOKUP(LeaveTracker[[#This Row],[Employee Name]],'List of Employees'!$B$4:$H$766,6))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Employees'!$B$4:$H$766,7))</f>
        <v>CENRO</v>
      </c>
      <c r="F1152" s="66" t="str">
        <f>IF(ISBLANK(LeaveTracker[[#This Row],[Employee Name]]),"-----",VLOOKUP(LeaveTracker[[#This Row],[Employee Name]],'List of Employees'!$B$4:$H$766,6))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Employees'!$B$4:$H$766,7))</f>
        <v>CENRO</v>
      </c>
      <c r="F1153" s="66" t="str">
        <f>IF(ISBLANK(LeaveTracker[[#This Row],[Employee Name]]),"-----",VLOOKUP(LeaveTracker[[#This Row],[Employee Name]],'List of Employees'!$B$4:$H$766,6))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Employees'!$B$4:$H$766,7))</f>
        <v>CENRO</v>
      </c>
      <c r="F1154" s="66" t="str">
        <f>IF(ISBLANK(LeaveTracker[[#This Row],[Employee Name]]),"-----",VLOOKUP(LeaveTracker[[#This Row],[Employee Name]],'List of Employees'!$B$4:$H$766,6))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Employees'!$B$4:$H$766,7))</f>
        <v>CENRO</v>
      </c>
      <c r="F1155" s="66" t="str">
        <f>IF(ISBLANK(LeaveTracker[[#This Row],[Employee Name]]),"-----",VLOOKUP(LeaveTracker[[#This Row],[Employee Name]],'List of Employees'!$B$4:$H$766,6))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Employees'!$B$4:$H$766,7))</f>
        <v>CENRO</v>
      </c>
      <c r="F1156" s="66" t="str">
        <f>IF(ISBLANK(LeaveTracker[[#This Row],[Employee Name]]),"-----",VLOOKUP(LeaveTracker[[#This Row],[Employee Name]],'List of Employees'!$B$4:$H$766,6))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Employees'!$B$4:$H$766,7))</f>
        <v>CENRO</v>
      </c>
      <c r="F1157" s="66" t="str">
        <f>IF(ISBLANK(LeaveTracker[[#This Row],[Employee Name]]),"-----",VLOOKUP(LeaveTracker[[#This Row],[Employee Name]],'List of Employees'!$B$4:$H$766,6))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Employees'!$B$4:$H$766,7))</f>
        <v>CENRO</v>
      </c>
      <c r="F1158" s="66" t="str">
        <f>IF(ISBLANK(LeaveTracker[[#This Row],[Employee Name]]),"-----",VLOOKUP(LeaveTracker[[#This Row],[Employee Name]],'List of Employees'!$B$4:$H$766,6))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Employees'!$B$4:$H$766,7))</f>
        <v>CENRO</v>
      </c>
      <c r="F1159" s="66" t="str">
        <f>IF(ISBLANK(LeaveTracker[[#This Row],[Employee Name]]),"-----",VLOOKUP(LeaveTracker[[#This Row],[Employee Name]],'List of Employees'!$B$4:$H$766,6))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Employees'!$B$4:$H$766,7))</f>
        <v>CENRO</v>
      </c>
      <c r="F1160" s="66" t="str">
        <f>IF(ISBLANK(LeaveTracker[[#This Row],[Employee Name]]),"-----",VLOOKUP(LeaveTracker[[#This Row],[Employee Name]],'List of Employees'!$B$4:$H$766,6))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Employees'!$B$4:$H$766,7))</f>
        <v>CENRO</v>
      </c>
      <c r="F1161" s="66" t="str">
        <f>IF(ISBLANK(LeaveTracker[[#This Row],[Employee Name]]),"-----",VLOOKUP(LeaveTracker[[#This Row],[Employee Name]],'List of Employees'!$B$4:$H$766,6))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Employees'!$B$4:$H$766,7))</f>
        <v>CENRO</v>
      </c>
      <c r="F1162" s="66" t="str">
        <f>IF(ISBLANK(LeaveTracker[[#This Row],[Employee Name]]),"-----",VLOOKUP(LeaveTracker[[#This Row],[Employee Name]],'List of Employees'!$B$4:$H$766,6))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Employees'!$B$4:$H$766,7))</f>
        <v>CCT</v>
      </c>
      <c r="F1163" s="66" t="str">
        <f>IF(ISBLANK(LeaveTracker[[#This Row],[Employee Name]]),"-----",VLOOKUP(LeaveTracker[[#This Row],[Employee Name]],'List of Employees'!$B$4:$H$766,6))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Employees'!$B$4:$H$766,7))</f>
        <v>CCT</v>
      </c>
      <c r="F1164" s="66" t="str">
        <f>IF(ISBLANK(LeaveTracker[[#This Row],[Employee Name]]),"-----",VLOOKUP(LeaveTracker[[#This Row],[Employee Name]],'List of Employees'!$B$4:$H$766,6))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Employees'!$B$4:$H$766,7))</f>
        <v>CCT</v>
      </c>
      <c r="F1165" s="66" t="str">
        <f>IF(ISBLANK(LeaveTracker[[#This Row],[Employee Name]]),"-----",VLOOKUP(LeaveTracker[[#This Row],[Employee Name]],'List of Employees'!$B$4:$H$766,6))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Employees'!$B$4:$H$766,7))</f>
        <v>CCT</v>
      </c>
      <c r="F1166" s="66" t="str">
        <f>IF(ISBLANK(LeaveTracker[[#This Row],[Employee Name]]),"-----",VLOOKUP(LeaveTracker[[#This Row],[Employee Name]],'List of Employees'!$B$4:$H$766,6))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Employees'!$B$4:$H$766,7))</f>
        <v>CCT</v>
      </c>
      <c r="F1167" s="66" t="str">
        <f>IF(ISBLANK(LeaveTracker[[#This Row],[Employee Name]]),"-----",VLOOKUP(LeaveTracker[[#This Row],[Employee Name]],'List of Employees'!$B$4:$H$766,6))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Employees'!$B$4:$H$766,7))</f>
        <v>CCT</v>
      </c>
      <c r="F1168" s="66" t="str">
        <f>IF(ISBLANK(LeaveTracker[[#This Row],[Employee Name]]),"-----",VLOOKUP(LeaveTracker[[#This Row],[Employee Name]],'List of Employees'!$B$4:$H$766,6))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Employees'!$B$4:$H$766,7))</f>
        <v>CCT</v>
      </c>
      <c r="F1169" s="66" t="str">
        <f>IF(ISBLANK(LeaveTracker[[#This Row],[Employee Name]]),"-----",VLOOKUP(LeaveTracker[[#This Row],[Employee Name]],'List of Employees'!$B$4:$H$766,6))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Employees'!$B$4:$H$766,7))</f>
        <v>CCT</v>
      </c>
      <c r="F1170" s="66" t="str">
        <f>IF(ISBLANK(LeaveTracker[[#This Row],[Employee Name]]),"-----",VLOOKUP(LeaveTracker[[#This Row],[Employee Name]],'List of Employees'!$B$4:$H$766,6))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Employees'!$B$4:$H$766,7))</f>
        <v>CCT</v>
      </c>
      <c r="F1171" s="66" t="str">
        <f>IF(ISBLANK(LeaveTracker[[#This Row],[Employee Name]]),"-----",VLOOKUP(LeaveTracker[[#This Row],[Employee Name]],'List of Employees'!$B$4:$H$766,6))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Employees'!$B$4:$H$766,7))</f>
        <v>CCT</v>
      </c>
      <c r="F1172" s="66" t="str">
        <f>IF(ISBLANK(LeaveTracker[[#This Row],[Employee Name]]),"-----",VLOOKUP(LeaveTracker[[#This Row],[Employee Name]],'List of Employees'!$B$4:$H$766,6))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Employees'!$B$4:$H$766,7))</f>
        <v>CCT</v>
      </c>
      <c r="F1173" s="66" t="str">
        <f>IF(ISBLANK(LeaveTracker[[#This Row],[Employee Name]]),"-----",VLOOKUP(LeaveTracker[[#This Row],[Employee Name]],'List of Employees'!$B$4:$H$766,6))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Employees'!$B$4:$H$766,7))</f>
        <v>CCT</v>
      </c>
      <c r="F1174" s="66" t="str">
        <f>IF(ISBLANK(LeaveTracker[[#This Row],[Employee Name]]),"-----",VLOOKUP(LeaveTracker[[#This Row],[Employee Name]],'List of Employees'!$B$4:$H$766,6))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Employees'!$B$4:$H$766,7))</f>
        <v>PICNIC GROVE</v>
      </c>
      <c r="F1175" s="66" t="str">
        <f>IF(ISBLANK(LeaveTracker[[#This Row],[Employee Name]]),"-----",VLOOKUP(LeaveTracker[[#This Row],[Employee Name]],'List of Employees'!$B$4:$H$766,6))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Employees'!$B$4:$H$766,7))</f>
        <v>PICNIC GROVE</v>
      </c>
      <c r="F1176" s="66" t="str">
        <f>IF(ISBLANK(LeaveTracker[[#This Row],[Employee Name]]),"-----",VLOOKUP(LeaveTracker[[#This Row],[Employee Name]],'List of Employees'!$B$4:$H$766,6))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Employees'!$B$4:$H$766,7))</f>
        <v>CCT</v>
      </c>
      <c r="F1177" s="66" t="str">
        <f>IF(ISBLANK(LeaveTracker[[#This Row],[Employee Name]]),"-----",VLOOKUP(LeaveTracker[[#This Row],[Employee Name]],'List of Employees'!$B$4:$H$766,6))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Employees'!$B$4:$H$766,7))</f>
        <v>MAHOGANY MARKET</v>
      </c>
      <c r="F1178" s="66" t="str">
        <f>IF(ISBLANK(LeaveTracker[[#This Row],[Employee Name]]),"-----",VLOOKUP(LeaveTracker[[#This Row],[Employee Name]],'List of Employees'!$B$4:$H$766,6))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Employees'!$B$4:$H$766,7))</f>
        <v>MAHOGANY MARKET</v>
      </c>
      <c r="F1179" s="66" t="str">
        <f>IF(ISBLANK(LeaveTracker[[#This Row],[Employee Name]]),"-----",VLOOKUP(LeaveTracker[[#This Row],[Employee Name]],'List of Employees'!$B$4:$H$766,6))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Employees'!$B$4:$H$766,7))</f>
        <v>MAHOGANY MARKET</v>
      </c>
      <c r="F1180" s="66" t="str">
        <f>IF(ISBLANK(LeaveTracker[[#This Row],[Employee Name]]),"-----",VLOOKUP(LeaveTracker[[#This Row],[Employee Name]],'List of Employees'!$B$4:$H$766,6))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Employees'!$B$4:$H$766,7))</f>
        <v>MAHOGANY MARKET</v>
      </c>
      <c r="F1181" s="66" t="str">
        <f>IF(ISBLANK(LeaveTracker[[#This Row],[Employee Name]]),"-----",VLOOKUP(LeaveTracker[[#This Row],[Employee Name]],'List of Employees'!$B$4:$H$766,6))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Employees'!$B$4:$H$766,7))</f>
        <v>EEO/ CITY MARKET</v>
      </c>
      <c r="F1182" s="66" t="str">
        <f>IF(ISBLANK(LeaveTracker[[#This Row],[Employee Name]]),"-----",VLOOKUP(LeaveTracker[[#This Row],[Employee Name]],'List of Employees'!$B$4:$H$766,6))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Employees'!$B$4:$H$766,7))</f>
        <v>MAHOGANY MARKET</v>
      </c>
      <c r="F1183" s="66" t="str">
        <f>IF(ISBLANK(LeaveTracker[[#This Row],[Employee Name]]),"-----",VLOOKUP(LeaveTracker[[#This Row],[Employee Name]],'List of Employees'!$B$4:$H$766,6))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Employees'!$B$4:$H$766,7))</f>
        <v>MAHOGANY MARKET</v>
      </c>
      <c r="F1184" s="66" t="str">
        <f>IF(ISBLANK(LeaveTracker[[#This Row],[Employee Name]]),"-----",VLOOKUP(LeaveTracker[[#This Row],[Employee Name]],'List of Employees'!$B$4:$H$766,6))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Employees'!$B$4:$H$766,7))</f>
        <v>MAHOGANY MARKET</v>
      </c>
      <c r="F1185" s="66" t="str">
        <f>IF(ISBLANK(LeaveTracker[[#This Row],[Employee Name]]),"-----",VLOOKUP(LeaveTracker[[#This Row],[Employee Name]],'List of Employees'!$B$4:$H$766,6))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Employees'!$B$4:$H$766,7))</f>
        <v>HRMO</v>
      </c>
      <c r="F1186" s="66" t="str">
        <f>IF(ISBLANK(LeaveTracker[[#This Row],[Employee Name]]),"-----",VLOOKUP(LeaveTracker[[#This Row],[Employee Name]],'List of Employees'!$B$4:$H$766,6))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Employees'!$B$4:$H$766,7))</f>
        <v>HRMO</v>
      </c>
      <c r="F1187" s="66" t="str">
        <f>IF(ISBLANK(LeaveTracker[[#This Row],[Employee Name]]),"-----",VLOOKUP(LeaveTracker[[#This Row],[Employee Name]],'List of Employees'!$B$4:$H$766,6))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Employees'!$B$4:$H$766,7))</f>
        <v>HRMO</v>
      </c>
      <c r="F1188" s="66" t="str">
        <f>IF(ISBLANK(LeaveTracker[[#This Row],[Employee Name]]),"-----",VLOOKUP(LeaveTracker[[#This Row],[Employee Name]],'List of Employees'!$B$4:$H$766,6))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Employees'!$B$4:$H$766,7))</f>
        <v>HRMO</v>
      </c>
      <c r="F1189" s="66" t="str">
        <f>IF(ISBLANK(LeaveTracker[[#This Row],[Employee Name]]),"-----",VLOOKUP(LeaveTracker[[#This Row],[Employee Name]],'List of Employees'!$B$4:$H$766,6))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Employees'!$B$4:$H$766,7))</f>
        <v>HRMO</v>
      </c>
      <c r="F1190" s="66" t="str">
        <f>IF(ISBLANK(LeaveTracker[[#This Row],[Employee Name]]),"-----",VLOOKUP(LeaveTracker[[#This Row],[Employee Name]],'List of Employees'!$B$4:$H$766,6))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Employees'!$B$4:$H$766,7))</f>
        <v>CBO</v>
      </c>
      <c r="F1191" s="66" t="str">
        <f>IF(ISBLANK(LeaveTracker[[#This Row],[Employee Name]]),"-----",VLOOKUP(LeaveTracker[[#This Row],[Employee Name]],'List of Employees'!$B$4:$H$766,6))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Employees'!$B$4:$H$766,7))</f>
        <v>CBO</v>
      </c>
      <c r="F1192" s="66" t="str">
        <f>IF(ISBLANK(LeaveTracker[[#This Row],[Employee Name]]),"-----",VLOOKUP(LeaveTracker[[#This Row],[Employee Name]],'List of Employees'!$B$4:$H$766,6))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Employees'!$B$4:$H$766,7))</f>
        <v>CBO</v>
      </c>
      <c r="F1193" s="66" t="str">
        <f>IF(ISBLANK(LeaveTracker[[#This Row],[Employee Name]]),"-----",VLOOKUP(LeaveTracker[[#This Row],[Employee Name]],'List of Employees'!$B$4:$H$766,6))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Employees'!$B$4:$H$766,7))</f>
        <v>CBO</v>
      </c>
      <c r="F1194" s="66" t="str">
        <f>IF(ISBLANK(LeaveTracker[[#This Row],[Employee Name]]),"-----",VLOOKUP(LeaveTracker[[#This Row],[Employee Name]],'List of Employees'!$B$4:$H$766,6))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Employees'!$B$4:$H$766,7))</f>
        <v>CBO</v>
      </c>
      <c r="F1195" s="66" t="str">
        <f>IF(ISBLANK(LeaveTracker[[#This Row],[Employee Name]]),"-----",VLOOKUP(LeaveTracker[[#This Row],[Employee Name]],'List of Employees'!$B$4:$H$766,6))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2618</v>
      </c>
      <c r="E1196" s="66" t="str">
        <f>IF(ISBLANK(LeaveTracker[[#This Row],[Employee Name]]),"-----",VLOOKUP(LeaveTracker[[#This Row],[Employee Name]],'List of Employees'!$B$4:$H$766,7))</f>
        <v>CBO</v>
      </c>
      <c r="F1196" s="66" t="str">
        <f>IF(ISBLANK(LeaveTracker[[#This Row],[Employee Name]]),"-----",VLOOKUP(LeaveTracker[[#This Row],[Employee Name]],'List of Employees'!$B$4:$H$766,6))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2618</v>
      </c>
      <c r="E1197" s="66" t="str">
        <f>IF(ISBLANK(LeaveTracker[[#This Row],[Employee Name]]),"-----",VLOOKUP(LeaveTracker[[#This Row],[Employee Name]],'List of Employees'!$B$4:$H$766,7))</f>
        <v>CBO</v>
      </c>
      <c r="F1197" s="66" t="str">
        <f>IF(ISBLANK(LeaveTracker[[#This Row],[Employee Name]]),"-----",VLOOKUP(LeaveTracker[[#This Row],[Employee Name]],'List of Employees'!$B$4:$H$766,6))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2618</v>
      </c>
      <c r="E1198" s="66" t="str">
        <f>IF(ISBLANK(LeaveTracker[[#This Row],[Employee Name]]),"-----",VLOOKUP(LeaveTracker[[#This Row],[Employee Name]],'List of Employees'!$B$4:$H$766,7))</f>
        <v>CBO</v>
      </c>
      <c r="F1198" s="66" t="str">
        <f>IF(ISBLANK(LeaveTracker[[#This Row],[Employee Name]]),"-----",VLOOKUP(LeaveTracker[[#This Row],[Employee Name]],'List of Employees'!$B$4:$H$766,6))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Employees'!$B$4:$H$766,7))</f>
        <v>CBO</v>
      </c>
      <c r="F1199" s="66" t="str">
        <f>IF(ISBLANK(LeaveTracker[[#This Row],[Employee Name]]),"-----",VLOOKUP(LeaveTracker[[#This Row],[Employee Name]],'List of Employees'!$B$4:$H$766,6))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Employees'!$B$4:$H$766,7))</f>
        <v>ONT</v>
      </c>
      <c r="F1200" s="66" t="str">
        <f>IF(ISBLANK(LeaveTracker[[#This Row],[Employee Name]]),"-----",VLOOKUP(LeaveTracker[[#This Row],[Employee Name]],'List of Employees'!$B$4:$H$766,6))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Employees'!$B$4:$H$766,7))</f>
        <v>ONT</v>
      </c>
      <c r="F1201" s="66" t="str">
        <f>IF(ISBLANK(LeaveTracker[[#This Row],[Employee Name]]),"-----",VLOOKUP(LeaveTracker[[#This Row],[Employee Name]],'List of Employees'!$B$4:$H$766,6))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Employees'!$B$4:$H$766,7))</f>
        <v>ONT</v>
      </c>
      <c r="F1202" s="66" t="str">
        <f>IF(ISBLANK(LeaveTracker[[#This Row],[Employee Name]]),"-----",VLOOKUP(LeaveTracker[[#This Row],[Employee Name]],'List of Employees'!$B$4:$H$766,6))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Employees'!$B$4:$H$766,7))</f>
        <v>LCR</v>
      </c>
      <c r="F1203" s="66" t="str">
        <f>IF(ISBLANK(LeaveTracker[[#This Row],[Employee Name]]),"-----",VLOOKUP(LeaveTracker[[#This Row],[Employee Name]],'List of Employees'!$B$4:$H$766,6))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Employees'!$B$4:$H$766,7))</f>
        <v>EEO/ CITY MARKET</v>
      </c>
      <c r="F1204" s="66" t="str">
        <f>IF(ISBLANK(LeaveTracker[[#This Row],[Employee Name]]),"-----",VLOOKUP(LeaveTracker[[#This Row],[Employee Name]],'List of Employees'!$B$4:$H$766,6))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Employees'!$B$4:$H$766,7))</f>
        <v>EEO/ CITY MARKET</v>
      </c>
      <c r="F1205" s="66" t="str">
        <f>IF(ISBLANK(LeaveTracker[[#This Row],[Employee Name]]),"-----",VLOOKUP(LeaveTracker[[#This Row],[Employee Name]],'List of Employees'!$B$4:$H$766,6))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Employees'!$B$4:$H$766,7))</f>
        <v>COOPERATIVE OFFICE</v>
      </c>
      <c r="F1206" s="66" t="str">
        <f>IF(ISBLANK(LeaveTracker[[#This Row],[Employee Name]]),"-----",VLOOKUP(LeaveTracker[[#This Row],[Employee Name]],'List of Employees'!$B$4:$H$766,6))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Employees'!$B$4:$H$766,7))</f>
        <v>COOPERATIVE OFFICE</v>
      </c>
      <c r="F1207" s="66" t="str">
        <f>IF(ISBLANK(LeaveTracker[[#This Row],[Employee Name]]),"-----",VLOOKUP(LeaveTracker[[#This Row],[Employee Name]],'List of Employees'!$B$4:$H$766,6))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Employees'!$B$4:$H$766,7))</f>
        <v>BUDGET</v>
      </c>
      <c r="F1208" s="66" t="str">
        <f>IF(ISBLANK(LeaveTracker[[#This Row],[Employee Name]]),"-----",VLOOKUP(LeaveTracker[[#This Row],[Employee Name]],'List of Employees'!$B$4:$H$766,6))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Employees'!$B$4:$H$766,7))</f>
        <v>BUDGET</v>
      </c>
      <c r="F1209" s="66" t="str">
        <f>IF(ISBLANK(LeaveTracker[[#This Row],[Employee Name]]),"-----",VLOOKUP(LeaveTracker[[#This Row],[Employee Name]],'List of Employees'!$B$4:$H$766,6))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Employees'!$B$4:$H$766,7))</f>
        <v>BUDGET</v>
      </c>
      <c r="F1210" s="66" t="str">
        <f>IF(ISBLANK(LeaveTracker[[#This Row],[Employee Name]]),"-----",VLOOKUP(LeaveTracker[[#This Row],[Employee Name]],'List of Employees'!$B$4:$H$766,6))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Employees'!$B$4:$H$766,7))</f>
        <v>CTO</v>
      </c>
      <c r="F1211" s="66" t="str">
        <f>IF(ISBLANK(LeaveTracker[[#This Row],[Employee Name]]),"-----",VLOOKUP(LeaveTracker[[#This Row],[Employee Name]],'List of Employees'!$B$4:$H$766,6))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Employees'!$B$4:$H$766,7))</f>
        <v>EEO/ CITY MARKET</v>
      </c>
      <c r="F1212" s="66" t="str">
        <f>IF(ISBLANK(LeaveTracker[[#This Row],[Employee Name]]),"-----",VLOOKUP(LeaveTracker[[#This Row],[Employee Name]],'List of Employees'!$B$4:$H$766,6))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Employees'!$B$4:$H$766,7))</f>
        <v>EEO/ CITY MARKET</v>
      </c>
      <c r="F1213" s="66" t="str">
        <f>IF(ISBLANK(LeaveTracker[[#This Row],[Employee Name]]),"-----",VLOOKUP(LeaveTracker[[#This Row],[Employee Name]],'List of Employees'!$B$4:$H$766,6))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Employees'!$B$4:$H$766,7))</f>
        <v>EEO/ CITY MARKET</v>
      </c>
      <c r="F1214" s="66" t="str">
        <f>IF(ISBLANK(LeaveTracker[[#This Row],[Employee Name]]),"-----",VLOOKUP(LeaveTracker[[#This Row],[Employee Name]],'List of Employees'!$B$4:$H$766,6))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Employees'!$B$4:$H$766,7))</f>
        <v>EEO/ CITY MARKET</v>
      </c>
      <c r="F1215" s="66" t="str">
        <f>IF(ISBLANK(LeaveTracker[[#This Row],[Employee Name]]),"-----",VLOOKUP(LeaveTracker[[#This Row],[Employee Name]],'List of Employees'!$B$4:$H$766,6))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Employees'!$B$4:$H$766,7))</f>
        <v>EEO/ CITY MARKET</v>
      </c>
      <c r="F1216" s="66" t="str">
        <f>IF(ISBLANK(LeaveTracker[[#This Row],[Employee Name]]),"-----",VLOOKUP(LeaveTracker[[#This Row],[Employee Name]],'List of Employees'!$B$4:$H$766,6))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Employees'!$B$4:$H$766,7))</f>
        <v>EEO/ CITY MARKET</v>
      </c>
      <c r="F1217" s="66" t="str">
        <f>IF(ISBLANK(LeaveTracker[[#This Row],[Employee Name]]),"-----",VLOOKUP(LeaveTracker[[#This Row],[Employee Name]],'List of Employees'!$B$4:$H$766,6))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Employees'!$B$4:$H$766,7))</f>
        <v>EEO/ CITY MARKET</v>
      </c>
      <c r="F1218" s="66" t="str">
        <f>IF(ISBLANK(LeaveTracker[[#This Row],[Employee Name]]),"-----",VLOOKUP(LeaveTracker[[#This Row],[Employee Name]],'List of Employees'!$B$4:$H$766,6))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Employees'!$B$4:$H$766,7))</f>
        <v>CCT</v>
      </c>
      <c r="F1219" s="66" t="str">
        <f>IF(ISBLANK(LeaveTracker[[#This Row],[Employee Name]]),"-----",VLOOKUP(LeaveTracker[[#This Row],[Employee Name]],'List of Employees'!$B$4:$H$766,6))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Employees'!$B$4:$H$766,7))</f>
        <v>CCT</v>
      </c>
      <c r="F1220" s="66" t="str">
        <f>IF(ISBLANK(LeaveTracker[[#This Row],[Employee Name]]),"-----",VLOOKUP(LeaveTracker[[#This Row],[Employee Name]],'List of Employees'!$B$4:$H$766,6))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Employees'!$B$4:$H$766,7))</f>
        <v>CCT</v>
      </c>
      <c r="F1221" s="66" t="str">
        <f>IF(ISBLANK(LeaveTracker[[#This Row],[Employee Name]]),"-----",VLOOKUP(LeaveTracker[[#This Row],[Employee Name]],'List of Employees'!$B$4:$H$766,6))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Employees'!$B$4:$H$766,7))</f>
        <v>CCT</v>
      </c>
      <c r="F1222" s="66" t="str">
        <f>IF(ISBLANK(LeaveTracker[[#This Row],[Employee Name]]),"-----",VLOOKUP(LeaveTracker[[#This Row],[Employee Name]],'List of Employees'!$B$4:$H$766,6))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Employees'!$B$4:$H$766,7))</f>
        <v>CCT</v>
      </c>
      <c r="F1223" s="66" t="str">
        <f>IF(ISBLANK(LeaveTracker[[#This Row],[Employee Name]]),"-----",VLOOKUP(LeaveTracker[[#This Row],[Employee Name]],'List of Employees'!$B$4:$H$766,6))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Employees'!$B$4:$H$766,7))</f>
        <v>CCT</v>
      </c>
      <c r="F1224" s="66" t="str">
        <f>IF(ISBLANK(LeaveTracker[[#This Row],[Employee Name]]),"-----",VLOOKUP(LeaveTracker[[#This Row],[Employee Name]],'List of Employees'!$B$4:$H$766,6))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Employees'!$B$4:$H$766,7))</f>
        <v>LIBRARY</v>
      </c>
      <c r="F1225" s="66" t="str">
        <f>IF(ISBLANK(LeaveTracker[[#This Row],[Employee Name]]),"-----",VLOOKUP(LeaveTracker[[#This Row],[Employee Name]],'List of Employees'!$B$4:$H$766,6))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Employees'!$B$4:$H$766,7))</f>
        <v>CCT</v>
      </c>
      <c r="F1226" s="66" t="str">
        <f>IF(ISBLANK(LeaveTracker[[#This Row],[Employee Name]]),"-----",VLOOKUP(LeaveTracker[[#This Row],[Employee Name]],'List of Employees'!$B$4:$H$766,6))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Employees'!$B$4:$H$766,7))</f>
        <v>LIBRARY</v>
      </c>
      <c r="F1227" s="66" t="str">
        <f>IF(ISBLANK(LeaveTracker[[#This Row],[Employee Name]]),"-----",VLOOKUP(LeaveTracker[[#This Row],[Employee Name]],'List of Employees'!$B$4:$H$766,6))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Employees'!$B$4:$H$766,7))</f>
        <v>LIBRARY</v>
      </c>
      <c r="F1228" s="66" t="str">
        <f>IF(ISBLANK(LeaveTracker[[#This Row],[Employee Name]]),"-----",VLOOKUP(LeaveTracker[[#This Row],[Employee Name]],'List of Employees'!$B$4:$H$766,6))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Employees'!$B$4:$H$766,7))</f>
        <v>CCT</v>
      </c>
      <c r="F1229" s="66" t="str">
        <f>IF(ISBLANK(LeaveTracker[[#This Row],[Employee Name]]),"-----",VLOOKUP(LeaveTracker[[#This Row],[Employee Name]],'List of Employees'!$B$4:$H$766,6))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Employees'!$B$4:$H$766,7))</f>
        <v>CCT</v>
      </c>
      <c r="F1230" s="66" t="str">
        <f>IF(ISBLANK(LeaveTracker[[#This Row],[Employee Name]]),"-----",VLOOKUP(LeaveTracker[[#This Row],[Employee Name]],'List of Employees'!$B$4:$H$766,6))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Employees'!$B$4:$H$766,7))</f>
        <v>CCT</v>
      </c>
      <c r="F1231" s="66" t="str">
        <f>IF(ISBLANK(LeaveTracker[[#This Row],[Employee Name]]),"-----",VLOOKUP(LeaveTracker[[#This Row],[Employee Name]],'List of Employees'!$B$4:$H$766,6))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Employees'!$B$4:$H$766,7))</f>
        <v>CCT</v>
      </c>
      <c r="F1232" s="66" t="str">
        <f>IF(ISBLANK(LeaveTracker[[#This Row],[Employee Name]]),"-----",VLOOKUP(LeaveTracker[[#This Row],[Employee Name]],'List of Employees'!$B$4:$H$766,6))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Employees'!$B$4:$H$766,7))</f>
        <v>EEO/ CITY MARKET</v>
      </c>
      <c r="F1233" s="66" t="str">
        <f>IF(ISBLANK(LeaveTracker[[#This Row],[Employee Name]]),"-----",VLOOKUP(LeaveTracker[[#This Row],[Employee Name]],'List of Employees'!$B$4:$H$766,6))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Employees'!$B$4:$H$766,7))</f>
        <v>EEO/ CITY MARKET</v>
      </c>
      <c r="F1234" s="66" t="str">
        <f>IF(ISBLANK(LeaveTracker[[#This Row],[Employee Name]]),"-----",VLOOKUP(LeaveTracker[[#This Row],[Employee Name]],'List of Employees'!$B$4:$H$766,6))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Employees'!$B$4:$H$766,7))</f>
        <v>EEO/ CITY MARKET</v>
      </c>
      <c r="F1235" s="66" t="str">
        <f>IF(ISBLANK(LeaveTracker[[#This Row],[Employee Name]]),"-----",VLOOKUP(LeaveTracker[[#This Row],[Employee Name]],'List of Employees'!$B$4:$H$766,6))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Employees'!$B$4:$H$766,7))</f>
        <v>EEO/ CITY MARKET</v>
      </c>
      <c r="F1236" s="66" t="str">
        <f>IF(ISBLANK(LeaveTracker[[#This Row],[Employee Name]]),"-----",VLOOKUP(LeaveTracker[[#This Row],[Employee Name]],'List of Employees'!$B$4:$H$766,6))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Employees'!$B$4:$H$766,7))</f>
        <v>TOPS (ADMIN CSU)</v>
      </c>
      <c r="F1237" s="66" t="str">
        <f>IF(ISBLANK(LeaveTracker[[#This Row],[Employee Name]]),"-----",VLOOKUP(LeaveTracker[[#This Row],[Employee Name]],'List of Employees'!$B$4:$H$766,6))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Employees'!$B$4:$H$766,7))</f>
        <v>TOPS (ADMIN CSU)</v>
      </c>
      <c r="F1238" s="66" t="str">
        <f>IF(ISBLANK(LeaveTracker[[#This Row],[Employee Name]]),"-----",VLOOKUP(LeaveTracker[[#This Row],[Employee Name]],'List of Employees'!$B$4:$H$766,6))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Employees'!$B$4:$H$766,7))</f>
        <v>TOPS (ADMIN CSU)</v>
      </c>
      <c r="F1239" s="66" t="str">
        <f>IF(ISBLANK(LeaveTracker[[#This Row],[Employee Name]]),"-----",VLOOKUP(LeaveTracker[[#This Row],[Employee Name]],'List of Employees'!$B$4:$H$766,6))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Employees'!$B$4:$H$766,7))</f>
        <v>CPDO</v>
      </c>
      <c r="F1240" s="66" t="str">
        <f>IF(ISBLANK(LeaveTracker[[#This Row],[Employee Name]]),"-----",VLOOKUP(LeaveTracker[[#This Row],[Employee Name]],'List of Employees'!$B$4:$H$766,6))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Employees'!$B$4:$H$766,7))</f>
        <v>CPDO</v>
      </c>
      <c r="F1241" s="66" t="str">
        <f>IF(ISBLANK(LeaveTracker[[#This Row],[Employee Name]]),"-----",VLOOKUP(LeaveTracker[[#This Row],[Employee Name]],'List of Employees'!$B$4:$H$766,6))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Employees'!$B$4:$H$766,7))</f>
        <v>AGRICULTURE OFFICE</v>
      </c>
      <c r="F1242" s="66" t="str">
        <f>IF(ISBLANK(LeaveTracker[[#This Row],[Employee Name]]),"-----",VLOOKUP(LeaveTracker[[#This Row],[Employee Name]],'List of Employees'!$B$4:$H$766,6))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Employees'!$B$4:$H$766,7))</f>
        <v>AGRICULTURE OFFICE</v>
      </c>
      <c r="F1243" s="66" t="str">
        <f>IF(ISBLANK(LeaveTracker[[#This Row],[Employee Name]]),"-----",VLOOKUP(LeaveTracker[[#This Row],[Employee Name]],'List of Employees'!$B$4:$H$766,6))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Employees'!$B$4:$H$766,7))</f>
        <v>THRDC</v>
      </c>
      <c r="F1244" s="66" t="str">
        <f>IF(ISBLANK(LeaveTracker[[#This Row],[Employee Name]]),"-----",VLOOKUP(LeaveTracker[[#This Row],[Employee Name]],'List of Employees'!$B$4:$H$766,6))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Employees'!$B$4:$H$766,7))</f>
        <v>THRDC</v>
      </c>
      <c r="F1245" s="66" t="str">
        <f>IF(ISBLANK(LeaveTracker[[#This Row],[Employee Name]]),"-----",VLOOKUP(LeaveTracker[[#This Row],[Employee Name]],'List of Employees'!$B$4:$H$766,6))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Employees'!$B$4:$H$766,7))</f>
        <v>INTEGRATED CENTRAL TERMINAL</v>
      </c>
      <c r="F1246" s="66" t="str">
        <f>IF(ISBLANK(LeaveTracker[[#This Row],[Employee Name]]),"-----",VLOOKUP(LeaveTracker[[#This Row],[Employee Name]],'List of Employees'!$B$4:$H$766,6))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Employees'!$B$4:$H$766,7))</f>
        <v>INTEGRATED CENTRAL TERMINAL</v>
      </c>
      <c r="F1247" s="66" t="str">
        <f>IF(ISBLANK(LeaveTracker[[#This Row],[Employee Name]]),"-----",VLOOKUP(LeaveTracker[[#This Row],[Employee Name]],'List of Employees'!$B$4:$H$766,6))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Employees'!$B$4:$H$766,7))</f>
        <v>INTEGRATED CENTRAL TERMINAL</v>
      </c>
      <c r="F1248" s="66" t="str">
        <f>IF(ISBLANK(LeaveTracker[[#This Row],[Employee Name]]),"-----",VLOOKUP(LeaveTracker[[#This Row],[Employee Name]],'List of Employees'!$B$4:$H$766,6))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Employees'!$B$4:$H$766,7))</f>
        <v>PIO</v>
      </c>
      <c r="F1249" s="66" t="str">
        <f>IF(ISBLANK(LeaveTracker[[#This Row],[Employee Name]]),"-----",VLOOKUP(LeaveTracker[[#This Row],[Employee Name]],'List of Employees'!$B$4:$H$766,6))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Employees'!$B$4:$H$766,7))</f>
        <v>CHARACTER OFFICE</v>
      </c>
      <c r="F1250" s="66" t="str">
        <f>IF(ISBLANK(LeaveTracker[[#This Row],[Employee Name]]),"-----",VLOOKUP(LeaveTracker[[#This Row],[Employee Name]],'List of Employees'!$B$4:$H$766,6))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Employees'!$B$4:$H$766,7))</f>
        <v>CHARACTER OFFICE</v>
      </c>
      <c r="F1251" s="66" t="str">
        <f>IF(ISBLANK(LeaveTracker[[#This Row],[Employee Name]]),"-----",VLOOKUP(LeaveTracker[[#This Row],[Employee Name]],'List of Employees'!$B$4:$H$766,6))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Employees'!$B$4:$H$766,7))</f>
        <v>COMELEC</v>
      </c>
      <c r="F1252" s="66" t="str">
        <f>IF(ISBLANK(LeaveTracker[[#This Row],[Employee Name]]),"-----",VLOOKUP(LeaveTracker[[#This Row],[Employee Name]],'List of Employees'!$B$4:$H$766,6))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Employees'!$B$4:$H$766,7))</f>
        <v>COMELEC</v>
      </c>
      <c r="F1253" s="66" t="str">
        <f>IF(ISBLANK(LeaveTracker[[#This Row],[Employee Name]]),"-----",VLOOKUP(LeaveTracker[[#This Row],[Employee Name]],'List of Employees'!$B$4:$H$766,6))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Employees'!$B$4:$H$766,7))</f>
        <v>COMELEC</v>
      </c>
      <c r="F1254" s="66" t="str">
        <f>IF(ISBLANK(LeaveTracker[[#This Row],[Employee Name]]),"-----",VLOOKUP(LeaveTracker[[#This Row],[Employee Name]],'List of Employees'!$B$4:$H$766,6))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Employees'!$B$4:$H$766,7))</f>
        <v>COMELEC</v>
      </c>
      <c r="F1255" s="66" t="str">
        <f>IF(ISBLANK(LeaveTracker[[#This Row],[Employee Name]]),"-----",VLOOKUP(LeaveTracker[[#This Row],[Employee Name]],'List of Employees'!$B$4:$H$766,6))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Employees'!$B$4:$H$766,7))</f>
        <v>COMELEC</v>
      </c>
      <c r="F1256" s="66" t="str">
        <f>IF(ISBLANK(LeaveTracker[[#This Row],[Employee Name]]),"-----",VLOOKUP(LeaveTracker[[#This Row],[Employee Name]],'List of Employees'!$B$4:$H$766,6))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Employees'!$B$4:$H$766,7))</f>
        <v>FPTMNHS</v>
      </c>
      <c r="F1257" s="66" t="str">
        <f>IF(ISBLANK(LeaveTracker[[#This Row],[Employee Name]]),"-----",VLOOKUP(LeaveTracker[[#This Row],[Employee Name]],'List of Employees'!$B$4:$H$766,6))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Employees'!$B$4:$H$766,7))</f>
        <v>CBO</v>
      </c>
      <c r="F1258" s="66" t="str">
        <f>IF(ISBLANK(LeaveTracker[[#This Row],[Employee Name]]),"-----",VLOOKUP(LeaveTracker[[#This Row],[Employee Name]],'List of Employees'!$B$4:$H$766,6))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Employees'!$B$4:$H$766,7))</f>
        <v>MO</v>
      </c>
      <c r="F1259" s="66" t="str">
        <f>IF(ISBLANK(LeaveTracker[[#This Row],[Employee Name]]),"-----",VLOOKUP(LeaveTracker[[#This Row],[Employee Name]],'List of Employees'!$B$4:$H$766,6))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Employees'!$B$4:$H$766,7))</f>
        <v>MO</v>
      </c>
      <c r="F1260" s="66" t="str">
        <f>IF(ISBLANK(LeaveTracker[[#This Row],[Employee Name]]),"-----",VLOOKUP(LeaveTracker[[#This Row],[Employee Name]],'List of Employees'!$B$4:$H$766,6))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Employees'!$B$4:$H$766,7))</f>
        <v>ASSESSORS OFFICE</v>
      </c>
      <c r="F1261" s="66" t="str">
        <f>IF(ISBLANK(LeaveTracker[[#This Row],[Employee Name]]),"-----",VLOOKUP(LeaveTracker[[#This Row],[Employee Name]],'List of Employees'!$B$4:$H$766,6))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Employees'!$B$4:$H$766,7))</f>
        <v>ASSESSORS OFFICE</v>
      </c>
      <c r="F1262" s="66" t="str">
        <f>IF(ISBLANK(LeaveTracker[[#This Row],[Employee Name]]),"-----",VLOOKUP(LeaveTracker[[#This Row],[Employee Name]],'List of Employees'!$B$4:$H$766,6))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Employees'!$B$4:$H$766,7))</f>
        <v>ASSESSORS OFFICE</v>
      </c>
      <c r="F1263" s="66" t="str">
        <f>IF(ISBLANK(LeaveTracker[[#This Row],[Employee Name]]),"-----",VLOOKUP(LeaveTracker[[#This Row],[Employee Name]],'List of Employees'!$B$4:$H$766,6))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Employees'!$B$4:$H$766,7))</f>
        <v>FPTMNHS</v>
      </c>
      <c r="F1264" s="66" t="str">
        <f>IF(ISBLANK(LeaveTracker[[#This Row],[Employee Name]]),"-----",VLOOKUP(LeaveTracker[[#This Row],[Employee Name]],'List of Employees'!$B$4:$H$766,6))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Employees'!$B$4:$H$766,7))</f>
        <v>FPTMNHS</v>
      </c>
      <c r="F1265" s="66" t="str">
        <f>IF(ISBLANK(LeaveTracker[[#This Row],[Employee Name]]),"-----",VLOOKUP(LeaveTracker[[#This Row],[Employee Name]],'List of Employees'!$B$4:$H$766,6))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Employees'!$B$4:$H$766,7))</f>
        <v>ASSESSORS OFFICE</v>
      </c>
      <c r="F1266" s="66" t="str">
        <f>IF(ISBLANK(LeaveTracker[[#This Row],[Employee Name]]),"-----",VLOOKUP(LeaveTracker[[#This Row],[Employee Name]],'List of Employees'!$B$4:$H$766,6))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Employees'!$B$4:$H$766,7))</f>
        <v>ASSESSORS OFFICE</v>
      </c>
      <c r="F1267" s="66" t="str">
        <f>IF(ISBLANK(LeaveTracker[[#This Row],[Employee Name]]),"-----",VLOOKUP(LeaveTracker[[#This Row],[Employee Name]],'List of Employees'!$B$4:$H$766,6))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Employees'!$B$4:$H$766,7))</f>
        <v>ASSESSORS OFFICE</v>
      </c>
      <c r="F1268" s="66" t="str">
        <f>IF(ISBLANK(LeaveTracker[[#This Row],[Employee Name]]),"-----",VLOOKUP(LeaveTracker[[#This Row],[Employee Name]],'List of Employees'!$B$4:$H$766,6))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Employees'!$B$4:$H$766,7))</f>
        <v>MO</v>
      </c>
      <c r="F1269" s="66" t="str">
        <f>IF(ISBLANK(LeaveTracker[[#This Row],[Employee Name]]),"-----",VLOOKUP(LeaveTracker[[#This Row],[Employee Name]],'List of Employees'!$B$4:$H$766,6))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Employees'!$B$4:$H$766,7))</f>
        <v>MO</v>
      </c>
      <c r="F1270" s="66" t="str">
        <f>IF(ISBLANK(LeaveTracker[[#This Row],[Employee Name]]),"-----",VLOOKUP(LeaveTracker[[#This Row],[Employee Name]],'List of Employees'!$B$4:$H$766,6))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Employees'!$B$4:$H$766,7))</f>
        <v>INTEGRATED CENTRAL TERMINAL</v>
      </c>
      <c r="F1271" s="66" t="str">
        <f>IF(ISBLANK(LeaveTracker[[#This Row],[Employee Name]]),"-----",VLOOKUP(LeaveTracker[[#This Row],[Employee Name]],'List of Employees'!$B$4:$H$766,6))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Employees'!$B$4:$H$766,7))</f>
        <v>INTEGRATED CENTRAL TERMINAL</v>
      </c>
      <c r="F1272" s="66" t="str">
        <f>IF(ISBLANK(LeaveTracker[[#This Row],[Employee Name]]),"-----",VLOOKUP(LeaveTracker[[#This Row],[Employee Name]],'List of Employees'!$B$4:$H$766,6))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Employees'!$B$4:$H$766,7))</f>
        <v>INTEGRATED CENTRAL TERMINAL</v>
      </c>
      <c r="F1273" s="66" t="str">
        <f>IF(ISBLANK(LeaveTracker[[#This Row],[Employee Name]]),"-----",VLOOKUP(LeaveTracker[[#This Row],[Employee Name]],'List of Employees'!$B$4:$H$766,6))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Employees'!$B$4:$H$766,7))</f>
        <v>INTEGRATED CENTRAL TERMINAL</v>
      </c>
      <c r="F1274" s="66" t="str">
        <f>IF(ISBLANK(LeaveTracker[[#This Row],[Employee Name]]),"-----",VLOOKUP(LeaveTracker[[#This Row],[Employee Name]],'List of Employees'!$B$4:$H$766,6))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Employees'!$B$4:$H$766,7))</f>
        <v>EEO/ CITY MARKET</v>
      </c>
      <c r="F1275" s="66" t="str">
        <f>IF(ISBLANK(LeaveTracker[[#This Row],[Employee Name]]),"-----",VLOOKUP(LeaveTracker[[#This Row],[Employee Name]],'List of Employees'!$B$4:$H$766,6))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Employees'!$B$4:$H$766,7))</f>
        <v>CTO</v>
      </c>
      <c r="F1276" s="66" t="str">
        <f>IF(ISBLANK(LeaveTracker[[#This Row],[Employee Name]]),"-----",VLOOKUP(LeaveTracker[[#This Row],[Employee Name]],'List of Employees'!$B$4:$H$766,6))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Employees'!$B$4:$H$766,7))</f>
        <v>CCT</v>
      </c>
      <c r="F1277" s="66" t="str">
        <f>IF(ISBLANK(LeaveTracker[[#This Row],[Employee Name]]),"-----",VLOOKUP(LeaveTracker[[#This Row],[Employee Name]],'List of Employees'!$B$4:$H$766,6))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Employees'!$B$4:$H$766,7))</f>
        <v>ASSESSORS OFFICE</v>
      </c>
      <c r="F1278" s="66" t="str">
        <f>IF(ISBLANK(LeaveTracker[[#This Row],[Employee Name]]),"-----",VLOOKUP(LeaveTracker[[#This Row],[Employee Name]],'List of Employees'!$B$4:$H$766,6))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Employees'!$B$4:$H$766,7))</f>
        <v>COMELEC</v>
      </c>
      <c r="F1279" s="66" t="str">
        <f>IF(ISBLANK(LeaveTracker[[#This Row],[Employee Name]]),"-----",VLOOKUP(LeaveTracker[[#This Row],[Employee Name]],'List of Employees'!$B$4:$H$766,6))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Employees'!$B$4:$H$766,7))</f>
        <v>AGRICULTURE OFFICE</v>
      </c>
      <c r="F1280" s="66" t="str">
        <f>IF(ISBLANK(LeaveTracker[[#This Row],[Employee Name]]),"-----",VLOOKUP(LeaveTracker[[#This Row],[Employee Name]],'List of Employees'!$B$4:$H$766,6))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Employees'!$B$4:$H$766,7))</f>
        <v>AGRICULTURE OFFICE</v>
      </c>
      <c r="F1281" s="66" t="str">
        <f>IF(ISBLANK(LeaveTracker[[#This Row],[Employee Name]]),"-----",VLOOKUP(LeaveTracker[[#This Row],[Employee Name]],'List of Employees'!$B$4:$H$766,6))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Employees'!$B$4:$H$766,7))</f>
        <v>AGRICULTURE OFFICE</v>
      </c>
      <c r="F1282" s="66" t="str">
        <f>IF(ISBLANK(LeaveTracker[[#This Row],[Employee Name]]),"-----",VLOOKUP(LeaveTracker[[#This Row],[Employee Name]],'List of Employees'!$B$4:$H$766,6))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Employees'!$B$4:$H$766,7))</f>
        <v>INTERNAL</v>
      </c>
      <c r="F1283" s="66" t="str">
        <f>IF(ISBLANK(LeaveTracker[[#This Row],[Employee Name]]),"-----",VLOOKUP(LeaveTracker[[#This Row],[Employee Name]],'List of Employees'!$B$4:$H$766,6))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Employees'!$B$4:$H$766,7))</f>
        <v>INTERNAL</v>
      </c>
      <c r="F1284" s="66" t="str">
        <f>IF(ISBLANK(LeaveTracker[[#This Row],[Employee Name]]),"-----",VLOOKUP(LeaveTracker[[#This Row],[Employee Name]],'List of Employees'!$B$4:$H$766,6))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Employees'!$B$4:$H$766,7))</f>
        <v>INTERNAL</v>
      </c>
      <c r="F1285" s="66" t="str">
        <f>IF(ISBLANK(LeaveTracker[[#This Row],[Employee Name]]),"-----",VLOOKUP(LeaveTracker[[#This Row],[Employee Name]],'List of Employees'!$B$4:$H$766,6))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Employees'!$B$4:$H$766,7))</f>
        <v>INTERNAL</v>
      </c>
      <c r="F1286" s="66" t="str">
        <f>IF(ISBLANK(LeaveTracker[[#This Row],[Employee Name]]),"-----",VLOOKUP(LeaveTracker[[#This Row],[Employee Name]],'List of Employees'!$B$4:$H$766,6))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Employees'!$B$4:$H$766,7))</f>
        <v>INTERNAL</v>
      </c>
      <c r="F1287" s="66" t="str">
        <f>IF(ISBLANK(LeaveTracker[[#This Row],[Employee Name]]),"-----",VLOOKUP(LeaveTracker[[#This Row],[Employee Name]],'List of Employees'!$B$4:$H$766,6))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Employees'!$B$4:$H$766,7))</f>
        <v>MO</v>
      </c>
      <c r="F1288" s="66" t="str">
        <f>IF(ISBLANK(LeaveTracker[[#This Row],[Employee Name]]),"-----",VLOOKUP(LeaveTracker[[#This Row],[Employee Name]],'List of Employees'!$B$4:$H$766,6))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Employees'!$B$4:$H$766,7))</f>
        <v>SP</v>
      </c>
      <c r="F1289" s="66" t="str">
        <f>IF(ISBLANK(LeaveTracker[[#This Row],[Employee Name]]),"-----",VLOOKUP(LeaveTracker[[#This Row],[Employee Name]],'List of Employees'!$B$4:$H$766,6))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Employees'!$B$4:$H$766,7))</f>
        <v>SP</v>
      </c>
      <c r="F1290" s="66" t="str">
        <f>IF(ISBLANK(LeaveTracker[[#This Row],[Employee Name]]),"-----",VLOOKUP(LeaveTracker[[#This Row],[Employee Name]],'List of Employees'!$B$4:$H$766,6))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Employees'!$B$4:$H$766,7))</f>
        <v>SP</v>
      </c>
      <c r="F1291" s="66" t="str">
        <f>IF(ISBLANK(LeaveTracker[[#This Row],[Employee Name]]),"-----",VLOOKUP(LeaveTracker[[#This Row],[Employee Name]],'List of Employees'!$B$4:$H$766,6))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Employees'!$B$4:$H$766,7))</f>
        <v>VMO</v>
      </c>
      <c r="F1292" s="66" t="str">
        <f>IF(ISBLANK(LeaveTracker[[#This Row],[Employee Name]]),"-----",VLOOKUP(LeaveTracker[[#This Row],[Employee Name]],'List of Employees'!$B$4:$H$766,6))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Employees'!$B$4:$H$766,7))</f>
        <v>VMO</v>
      </c>
      <c r="F1293" s="66" t="str">
        <f>IF(ISBLANK(LeaveTracker[[#This Row],[Employee Name]]),"-----",VLOOKUP(LeaveTracker[[#This Row],[Employee Name]],'List of Employees'!$B$4:$H$766,6))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Employees'!$B$4:$H$766,7))</f>
        <v>VMO</v>
      </c>
      <c r="F1294" s="66" t="str">
        <f>IF(ISBLANK(LeaveTracker[[#This Row],[Employee Name]]),"-----",VLOOKUP(LeaveTracker[[#This Row],[Employee Name]],'List of Employees'!$B$4:$H$766,6))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Employees'!$B$4:$H$766,7))</f>
        <v>SP</v>
      </c>
      <c r="F1295" s="66" t="str">
        <f>IF(ISBLANK(LeaveTracker[[#This Row],[Employee Name]]),"-----",VLOOKUP(LeaveTracker[[#This Row],[Employee Name]],'List of Employees'!$B$4:$H$766,6))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Employees'!$B$4:$H$766,7))</f>
        <v>CHARACTER OFFICE</v>
      </c>
      <c r="F1296" s="66" t="str">
        <f>IF(ISBLANK(LeaveTracker[[#This Row],[Employee Name]]),"-----",VLOOKUP(LeaveTracker[[#This Row],[Employee Name]],'List of Employees'!$B$4:$H$766,6))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Employees'!$B$4:$H$766,7))</f>
        <v>CHARACTER OFFICE</v>
      </c>
      <c r="F1297" s="66" t="str">
        <f>IF(ISBLANK(LeaveTracker[[#This Row],[Employee Name]]),"-----",VLOOKUP(LeaveTracker[[#This Row],[Employee Name]],'List of Employees'!$B$4:$H$766,6))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Employees'!$B$4:$H$766,7))</f>
        <v>PICNIC GROVE</v>
      </c>
      <c r="F1298" s="66" t="str">
        <f>IF(ISBLANK(LeaveTracker[[#This Row],[Employee Name]]),"-----",VLOOKUP(LeaveTracker[[#This Row],[Employee Name]],'List of Employees'!$B$4:$H$766,6))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Employees'!$B$4:$H$766,7))</f>
        <v>PICNIC GROVE</v>
      </c>
      <c r="F1299" s="66" t="str">
        <f>IF(ISBLANK(LeaveTracker[[#This Row],[Employee Name]]),"-----",VLOOKUP(LeaveTracker[[#This Row],[Employee Name]],'List of Employees'!$B$4:$H$766,6))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Employees'!$B$4:$H$766,7))</f>
        <v>PICNIC GROVE</v>
      </c>
      <c r="F1300" s="66" t="str">
        <f>IF(ISBLANK(LeaveTracker[[#This Row],[Employee Name]]),"-----",VLOOKUP(LeaveTracker[[#This Row],[Employee Name]],'List of Employees'!$B$4:$H$766,6))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Employees'!$B$4:$H$766,7))</f>
        <v>PICNIC GROVE</v>
      </c>
      <c r="F1301" s="66" t="str">
        <f>IF(ISBLANK(LeaveTracker[[#This Row],[Employee Name]]),"-----",VLOOKUP(LeaveTracker[[#This Row],[Employee Name]],'List of Employees'!$B$4:$H$766,6))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Employees'!$B$4:$H$766,7))</f>
        <v>SP</v>
      </c>
      <c r="F1302" s="66" t="str">
        <f>IF(ISBLANK(LeaveTracker[[#This Row],[Employee Name]]),"-----",VLOOKUP(LeaveTracker[[#This Row],[Employee Name]],'List of Employees'!$B$4:$H$766,6))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Employees'!$B$4:$H$766,7))</f>
        <v>SP</v>
      </c>
      <c r="F1303" s="66" t="str">
        <f>IF(ISBLANK(LeaveTracker[[#This Row],[Employee Name]]),"-----",VLOOKUP(LeaveTracker[[#This Row],[Employee Name]],'List of Employees'!$B$4:$H$766,6))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Employees'!$B$4:$H$766,7))</f>
        <v>PICNIC GROVE</v>
      </c>
      <c r="F1304" s="66" t="str">
        <f>IF(ISBLANK(LeaveTracker[[#This Row],[Employee Name]]),"-----",VLOOKUP(LeaveTracker[[#This Row],[Employee Name]],'List of Employees'!$B$4:$H$766,6))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Employees'!$B$4:$H$766,7))</f>
        <v>PICNIC GROVE</v>
      </c>
      <c r="F1305" s="66" t="str">
        <f>IF(ISBLANK(LeaveTracker[[#This Row],[Employee Name]]),"-----",VLOOKUP(LeaveTracker[[#This Row],[Employee Name]],'List of Employees'!$B$4:$H$766,6))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Employees'!$B$4:$H$766,7))</f>
        <v>PICNIC GROVE</v>
      </c>
      <c r="F1306" s="66" t="str">
        <f>IF(ISBLANK(LeaveTracker[[#This Row],[Employee Name]]),"-----",VLOOKUP(LeaveTracker[[#This Row],[Employee Name]],'List of Employees'!$B$4:$H$766,6))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Employees'!$B$4:$H$766,7))</f>
        <v>THRDC</v>
      </c>
      <c r="F1307" s="66" t="str">
        <f>IF(ISBLANK(LeaveTracker[[#This Row],[Employee Name]]),"-----",VLOOKUP(LeaveTracker[[#This Row],[Employee Name]],'List of Employees'!$B$4:$H$766,6))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Employees'!$B$4:$H$766,7))</f>
        <v>THRDC</v>
      </c>
      <c r="F1308" s="66" t="str">
        <f>IF(ISBLANK(LeaveTracker[[#This Row],[Employee Name]]),"-----",VLOOKUP(LeaveTracker[[#This Row],[Employee Name]],'List of Employees'!$B$4:$H$766,6))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Employees'!$B$4:$H$766,7))</f>
        <v>CEO</v>
      </c>
      <c r="F1309" s="66" t="str">
        <f>IF(ISBLANK(LeaveTracker[[#This Row],[Employee Name]]),"-----",VLOOKUP(LeaveTracker[[#This Row],[Employee Name]],'List of Employees'!$B$4:$H$766,6))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Employees'!$B$4:$H$766,7))</f>
        <v>CEO</v>
      </c>
      <c r="F1310" s="66" t="str">
        <f>IF(ISBLANK(LeaveTracker[[#This Row],[Employee Name]]),"-----",VLOOKUP(LeaveTracker[[#This Row],[Employee Name]],'List of Employees'!$B$4:$H$766,6))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Employees'!$B$4:$H$766,7))</f>
        <v>CEO</v>
      </c>
      <c r="F1311" s="66" t="str">
        <f>IF(ISBLANK(LeaveTracker[[#This Row],[Employee Name]]),"-----",VLOOKUP(LeaveTracker[[#This Row],[Employee Name]],'List of Employees'!$B$4:$H$766,6))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Employees'!$B$4:$H$766,7))</f>
        <v>CEO</v>
      </c>
      <c r="F1312" s="66" t="str">
        <f>IF(ISBLANK(LeaveTracker[[#This Row],[Employee Name]]),"-----",VLOOKUP(LeaveTracker[[#This Row],[Employee Name]],'List of Employees'!$B$4:$H$766,6))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Employees'!$B$4:$H$766,7))</f>
        <v>CEO</v>
      </c>
      <c r="F1313" s="66" t="str">
        <f>IF(ISBLANK(LeaveTracker[[#This Row],[Employee Name]]),"-----",VLOOKUP(LeaveTracker[[#This Row],[Employee Name]],'List of Employees'!$B$4:$H$766,6))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Employees'!$B$4:$H$766,7))</f>
        <v>CEO</v>
      </c>
      <c r="F1314" s="66" t="str">
        <f>IF(ISBLANK(LeaveTracker[[#This Row],[Employee Name]]),"-----",VLOOKUP(LeaveTracker[[#This Row],[Employee Name]],'List of Employees'!$B$4:$H$766,6))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Employees'!$B$4:$H$766,7))</f>
        <v>CEO</v>
      </c>
      <c r="F1315" s="66" t="str">
        <f>IF(ISBLANK(LeaveTracker[[#This Row],[Employee Name]]),"-----",VLOOKUP(LeaveTracker[[#This Row],[Employee Name]],'List of Employees'!$B$4:$H$766,6))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Employees'!$B$4:$H$766,7))</f>
        <v>CHO</v>
      </c>
      <c r="F1316" s="66" t="str">
        <f>IF(ISBLANK(LeaveTracker[[#This Row],[Employee Name]]),"-----",VLOOKUP(LeaveTracker[[#This Row],[Employee Name]],'List of Employees'!$B$4:$H$766,6))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Employees'!$B$4:$H$766,7))</f>
        <v>CHO</v>
      </c>
      <c r="F1317" s="66" t="str">
        <f>IF(ISBLANK(LeaveTracker[[#This Row],[Employee Name]]),"-----",VLOOKUP(LeaveTracker[[#This Row],[Employee Name]],'List of Employees'!$B$4:$H$766,6))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Employees'!$B$4:$H$766,7))</f>
        <v>0</v>
      </c>
      <c r="F1318" s="66" t="str">
        <f>IF(ISBLANK(LeaveTracker[[#This Row],[Employee Name]]),"-----",VLOOKUP(LeaveTracker[[#This Row],[Employee Name]],'List of Employees'!$B$4:$H$766,6))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Employees'!$B$4:$H$766,7))</f>
        <v>0</v>
      </c>
      <c r="F1319" s="66" t="str">
        <f>IF(ISBLANK(LeaveTracker[[#This Row],[Employee Name]]),"-----",VLOOKUP(LeaveTracker[[#This Row],[Employee Name]],'List of Employees'!$B$4:$H$766,6))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Employees'!$B$4:$H$766,7))</f>
        <v>SP</v>
      </c>
      <c r="F1320" s="66" t="str">
        <f>IF(ISBLANK(LeaveTracker[[#This Row],[Employee Name]]),"-----",VLOOKUP(LeaveTracker[[#This Row],[Employee Name]],'List of Employees'!$B$4:$H$766,6))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Employees'!$B$4:$H$766,7))</f>
        <v>VMO</v>
      </c>
      <c r="F1321" s="66" t="str">
        <f>IF(ISBLANK(LeaveTracker[[#This Row],[Employee Name]]),"-----",VLOOKUP(LeaveTracker[[#This Row],[Employee Name]],'List of Employees'!$B$4:$H$766,6))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Employees'!$B$4:$H$766,7))</f>
        <v>VMO</v>
      </c>
      <c r="F1322" s="66" t="str">
        <f>IF(ISBLANK(LeaveTracker[[#This Row],[Employee Name]]),"-----",VLOOKUP(LeaveTracker[[#This Row],[Employee Name]],'List of Employees'!$B$4:$H$766,6))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Employees'!$B$4:$H$766,7))</f>
        <v>PICNIC GROVE</v>
      </c>
      <c r="F1323" s="66" t="str">
        <f>IF(ISBLANK(LeaveTracker[[#This Row],[Employee Name]]),"-----",VLOOKUP(LeaveTracker[[#This Row],[Employee Name]],'List of Employees'!$B$4:$H$766,6))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Employees'!$B$4:$H$766,7))</f>
        <v>AGRICULTURE OFFICE</v>
      </c>
      <c r="F1324" s="66" t="str">
        <f>IF(ISBLANK(LeaveTracker[[#This Row],[Employee Name]]),"-----",VLOOKUP(LeaveTracker[[#This Row],[Employee Name]],'List of Employees'!$B$4:$H$766,6))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Employees'!$B$4:$H$766,7))</f>
        <v>AGRICULTURE OFFICE</v>
      </c>
      <c r="F1325" s="66" t="str">
        <f>IF(ISBLANK(LeaveTracker[[#This Row],[Employee Name]]),"-----",VLOOKUP(LeaveTracker[[#This Row],[Employee Name]],'List of Employees'!$B$4:$H$766,6))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Employees'!$B$4:$H$766,7))</f>
        <v>AGRICULTURE OFFICE</v>
      </c>
      <c r="F1326" s="66" t="str">
        <f>IF(ISBLANK(LeaveTracker[[#This Row],[Employee Name]]),"-----",VLOOKUP(LeaveTracker[[#This Row],[Employee Name]],'List of Employees'!$B$4:$H$766,6))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Employees'!$B$4:$H$766,7))</f>
        <v>MO</v>
      </c>
      <c r="F1327" s="66" t="str">
        <f>IF(ISBLANK(LeaveTracker[[#This Row],[Employee Name]]),"-----",VLOOKUP(LeaveTracker[[#This Row],[Employee Name]],'List of Employees'!$B$4:$H$766,6))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Employees'!$B$4:$H$766,7))</f>
        <v>CEO</v>
      </c>
      <c r="F1328" s="66" t="str">
        <f>IF(ISBLANK(LeaveTracker[[#This Row],[Employee Name]]),"-----",VLOOKUP(LeaveTracker[[#This Row],[Employee Name]],'List of Employees'!$B$4:$H$766,6))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Employees'!$B$4:$H$766,7))</f>
        <v>HRMO</v>
      </c>
      <c r="F1329" s="66" t="str">
        <f>IF(ISBLANK(LeaveTracker[[#This Row],[Employee Name]]),"-----",VLOOKUP(LeaveTracker[[#This Row],[Employee Name]],'List of Employees'!$B$4:$H$766,6))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Employees'!$B$4:$H$766,7))</f>
        <v>FPTMNHS</v>
      </c>
      <c r="F1330" s="66" t="str">
        <f>IF(ISBLANK(LeaveTracker[[#This Row],[Employee Name]]),"-----",VLOOKUP(LeaveTracker[[#This Row],[Employee Name]],'List of Employees'!$B$4:$H$766,6))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Employees'!$B$4:$H$766,7))</f>
        <v>FPTMNHS</v>
      </c>
      <c r="F1331" s="66" t="str">
        <f>IF(ISBLANK(LeaveTracker[[#This Row],[Employee Name]]),"-----",VLOOKUP(LeaveTracker[[#This Row],[Employee Name]],'List of Employees'!$B$4:$H$766,6))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Employees'!$B$4:$H$766,7))</f>
        <v>FPTMNHS</v>
      </c>
      <c r="F1332" s="66" t="str">
        <f>IF(ISBLANK(LeaveTracker[[#This Row],[Employee Name]]),"-----",VLOOKUP(LeaveTracker[[#This Row],[Employee Name]],'List of Employees'!$B$4:$H$766,6))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Employees'!$B$4:$H$766,7))</f>
        <v>FPTMNHS</v>
      </c>
      <c r="F1333" s="66" t="str">
        <f>IF(ISBLANK(LeaveTracker[[#This Row],[Employee Name]]),"-----",VLOOKUP(LeaveTracker[[#This Row],[Employee Name]],'List of Employees'!$B$4:$H$766,6))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Employees'!$B$4:$H$766,7))</f>
        <v>ONT</v>
      </c>
      <c r="F1334" s="66" t="str">
        <f>IF(ISBLANK(LeaveTracker[[#This Row],[Employee Name]]),"-----",VLOOKUP(LeaveTracker[[#This Row],[Employee Name]],'List of Employees'!$B$4:$H$766,6))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Employees'!$B$4:$H$766,7))</f>
        <v>ONT</v>
      </c>
      <c r="F1335" s="66" t="str">
        <f>IF(ISBLANK(LeaveTracker[[#This Row],[Employee Name]]),"-----",VLOOKUP(LeaveTracker[[#This Row],[Employee Name]],'List of Employees'!$B$4:$H$766,6))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Employees'!$B$4:$H$766,7))</f>
        <v>ONT</v>
      </c>
      <c r="F1336" s="66" t="str">
        <f>IF(ISBLANK(LeaveTracker[[#This Row],[Employee Name]]),"-----",VLOOKUP(LeaveTracker[[#This Row],[Employee Name]],'List of Employees'!$B$4:$H$766,6))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Employees'!$B$4:$H$766,7))</f>
        <v>ONT</v>
      </c>
      <c r="F1337" s="66" t="str">
        <f>IF(ISBLANK(LeaveTracker[[#This Row],[Employee Name]]),"-----",VLOOKUP(LeaveTracker[[#This Row],[Employee Name]],'List of Employees'!$B$4:$H$766,6))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Employees'!$B$4:$H$766,7))</f>
        <v>ONT</v>
      </c>
      <c r="F1338" s="66" t="str">
        <f>IF(ISBLANK(LeaveTracker[[#This Row],[Employee Name]]),"-----",VLOOKUP(LeaveTracker[[#This Row],[Employee Name]],'List of Employees'!$B$4:$H$766,6))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Employees'!$B$4:$H$766,7))</f>
        <v>ONT</v>
      </c>
      <c r="F1339" s="66" t="str">
        <f>IF(ISBLANK(LeaveTracker[[#This Row],[Employee Name]]),"-----",VLOOKUP(LeaveTracker[[#This Row],[Employee Name]],'List of Employees'!$B$4:$H$766,6))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Employees'!$B$4:$H$766,7))</f>
        <v>CBO</v>
      </c>
      <c r="F1340" s="66" t="str">
        <f>IF(ISBLANK(LeaveTracker[[#This Row],[Employee Name]]),"-----",VLOOKUP(LeaveTracker[[#This Row],[Employee Name]],'List of Employees'!$B$4:$H$766,6))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Employees'!$B$4:$H$766,7))</f>
        <v>CBO</v>
      </c>
      <c r="F1341" s="66" t="str">
        <f>IF(ISBLANK(LeaveTracker[[#This Row],[Employee Name]]),"-----",VLOOKUP(LeaveTracker[[#This Row],[Employee Name]],'List of Employees'!$B$4:$H$766,6))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Employees'!$B$4:$H$766,7))</f>
        <v>CBO</v>
      </c>
      <c r="F1342" s="66" t="str">
        <f>IF(ISBLANK(LeaveTracker[[#This Row],[Employee Name]]),"-----",VLOOKUP(LeaveTracker[[#This Row],[Employee Name]],'List of Employees'!$B$4:$H$766,6))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Employees'!$B$4:$H$766,7))</f>
        <v>CBO</v>
      </c>
      <c r="F1343" s="66" t="str">
        <f>IF(ISBLANK(LeaveTracker[[#This Row],[Employee Name]]),"-----",VLOOKUP(LeaveTracker[[#This Row],[Employee Name]],'List of Employees'!$B$4:$H$766,6))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Employees'!$B$4:$H$766,7))</f>
        <v>CBO</v>
      </c>
      <c r="F1344" s="66" t="str">
        <f>IF(ISBLANK(LeaveTracker[[#This Row],[Employee Name]]),"-----",VLOOKUP(LeaveTracker[[#This Row],[Employee Name]],'List of Employees'!$B$4:$H$766,6))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Employees'!$B$4:$H$766,7))</f>
        <v>CBO</v>
      </c>
      <c r="F1345" s="66" t="str">
        <f>IF(ISBLANK(LeaveTracker[[#This Row],[Employee Name]]),"-----",VLOOKUP(LeaveTracker[[#This Row],[Employee Name]],'List of Employees'!$B$4:$H$766,6))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Employees'!$B$4:$H$766,7))</f>
        <v>CBO</v>
      </c>
      <c r="F1346" s="66" t="str">
        <f>IF(ISBLANK(LeaveTracker[[#This Row],[Employee Name]]),"-----",VLOOKUP(LeaveTracker[[#This Row],[Employee Name]],'List of Employees'!$B$4:$H$766,6))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Employees'!$B$4:$H$766,7))</f>
        <v>CBO</v>
      </c>
      <c r="F1347" s="66" t="str">
        <f>IF(ISBLANK(LeaveTracker[[#This Row],[Employee Name]]),"-----",VLOOKUP(LeaveTracker[[#This Row],[Employee Name]],'List of Employees'!$B$4:$H$766,6))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2618</v>
      </c>
      <c r="E1348" s="66" t="str">
        <f>IF(ISBLANK(LeaveTracker[[#This Row],[Employee Name]]),"-----",VLOOKUP(LeaveTracker[[#This Row],[Employee Name]],'List of Employees'!$B$4:$H$766,7))</f>
        <v>CBO</v>
      </c>
      <c r="F1348" s="66" t="str">
        <f>IF(ISBLANK(LeaveTracker[[#This Row],[Employee Name]]),"-----",VLOOKUP(LeaveTracker[[#This Row],[Employee Name]],'List of Employees'!$B$4:$H$766,6))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2618</v>
      </c>
      <c r="E1349" s="66" t="str">
        <f>IF(ISBLANK(LeaveTracker[[#This Row],[Employee Name]]),"-----",VLOOKUP(LeaveTracker[[#This Row],[Employee Name]],'List of Employees'!$B$4:$H$766,7))</f>
        <v>CBO</v>
      </c>
      <c r="F1349" s="66" t="str">
        <f>IF(ISBLANK(LeaveTracker[[#This Row],[Employee Name]]),"-----",VLOOKUP(LeaveTracker[[#This Row],[Employee Name]],'List of Employees'!$B$4:$H$766,6))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Employees'!$B$4:$H$766,7))</f>
        <v>CBO</v>
      </c>
      <c r="F1350" s="66" t="str">
        <f>IF(ISBLANK(LeaveTracker[[#This Row],[Employee Name]]),"-----",VLOOKUP(LeaveTracker[[#This Row],[Employee Name]],'List of Employees'!$B$4:$H$766,6))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Employees'!$B$4:$H$766,7))</f>
        <v>CBO</v>
      </c>
      <c r="F1351" s="66" t="str">
        <f>IF(ISBLANK(LeaveTracker[[#This Row],[Employee Name]]),"-----",VLOOKUP(LeaveTracker[[#This Row],[Employee Name]],'List of Employees'!$B$4:$H$766,6))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Employees'!$B$4:$H$766,7))</f>
        <v>CBO</v>
      </c>
      <c r="F1352" s="66" t="str">
        <f>IF(ISBLANK(LeaveTracker[[#This Row],[Employee Name]]),"-----",VLOOKUP(LeaveTracker[[#This Row],[Employee Name]],'List of Employees'!$B$4:$H$766,6))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Employees'!$B$4:$H$766,7))</f>
        <v>CBO</v>
      </c>
      <c r="F1353" s="66" t="str">
        <f>IF(ISBLANK(LeaveTracker[[#This Row],[Employee Name]]),"-----",VLOOKUP(LeaveTracker[[#This Row],[Employee Name]],'List of Employees'!$B$4:$H$766,6))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Employees'!$B$4:$H$766,7))</f>
        <v>CBO</v>
      </c>
      <c r="F1354" s="66" t="str">
        <f>IF(ISBLANK(LeaveTracker[[#This Row],[Employee Name]]),"-----",VLOOKUP(LeaveTracker[[#This Row],[Employee Name]],'List of Employees'!$B$4:$H$766,6))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2618</v>
      </c>
      <c r="E1355" s="66" t="str">
        <f>IF(ISBLANK(LeaveTracker[[#This Row],[Employee Name]]),"-----",VLOOKUP(LeaveTracker[[#This Row],[Employee Name]],'List of Employees'!$B$4:$H$766,7))</f>
        <v>CBO</v>
      </c>
      <c r="F1355" s="66" t="str">
        <f>IF(ISBLANK(LeaveTracker[[#This Row],[Employee Name]]),"-----",VLOOKUP(LeaveTracker[[#This Row],[Employee Name]],'List of Employees'!$B$4:$H$766,6))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2618</v>
      </c>
      <c r="E1356" s="66" t="str">
        <f>IF(ISBLANK(LeaveTracker[[#This Row],[Employee Name]]),"-----",VLOOKUP(LeaveTracker[[#This Row],[Employee Name]],'List of Employees'!$B$4:$H$766,7))</f>
        <v>CBO</v>
      </c>
      <c r="F1356" s="66" t="str">
        <f>IF(ISBLANK(LeaveTracker[[#This Row],[Employee Name]]),"-----",VLOOKUP(LeaveTracker[[#This Row],[Employee Name]],'List of Employees'!$B$4:$H$766,6))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Employees'!$B$4:$H$766,7))</f>
        <v>BUDGET</v>
      </c>
      <c r="F1357" s="66" t="str">
        <f>IF(ISBLANK(LeaveTracker[[#This Row],[Employee Name]]),"-----",VLOOKUP(LeaveTracker[[#This Row],[Employee Name]],'List of Employees'!$B$4:$H$766,6))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Employees'!$B$4:$H$766,7))</f>
        <v>CBO</v>
      </c>
      <c r="F1358" s="66" t="str">
        <f>IF(ISBLANK(LeaveTracker[[#This Row],[Employee Name]]),"-----",VLOOKUP(LeaveTracker[[#This Row],[Employee Name]],'List of Employees'!$B$4:$H$766,6))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Employees'!$B$4:$H$766,7))</f>
        <v>CBO</v>
      </c>
      <c r="F1359" s="66" t="str">
        <f>IF(ISBLANK(LeaveTracker[[#This Row],[Employee Name]]),"-----",VLOOKUP(LeaveTracker[[#This Row],[Employee Name]],'List of Employees'!$B$4:$H$766,6))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Employees'!$B$4:$H$766,7))</f>
        <v>CBO</v>
      </c>
      <c r="F1360" s="66" t="str">
        <f>IF(ISBLANK(LeaveTracker[[#This Row],[Employee Name]]),"-----",VLOOKUP(LeaveTracker[[#This Row],[Employee Name]],'List of Employees'!$B$4:$H$766,6))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Employees'!$B$4:$H$766,7))</f>
        <v>COMELEC</v>
      </c>
      <c r="F1361" s="66" t="str">
        <f>IF(ISBLANK(LeaveTracker[[#This Row],[Employee Name]]),"-----",VLOOKUP(LeaveTracker[[#This Row],[Employee Name]],'List of Employees'!$B$4:$H$766,6))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Employees'!$B$4:$H$766,7))</f>
        <v>LCR</v>
      </c>
      <c r="F1362" s="66" t="str">
        <f>IF(ISBLANK(LeaveTracker[[#This Row],[Employee Name]]),"-----",VLOOKUP(LeaveTracker[[#This Row],[Employee Name]],'List of Employees'!$B$4:$H$766,6))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Employees'!$B$4:$H$766,7))</f>
        <v>LCR</v>
      </c>
      <c r="F1363" s="66" t="str">
        <f>IF(ISBLANK(LeaveTracker[[#This Row],[Employee Name]]),"-----",VLOOKUP(LeaveTracker[[#This Row],[Employee Name]],'List of Employees'!$B$4:$H$766,6))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Employees'!$B$4:$H$766,7))</f>
        <v>LCR</v>
      </c>
      <c r="F1364" s="66" t="str">
        <f>IF(ISBLANK(LeaveTracker[[#This Row],[Employee Name]]),"-----",VLOOKUP(LeaveTracker[[#This Row],[Employee Name]],'List of Employees'!$B$4:$H$766,6))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Employees'!$B$4:$H$766,7))</f>
        <v>LCR</v>
      </c>
      <c r="F1365" s="66" t="str">
        <f>IF(ISBLANK(LeaveTracker[[#This Row],[Employee Name]]),"-----",VLOOKUP(LeaveTracker[[#This Row],[Employee Name]],'List of Employees'!$B$4:$H$766,6))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Employees'!$B$4:$H$766,7))</f>
        <v>LCR</v>
      </c>
      <c r="F1366" s="66" t="str">
        <f>IF(ISBLANK(LeaveTracker[[#This Row],[Employee Name]]),"-----",VLOOKUP(LeaveTracker[[#This Row],[Employee Name]],'List of Employees'!$B$4:$H$766,6))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Employees'!$B$4:$H$766,7))</f>
        <v>LCR</v>
      </c>
      <c r="F1367" s="66" t="str">
        <f>IF(ISBLANK(LeaveTracker[[#This Row],[Employee Name]]),"-----",VLOOKUP(LeaveTracker[[#This Row],[Employee Name]],'List of Employees'!$B$4:$H$766,6))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Employees'!$B$4:$H$766,7))</f>
        <v>LCR</v>
      </c>
      <c r="F1368" s="66" t="str">
        <f>IF(ISBLANK(LeaveTracker[[#This Row],[Employee Name]]),"-----",VLOOKUP(LeaveTracker[[#This Row],[Employee Name]],'List of Employees'!$B$4:$H$766,6))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Employees'!$B$4:$H$766,7))</f>
        <v>LCR</v>
      </c>
      <c r="F1369" s="66" t="str">
        <f>IF(ISBLANK(LeaveTracker[[#This Row],[Employee Name]]),"-----",VLOOKUP(LeaveTracker[[#This Row],[Employee Name]],'List of Employees'!$B$4:$H$766,6))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Employees'!$B$4:$H$766,7))</f>
        <v>LCR</v>
      </c>
      <c r="F1370" s="66" t="str">
        <f>IF(ISBLANK(LeaveTracker[[#This Row],[Employee Name]]),"-----",VLOOKUP(LeaveTracker[[#This Row],[Employee Name]],'List of Employees'!$B$4:$H$766,6))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Employees'!$B$4:$H$766,7))</f>
        <v>LCR</v>
      </c>
      <c r="F1371" s="66" t="str">
        <f>IF(ISBLANK(LeaveTracker[[#This Row],[Employee Name]]),"-----",VLOOKUP(LeaveTracker[[#This Row],[Employee Name]],'List of Employees'!$B$4:$H$766,6))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Employees'!$B$4:$H$766,7))</f>
        <v>LCR</v>
      </c>
      <c r="F1372" s="66" t="str">
        <f>IF(ISBLANK(LeaveTracker[[#This Row],[Employee Name]]),"-----",VLOOKUP(LeaveTracker[[#This Row],[Employee Name]],'List of Employees'!$B$4:$H$766,6))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Employees'!$B$4:$H$766,7))</f>
        <v>LCR</v>
      </c>
      <c r="F1373" s="66" t="str">
        <f>IF(ISBLANK(LeaveTracker[[#This Row],[Employee Name]]),"-----",VLOOKUP(LeaveTracker[[#This Row],[Employee Name]],'List of Employees'!$B$4:$H$766,6))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Employees'!$B$4:$H$766,7))</f>
        <v>LCR</v>
      </c>
      <c r="F1374" s="66" t="str">
        <f>IF(ISBLANK(LeaveTracker[[#This Row],[Employee Name]]),"-----",VLOOKUP(LeaveTracker[[#This Row],[Employee Name]],'List of Employees'!$B$4:$H$766,6))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Employees'!$B$4:$H$766,7))</f>
        <v>LCR</v>
      </c>
      <c r="F1375" s="66" t="str">
        <f>IF(ISBLANK(LeaveTracker[[#This Row],[Employee Name]]),"-----",VLOOKUP(LeaveTracker[[#This Row],[Employee Name]],'List of Employees'!$B$4:$H$766,6))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Employees'!$B$4:$H$766,7))</f>
        <v>LCR</v>
      </c>
      <c r="F1376" s="66" t="str">
        <f>IF(ISBLANK(LeaveTracker[[#This Row],[Employee Name]]),"-----",VLOOKUP(LeaveTracker[[#This Row],[Employee Name]],'List of Employees'!$B$4:$H$766,6))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Employees'!$B$4:$H$766,7))</f>
        <v>LCR</v>
      </c>
      <c r="F1377" s="66" t="str">
        <f>IF(ISBLANK(LeaveTracker[[#This Row],[Employee Name]]),"-----",VLOOKUP(LeaveTracker[[#This Row],[Employee Name]],'List of Employees'!$B$4:$H$766,6))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Employees'!$B$4:$H$766,7))</f>
        <v>LCR</v>
      </c>
      <c r="F1378" s="66" t="str">
        <f>IF(ISBLANK(LeaveTracker[[#This Row],[Employee Name]]),"-----",VLOOKUP(LeaveTracker[[#This Row],[Employee Name]],'List of Employees'!$B$4:$H$766,6))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Employees'!$B$4:$H$766,7))</f>
        <v>LCR</v>
      </c>
      <c r="F1379" s="66" t="str">
        <f>IF(ISBLANK(LeaveTracker[[#This Row],[Employee Name]]),"-----",VLOOKUP(LeaveTracker[[#This Row],[Employee Name]],'List of Employees'!$B$4:$H$766,6))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Employees'!$B$4:$H$766,7))</f>
        <v>LCR</v>
      </c>
      <c r="F1380" s="66" t="str">
        <f>IF(ISBLANK(LeaveTracker[[#This Row],[Employee Name]]),"-----",VLOOKUP(LeaveTracker[[#This Row],[Employee Name]],'List of Employees'!$B$4:$H$766,6))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Employees'!$B$4:$H$766,7))</f>
        <v>LCR</v>
      </c>
      <c r="F1381" s="66" t="str">
        <f>IF(ISBLANK(LeaveTracker[[#This Row],[Employee Name]]),"-----",VLOOKUP(LeaveTracker[[#This Row],[Employee Name]],'List of Employees'!$B$4:$H$766,6))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Employees'!$B$4:$H$766,7))</f>
        <v>LCR</v>
      </c>
      <c r="F1382" s="66" t="str">
        <f>IF(ISBLANK(LeaveTracker[[#This Row],[Employee Name]]),"-----",VLOOKUP(LeaveTracker[[#This Row],[Employee Name]],'List of Employees'!$B$4:$H$766,6))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Employees'!$B$4:$H$766,7))</f>
        <v>LCR</v>
      </c>
      <c r="F1383" s="66" t="str">
        <f>IF(ISBLANK(LeaveTracker[[#This Row],[Employee Name]]),"-----",VLOOKUP(LeaveTracker[[#This Row],[Employee Name]],'List of Employees'!$B$4:$H$766,6))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Employees'!$B$4:$H$766,7))</f>
        <v>ONT</v>
      </c>
      <c r="F1384" s="66" t="str">
        <f>IF(ISBLANK(LeaveTracker[[#This Row],[Employee Name]]),"-----",VLOOKUP(LeaveTracker[[#This Row],[Employee Name]],'List of Employees'!$B$4:$H$766,6))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Employees'!$B$4:$H$766,7))</f>
        <v>ONT</v>
      </c>
      <c r="F1385" s="66" t="str">
        <f>IF(ISBLANK(LeaveTracker[[#This Row],[Employee Name]]),"-----",VLOOKUP(LeaveTracker[[#This Row],[Employee Name]],'List of Employees'!$B$4:$H$766,6))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Employees'!$B$4:$H$766,7))</f>
        <v>ONT</v>
      </c>
      <c r="F1386" s="66" t="str">
        <f>IF(ISBLANK(LeaveTracker[[#This Row],[Employee Name]]),"-----",VLOOKUP(LeaveTracker[[#This Row],[Employee Name]],'List of Employees'!$B$4:$H$766,6))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Employees'!$B$4:$H$766,7))</f>
        <v>ONT</v>
      </c>
      <c r="F1387" s="66" t="str">
        <f>IF(ISBLANK(LeaveTracker[[#This Row],[Employee Name]]),"-----",VLOOKUP(LeaveTracker[[#This Row],[Employee Name]],'List of Employees'!$B$4:$H$766,6))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Employees'!$B$4:$H$766,7))</f>
        <v>ONT</v>
      </c>
      <c r="F1388" s="66" t="str">
        <f>IF(ISBLANK(LeaveTracker[[#This Row],[Employee Name]]),"-----",VLOOKUP(LeaveTracker[[#This Row],[Employee Name]],'List of Employees'!$B$4:$H$766,6))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Employees'!$B$4:$H$766,7))</f>
        <v>ONT</v>
      </c>
      <c r="F1389" s="66" t="str">
        <f>IF(ISBLANK(LeaveTracker[[#This Row],[Employee Name]]),"-----",VLOOKUP(LeaveTracker[[#This Row],[Employee Name]],'List of Employees'!$B$4:$H$766,6))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Employees'!$B$4:$H$766,7))</f>
        <v>ONT</v>
      </c>
      <c r="F1390" s="66" t="str">
        <f>IF(ISBLANK(LeaveTracker[[#This Row],[Employee Name]]),"-----",VLOOKUP(LeaveTracker[[#This Row],[Employee Name]],'List of Employees'!$B$4:$H$766,6))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Employees'!$B$4:$H$766,7))</f>
        <v>ONT</v>
      </c>
      <c r="F1391" s="66" t="str">
        <f>IF(ISBLANK(LeaveTracker[[#This Row],[Employee Name]]),"-----",VLOOKUP(LeaveTracker[[#This Row],[Employee Name]],'List of Employees'!$B$4:$H$766,6))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Employees'!$B$4:$H$766,7))</f>
        <v>SP</v>
      </c>
      <c r="F1392" s="66" t="str">
        <f>IF(ISBLANK(LeaveTracker[[#This Row],[Employee Name]]),"-----",VLOOKUP(LeaveTracker[[#This Row],[Employee Name]],'List of Employees'!$B$4:$H$766,6))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Employees'!$B$4:$H$766,7))</f>
        <v>SP</v>
      </c>
      <c r="F1393" s="66" t="str">
        <f>IF(ISBLANK(LeaveTracker[[#This Row],[Employee Name]]),"-----",VLOOKUP(LeaveTracker[[#This Row],[Employee Name]],'List of Employees'!$B$4:$H$766,6))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Employees'!$B$4:$H$766,7))</f>
        <v>SP</v>
      </c>
      <c r="F1394" s="66" t="str">
        <f>IF(ISBLANK(LeaveTracker[[#This Row],[Employee Name]]),"-----",VLOOKUP(LeaveTracker[[#This Row],[Employee Name]],'List of Employees'!$B$4:$H$766,6))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Employees'!$B$4:$H$766,7))</f>
        <v>SP</v>
      </c>
      <c r="F1395" s="66" t="str">
        <f>IF(ISBLANK(LeaveTracker[[#This Row],[Employee Name]]),"-----",VLOOKUP(LeaveTracker[[#This Row],[Employee Name]],'List of Employees'!$B$4:$H$766,6))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Employees'!$B$4:$H$766,7))</f>
        <v>SP</v>
      </c>
      <c r="F1396" s="66" t="str">
        <f>IF(ISBLANK(LeaveTracker[[#This Row],[Employee Name]]),"-----",VLOOKUP(LeaveTracker[[#This Row],[Employee Name]],'List of Employees'!$B$4:$H$766,6))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Employees'!$B$4:$H$766,7))</f>
        <v>VMO</v>
      </c>
      <c r="F1397" s="66" t="str">
        <f>IF(ISBLANK(LeaveTracker[[#This Row],[Employee Name]]),"-----",VLOOKUP(LeaveTracker[[#This Row],[Employee Name]],'List of Employees'!$B$4:$H$766,6))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Employees'!$B$4:$H$766,7))</f>
        <v>VMO</v>
      </c>
      <c r="F1398" s="66" t="str">
        <f>IF(ISBLANK(LeaveTracker[[#This Row],[Employee Name]]),"-----",VLOOKUP(LeaveTracker[[#This Row],[Employee Name]],'List of Employees'!$B$4:$H$766,6))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Employees'!$B$4:$H$766,7))</f>
        <v>VMO</v>
      </c>
      <c r="F1399" s="66" t="str">
        <f>IF(ISBLANK(LeaveTracker[[#This Row],[Employee Name]]),"-----",VLOOKUP(LeaveTracker[[#This Row],[Employee Name]],'List of Employees'!$B$4:$H$766,6))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Employees'!$B$4:$H$766,7))</f>
        <v>VMO</v>
      </c>
      <c r="F1400" s="66" t="str">
        <f>IF(ISBLANK(LeaveTracker[[#This Row],[Employee Name]]),"-----",VLOOKUP(LeaveTracker[[#This Row],[Employee Name]],'List of Employees'!$B$4:$H$766,6))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Employees'!$B$4:$H$766,7))</f>
        <v>VMO</v>
      </c>
      <c r="F1401" s="66" t="str">
        <f>IF(ISBLANK(LeaveTracker[[#This Row],[Employee Name]]),"-----",VLOOKUP(LeaveTracker[[#This Row],[Employee Name]],'List of Employees'!$B$4:$H$766,6))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Employees'!$B$4:$H$766,7))</f>
        <v>SP</v>
      </c>
      <c r="F1402" s="66" t="str">
        <f>IF(ISBLANK(LeaveTracker[[#This Row],[Employee Name]]),"-----",VLOOKUP(LeaveTracker[[#This Row],[Employee Name]],'List of Employees'!$B$4:$H$766,6))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Employees'!$B$4:$H$766,7))</f>
        <v>SP</v>
      </c>
      <c r="F1403" s="66" t="str">
        <f>IF(ISBLANK(LeaveTracker[[#This Row],[Employee Name]]),"-----",VLOOKUP(LeaveTracker[[#This Row],[Employee Name]],'List of Employees'!$B$4:$H$766,6))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Employees'!$B$4:$H$766,7))</f>
        <v>SP</v>
      </c>
      <c r="F1404" s="66" t="str">
        <f>IF(ISBLANK(LeaveTracker[[#This Row],[Employee Name]]),"-----",VLOOKUP(LeaveTracker[[#This Row],[Employee Name]],'List of Employees'!$B$4:$H$766,6))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Employees'!$B$4:$H$766,7))</f>
        <v>CSWDO</v>
      </c>
      <c r="F1405" s="66" t="str">
        <f>IF(ISBLANK(LeaveTracker[[#This Row],[Employee Name]]),"-----",VLOOKUP(LeaveTracker[[#This Row],[Employee Name]],'List of Employees'!$B$4:$H$766,6))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Employees'!$B$4:$H$766,7))</f>
        <v>CSWDO</v>
      </c>
      <c r="F1406" s="66" t="str">
        <f>IF(ISBLANK(LeaveTracker[[#This Row],[Employee Name]]),"-----",VLOOKUP(LeaveTracker[[#This Row],[Employee Name]],'List of Employees'!$B$4:$H$766,6))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Employees'!$B$4:$H$766,7))</f>
        <v>PDAO</v>
      </c>
      <c r="F1407" s="66" t="str">
        <f>IF(ISBLANK(LeaveTracker[[#This Row],[Employee Name]]),"-----",VLOOKUP(LeaveTracker[[#This Row],[Employee Name]],'List of Employees'!$B$4:$H$766,6))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Employees'!$B$4:$H$766,7))</f>
        <v>CSWDO</v>
      </c>
      <c r="F1408" s="66" t="str">
        <f>IF(ISBLANK(LeaveTracker[[#This Row],[Employee Name]]),"-----",VLOOKUP(LeaveTracker[[#This Row],[Employee Name]],'List of Employees'!$B$4:$H$766,6))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Employees'!$B$4:$H$766,7))</f>
        <v>CSWDO</v>
      </c>
      <c r="F1409" s="66" t="str">
        <f>IF(ISBLANK(LeaveTracker[[#This Row],[Employee Name]]),"-----",VLOOKUP(LeaveTracker[[#This Row],[Employee Name]],'List of Employees'!$B$4:$H$766,6))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Employees'!$B$4:$H$766,7))</f>
        <v>CSWDO</v>
      </c>
      <c r="F1410" s="66" t="str">
        <f>IF(ISBLANK(LeaveTracker[[#This Row],[Employee Name]]),"-----",VLOOKUP(LeaveTracker[[#This Row],[Employee Name]],'List of Employees'!$B$4:$H$766,6))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Employees'!$B$4:$H$766,7))</f>
        <v>CSWDO</v>
      </c>
      <c r="F1411" s="66" t="str">
        <f>IF(ISBLANK(LeaveTracker[[#This Row],[Employee Name]]),"-----",VLOOKUP(LeaveTracker[[#This Row],[Employee Name]],'List of Employees'!$B$4:$H$766,6))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Employees'!$B$4:$H$766,7))</f>
        <v>CSWDO</v>
      </c>
      <c r="F1412" s="66" t="str">
        <f>IF(ISBLANK(LeaveTracker[[#This Row],[Employee Name]]),"-----",VLOOKUP(LeaveTracker[[#This Row],[Employee Name]],'List of Employees'!$B$4:$H$766,6))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Employees'!$B$4:$H$766,7))</f>
        <v>CSWDO</v>
      </c>
      <c r="F1413" s="66" t="str">
        <f>IF(ISBLANK(LeaveTracker[[#This Row],[Employee Name]]),"-----",VLOOKUP(LeaveTracker[[#This Row],[Employee Name]],'List of Employees'!$B$4:$H$766,6))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Employees'!$B$4:$H$766,7))</f>
        <v>NUTRITION OFFICE</v>
      </c>
      <c r="F1414" s="66" t="str">
        <f>IF(ISBLANK(LeaveTracker[[#This Row],[Employee Name]]),"-----",VLOOKUP(LeaveTracker[[#This Row],[Employee Name]],'List of Employees'!$B$4:$H$766,6))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Employees'!$B$4:$H$766,7))</f>
        <v>NUTRITION OFFICE</v>
      </c>
      <c r="F1415" s="66" t="str">
        <f>IF(ISBLANK(LeaveTracker[[#This Row],[Employee Name]]),"-----",VLOOKUP(LeaveTracker[[#This Row],[Employee Name]],'List of Employees'!$B$4:$H$766,6))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Employees'!$B$4:$H$766,7))</f>
        <v>NUTRITION OFFICE</v>
      </c>
      <c r="F1416" s="66" t="str">
        <f>IF(ISBLANK(LeaveTracker[[#This Row],[Employee Name]]),"-----",VLOOKUP(LeaveTracker[[#This Row],[Employee Name]],'List of Employees'!$B$4:$H$766,6))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Employees'!$B$4:$H$766,7))</f>
        <v>NUTRITION OFFICE</v>
      </c>
      <c r="F1417" s="66" t="str">
        <f>IF(ISBLANK(LeaveTracker[[#This Row],[Employee Name]]),"-----",VLOOKUP(LeaveTracker[[#This Row],[Employee Name]],'List of Employees'!$B$4:$H$766,6))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Employees'!$B$4:$H$766,7))</f>
        <v>NUTRITION OFFICE</v>
      </c>
      <c r="F1418" s="66" t="str">
        <f>IF(ISBLANK(LeaveTracker[[#This Row],[Employee Name]]),"-----",VLOOKUP(LeaveTracker[[#This Row],[Employee Name]],'List of Employees'!$B$4:$H$766,6))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Employees'!$B$4:$H$766,7))</f>
        <v>NUTRITION OFFICE</v>
      </c>
      <c r="F1419" s="66" t="str">
        <f>IF(ISBLANK(LeaveTracker[[#This Row],[Employee Name]]),"-----",VLOOKUP(LeaveTracker[[#This Row],[Employee Name]],'List of Employees'!$B$4:$H$766,6))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Employees'!$B$4:$H$766,7))</f>
        <v>NUTRITION OFFICE</v>
      </c>
      <c r="F1420" s="66" t="str">
        <f>IF(ISBLANK(LeaveTracker[[#This Row],[Employee Name]]),"-----",VLOOKUP(LeaveTracker[[#This Row],[Employee Name]],'List of Employees'!$B$4:$H$766,6))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Employees'!$B$4:$H$766,7))</f>
        <v>NUTRITION OFFICE</v>
      </c>
      <c r="F1421" s="66" t="str">
        <f>IF(ISBLANK(LeaveTracker[[#This Row],[Employee Name]]),"-----",VLOOKUP(LeaveTracker[[#This Row],[Employee Name]],'List of Employees'!$B$4:$H$766,6))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Employees'!$B$4:$H$766,7))</f>
        <v>NUTRITION OFFICE</v>
      </c>
      <c r="F1422" s="66" t="str">
        <f>IF(ISBLANK(LeaveTracker[[#This Row],[Employee Name]]),"-----",VLOOKUP(LeaveTracker[[#This Row],[Employee Name]],'List of Employees'!$B$4:$H$766,6))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Employees'!$B$4:$H$766,7))</f>
        <v>NUTRITION OFFICE</v>
      </c>
      <c r="F1423" s="66" t="str">
        <f>IF(ISBLANK(LeaveTracker[[#This Row],[Employee Name]]),"-----",VLOOKUP(LeaveTracker[[#This Row],[Employee Name]],'List of Employees'!$B$4:$H$766,6))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Employees'!$B$4:$H$766,7))</f>
        <v>TCCH/TICC</v>
      </c>
      <c r="F1424" s="66" t="str">
        <f>IF(ISBLANK(LeaveTracker[[#This Row],[Employee Name]]),"-----",VLOOKUP(LeaveTracker[[#This Row],[Employee Name]],'List of Employees'!$B$4:$H$766,6))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Employees'!$B$4:$H$766,7))</f>
        <v>TCCH/TICC</v>
      </c>
      <c r="F1425" s="66" t="str">
        <f>IF(ISBLANK(LeaveTracker[[#This Row],[Employee Name]]),"-----",VLOOKUP(LeaveTracker[[#This Row],[Employee Name]],'List of Employees'!$B$4:$H$766,6))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Employees'!$B$4:$H$766,7))</f>
        <v>TCCH/TICC</v>
      </c>
      <c r="F1426" s="66" t="str">
        <f>IF(ISBLANK(LeaveTracker[[#This Row],[Employee Name]]),"-----",VLOOKUP(LeaveTracker[[#This Row],[Employee Name]],'List of Employees'!$B$4:$H$766,6))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Employees'!$B$4:$H$766,7))</f>
        <v>TCCH/TICC</v>
      </c>
      <c r="F1427" s="66" t="str">
        <f>IF(ISBLANK(LeaveTracker[[#This Row],[Employee Name]]),"-----",VLOOKUP(LeaveTracker[[#This Row],[Employee Name]],'List of Employees'!$B$4:$H$766,6))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Employees'!$B$4:$H$766,7))</f>
        <v>TCCH/TICC</v>
      </c>
      <c r="F1428" s="66" t="str">
        <f>IF(ISBLANK(LeaveTracker[[#This Row],[Employee Name]]),"-----",VLOOKUP(LeaveTracker[[#This Row],[Employee Name]],'List of Employees'!$B$4:$H$766,6))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Employees'!$B$4:$H$766,7))</f>
        <v>TCCH/TICC</v>
      </c>
      <c r="F1429" s="66" t="str">
        <f>IF(ISBLANK(LeaveTracker[[#This Row],[Employee Name]]),"-----",VLOOKUP(LeaveTracker[[#This Row],[Employee Name]],'List of Employees'!$B$4:$H$766,6))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Employees'!$B$4:$H$766,7))</f>
        <v>TCCH/TICC</v>
      </c>
      <c r="F1430" s="66" t="str">
        <f>IF(ISBLANK(LeaveTracker[[#This Row],[Employee Name]]),"-----",VLOOKUP(LeaveTracker[[#This Row],[Employee Name]],'List of Employees'!$B$4:$H$766,6))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Employees'!$B$4:$H$766,7))</f>
        <v>TCCH/TICC</v>
      </c>
      <c r="F1431" s="66" t="str">
        <f>IF(ISBLANK(LeaveTracker[[#This Row],[Employee Name]]),"-----",VLOOKUP(LeaveTracker[[#This Row],[Employee Name]],'List of Employees'!$B$4:$H$766,6))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Employees'!$B$4:$H$766,7))</f>
        <v>TCCH/TICC</v>
      </c>
      <c r="F1432" s="66" t="str">
        <f>IF(ISBLANK(LeaveTracker[[#This Row],[Employee Name]]),"-----",VLOOKUP(LeaveTracker[[#This Row],[Employee Name]],'List of Employees'!$B$4:$H$766,6))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Employees'!$B$4:$H$766,7))</f>
        <v>TCCH/TICC</v>
      </c>
      <c r="F1433" s="66" t="str">
        <f>IF(ISBLANK(LeaveTracker[[#This Row],[Employee Name]]),"-----",VLOOKUP(LeaveTracker[[#This Row],[Employee Name]],'List of Employees'!$B$4:$H$766,6))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Employees'!$B$4:$H$766,7))</f>
        <v>CSWDO</v>
      </c>
      <c r="F1434" s="66" t="str">
        <f>IF(ISBLANK(LeaveTracker[[#This Row],[Employee Name]]),"-----",VLOOKUP(LeaveTracker[[#This Row],[Employee Name]],'List of Employees'!$B$4:$H$766,6))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Employees'!$B$4:$H$766,7))</f>
        <v>CSWDO</v>
      </c>
      <c r="F1435" s="66" t="str">
        <f>IF(ISBLANK(LeaveTracker[[#This Row],[Employee Name]]),"-----",VLOOKUP(LeaveTracker[[#This Row],[Employee Name]],'List of Employees'!$B$4:$H$766,6))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Employees'!$B$4:$H$766,7))</f>
        <v>CSWDO</v>
      </c>
      <c r="F1436" s="66" t="str">
        <f>IF(ISBLANK(LeaveTracker[[#This Row],[Employee Name]]),"-----",VLOOKUP(LeaveTracker[[#This Row],[Employee Name]],'List of Employees'!$B$4:$H$766,6))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Employees'!$B$4:$H$766,7))</f>
        <v>ASSESSORS OFFICE</v>
      </c>
      <c r="F1437" s="66" t="str">
        <f>IF(ISBLANK(LeaveTracker[[#This Row],[Employee Name]]),"-----",VLOOKUP(LeaveTracker[[#This Row],[Employee Name]],'List of Employees'!$B$4:$H$766,6))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Employees'!$B$4:$H$766,7))</f>
        <v>ASSESSORS OFFICE</v>
      </c>
      <c r="F1438" s="66" t="str">
        <f>IF(ISBLANK(LeaveTracker[[#This Row],[Employee Name]]),"-----",VLOOKUP(LeaveTracker[[#This Row],[Employee Name]],'List of Employees'!$B$4:$H$766,6))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Employees'!$B$4:$H$766,7))</f>
        <v>TOPS (ADMIN CSU)</v>
      </c>
      <c r="F1439" s="66" t="str">
        <f>IF(ISBLANK(LeaveTracker[[#This Row],[Employee Name]]),"-----",VLOOKUP(LeaveTracker[[#This Row],[Employee Name]],'List of Employees'!$B$4:$H$766,6))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Employees'!$B$4:$H$766,7))</f>
        <v>TOPS (ADMIN CSU)</v>
      </c>
      <c r="F1440" s="66" t="str">
        <f>IF(ISBLANK(LeaveTracker[[#This Row],[Employee Name]]),"-----",VLOOKUP(LeaveTracker[[#This Row],[Employee Name]],'List of Employees'!$B$4:$H$766,6))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Employees'!$B$4:$H$766,7))</f>
        <v>TOPS (ADMIN CSU)</v>
      </c>
      <c r="F1441" s="66" t="str">
        <f>IF(ISBLANK(LeaveTracker[[#This Row],[Employee Name]]),"-----",VLOOKUP(LeaveTracker[[#This Row],[Employee Name]],'List of Employees'!$B$4:$H$766,6))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Employees'!$B$4:$H$766,7))</f>
        <v>PICNIC GROVE</v>
      </c>
      <c r="F1442" s="66" t="str">
        <f>IF(ISBLANK(LeaveTracker[[#This Row],[Employee Name]]),"-----",VLOOKUP(LeaveTracker[[#This Row],[Employee Name]],'List of Employees'!$B$4:$H$766,6))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Employees'!$B$4:$H$766,7))</f>
        <v>PICNIC GROVE</v>
      </c>
      <c r="F1443" s="66" t="str">
        <f>IF(ISBLANK(LeaveTracker[[#This Row],[Employee Name]]),"-----",VLOOKUP(LeaveTracker[[#This Row],[Employee Name]],'List of Employees'!$B$4:$H$766,6))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Employees'!$B$4:$H$766,7))</f>
        <v>PICNIC GROVE</v>
      </c>
      <c r="F1444" s="66" t="str">
        <f>IF(ISBLANK(LeaveTracker[[#This Row],[Employee Name]]),"-----",VLOOKUP(LeaveTracker[[#This Row],[Employee Name]],'List of Employees'!$B$4:$H$766,6))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Employees'!$B$4:$H$766,7))</f>
        <v>PICNIC GROVE</v>
      </c>
      <c r="F1445" s="66" t="str">
        <f>IF(ISBLANK(LeaveTracker[[#This Row],[Employee Name]]),"-----",VLOOKUP(LeaveTracker[[#This Row],[Employee Name]],'List of Employees'!$B$4:$H$766,6))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Employees'!$B$4:$H$766,7))</f>
        <v>PICNIC GROVE</v>
      </c>
      <c r="F1446" s="66" t="str">
        <f>IF(ISBLANK(LeaveTracker[[#This Row],[Employee Name]]),"-----",VLOOKUP(LeaveTracker[[#This Row],[Employee Name]],'List of Employees'!$B$4:$H$766,6))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Employees'!$B$4:$H$766,7))</f>
        <v>PICNIC GROVE</v>
      </c>
      <c r="F1447" s="66" t="str">
        <f>IF(ISBLANK(LeaveTracker[[#This Row],[Employee Name]]),"-----",VLOOKUP(LeaveTracker[[#This Row],[Employee Name]],'List of Employees'!$B$4:$H$766,6))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Employees'!$B$4:$H$766,7))</f>
        <v>PICNIC GROVE</v>
      </c>
      <c r="F1448" s="66" t="str">
        <f>IF(ISBLANK(LeaveTracker[[#This Row],[Employee Name]]),"-----",VLOOKUP(LeaveTracker[[#This Row],[Employee Name]],'List of Employees'!$B$4:$H$766,6))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Employees'!$B$4:$H$766,7))</f>
        <v>PICNIC GROVE</v>
      </c>
      <c r="F1449" s="66" t="str">
        <f>IF(ISBLANK(LeaveTracker[[#This Row],[Employee Name]]),"-----",VLOOKUP(LeaveTracker[[#This Row],[Employee Name]],'List of Employees'!$B$4:$H$766,6))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Employees'!$B$4:$H$766,7))</f>
        <v>PICNIC GROVE</v>
      </c>
      <c r="F1450" s="66" t="str">
        <f>IF(ISBLANK(LeaveTracker[[#This Row],[Employee Name]]),"-----",VLOOKUP(LeaveTracker[[#This Row],[Employee Name]],'List of Employees'!$B$4:$H$766,6))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Employees'!$B$4:$H$766,7))</f>
        <v>PICNIC GROVE</v>
      </c>
      <c r="F1451" s="66" t="str">
        <f>IF(ISBLANK(LeaveTracker[[#This Row],[Employee Name]]),"-----",VLOOKUP(LeaveTracker[[#This Row],[Employee Name]],'List of Employees'!$B$4:$H$766,6))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Employees'!$B$4:$H$766,7))</f>
        <v>PICNIC GROVE</v>
      </c>
      <c r="F1452" s="66" t="str">
        <f>IF(ISBLANK(LeaveTracker[[#This Row],[Employee Name]]),"-----",VLOOKUP(LeaveTracker[[#This Row],[Employee Name]],'List of Employees'!$B$4:$H$766,6))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Employees'!$B$4:$H$766,7))</f>
        <v>PICNIC GROVE</v>
      </c>
      <c r="F1453" s="66" t="str">
        <f>IF(ISBLANK(LeaveTracker[[#This Row],[Employee Name]]),"-----",VLOOKUP(LeaveTracker[[#This Row],[Employee Name]],'List of Employees'!$B$4:$H$766,6))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Employees'!$B$4:$H$766,7))</f>
        <v>THRDC</v>
      </c>
      <c r="F1454" s="66" t="str">
        <f>IF(ISBLANK(LeaveTracker[[#This Row],[Employee Name]]),"-----",VLOOKUP(LeaveTracker[[#This Row],[Employee Name]],'List of Employees'!$B$4:$H$766,6))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Employees'!$B$4:$H$766,7))</f>
        <v>THRDC</v>
      </c>
      <c r="F1455" s="66" t="str">
        <f>IF(ISBLANK(LeaveTracker[[#This Row],[Employee Name]]),"-----",VLOOKUP(LeaveTracker[[#This Row],[Employee Name]],'List of Employees'!$B$4:$H$766,6))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Employees'!$B$4:$H$766,7))</f>
        <v>0</v>
      </c>
      <c r="F1456" s="66" t="str">
        <f>IF(ISBLANK(LeaveTracker[[#This Row],[Employee Name]]),"-----",VLOOKUP(LeaveTracker[[#This Row],[Employee Name]],'List of Employees'!$B$4:$H$766,6))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Employees'!$B$4:$H$766,7))</f>
        <v>0</v>
      </c>
      <c r="F1457" s="66" t="str">
        <f>IF(ISBLANK(LeaveTracker[[#This Row],[Employee Name]]),"-----",VLOOKUP(LeaveTracker[[#This Row],[Employee Name]],'List of Employees'!$B$4:$H$766,6))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Employees'!$B$4:$H$766,7))</f>
        <v>CTO</v>
      </c>
      <c r="F1458" s="66" t="str">
        <f>IF(ISBLANK(LeaveTracker[[#This Row],[Employee Name]]),"-----",VLOOKUP(LeaveTracker[[#This Row],[Employee Name]],'List of Employees'!$B$4:$H$766,6))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Employees'!$B$4:$H$766,7))</f>
        <v>CTO</v>
      </c>
      <c r="F1459" s="66" t="str">
        <f>IF(ISBLANK(LeaveTracker[[#This Row],[Employee Name]]),"-----",VLOOKUP(LeaveTracker[[#This Row],[Employee Name]],'List of Employees'!$B$4:$H$766,6))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Employees'!$B$4:$H$766,7))</f>
        <v>CTO</v>
      </c>
      <c r="F1460" s="66" t="str">
        <f>IF(ISBLANK(LeaveTracker[[#This Row],[Employee Name]]),"-----",VLOOKUP(LeaveTracker[[#This Row],[Employee Name]],'List of Employees'!$B$4:$H$766,6))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Employees'!$B$4:$H$766,7))</f>
        <v>CTO</v>
      </c>
      <c r="F1461" s="66" t="str">
        <f>IF(ISBLANK(LeaveTracker[[#This Row],[Employee Name]]),"-----",VLOOKUP(LeaveTracker[[#This Row],[Employee Name]],'List of Employees'!$B$4:$H$766,6))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Employees'!$B$4:$H$766,7))</f>
        <v>CTO</v>
      </c>
      <c r="F1462" s="66" t="str">
        <f>IF(ISBLANK(LeaveTracker[[#This Row],[Employee Name]]),"-----",VLOOKUP(LeaveTracker[[#This Row],[Employee Name]],'List of Employees'!$B$4:$H$766,6))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Employees'!$B$4:$H$766,7))</f>
        <v>CTO</v>
      </c>
      <c r="F1463" s="66" t="str">
        <f>IF(ISBLANK(LeaveTracker[[#This Row],[Employee Name]]),"-----",VLOOKUP(LeaveTracker[[#This Row],[Employee Name]],'List of Employees'!$B$4:$H$766,6))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Employees'!$B$4:$H$766,7))</f>
        <v>CTO</v>
      </c>
      <c r="F1464" s="66" t="str">
        <f>IF(ISBLANK(LeaveTracker[[#This Row],[Employee Name]]),"-----",VLOOKUP(LeaveTracker[[#This Row],[Employee Name]],'List of Employees'!$B$4:$H$766,6))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Employees'!$B$4:$H$766,7))</f>
        <v>CTO</v>
      </c>
      <c r="F1465" s="66" t="str">
        <f>IF(ISBLANK(LeaveTracker[[#This Row],[Employee Name]]),"-----",VLOOKUP(LeaveTracker[[#This Row],[Employee Name]],'List of Employees'!$B$4:$H$766,6))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Employees'!$B$4:$H$766,7))</f>
        <v>CTO</v>
      </c>
      <c r="F1466" s="66" t="str">
        <f>IF(ISBLANK(LeaveTracker[[#This Row],[Employee Name]]),"-----",VLOOKUP(LeaveTracker[[#This Row],[Employee Name]],'List of Employees'!$B$4:$H$766,6))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Employees'!$B$4:$H$766,7))</f>
        <v>CTO</v>
      </c>
      <c r="F1467" s="66" t="str">
        <f>IF(ISBLANK(LeaveTracker[[#This Row],[Employee Name]]),"-----",VLOOKUP(LeaveTracker[[#This Row],[Employee Name]],'List of Employees'!$B$4:$H$766,6))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Employees'!$B$4:$H$766,7))</f>
        <v>CTO</v>
      </c>
      <c r="F1468" s="66" t="str">
        <f>IF(ISBLANK(LeaveTracker[[#This Row],[Employee Name]]),"-----",VLOOKUP(LeaveTracker[[#This Row],[Employee Name]],'List of Employees'!$B$4:$H$766,6))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Employees'!$B$4:$H$766,7))</f>
        <v>CTO</v>
      </c>
      <c r="F1469" s="66" t="str">
        <f>IF(ISBLANK(LeaveTracker[[#This Row],[Employee Name]]),"-----",VLOOKUP(LeaveTracker[[#This Row],[Employee Name]],'List of Employees'!$B$4:$H$766,6))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Employees'!$B$4:$H$766,7))</f>
        <v>CTO</v>
      </c>
      <c r="F1470" s="66" t="str">
        <f>IF(ISBLANK(LeaveTracker[[#This Row],[Employee Name]]),"-----",VLOOKUP(LeaveTracker[[#This Row],[Employee Name]],'List of Employees'!$B$4:$H$766,6))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Employees'!$B$4:$H$766,7))</f>
        <v>CTO</v>
      </c>
      <c r="F1471" s="66" t="str">
        <f>IF(ISBLANK(LeaveTracker[[#This Row],[Employee Name]]),"-----",VLOOKUP(LeaveTracker[[#This Row],[Employee Name]],'List of Employees'!$B$4:$H$766,6))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Employees'!$B$4:$H$766,7))</f>
        <v>LEGAL</v>
      </c>
      <c r="F1472" s="66" t="str">
        <f>IF(ISBLANK(LeaveTracker[[#This Row],[Employee Name]]),"-----",VLOOKUP(LeaveTracker[[#This Row],[Employee Name]],'List of Employees'!$B$4:$H$766,6))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Employees'!$B$4:$H$766,7))</f>
        <v>CBO</v>
      </c>
      <c r="F1473" s="66" t="str">
        <f>IF(ISBLANK(LeaveTracker[[#This Row],[Employee Name]]),"-----",VLOOKUP(LeaveTracker[[#This Row],[Employee Name]],'List of Employees'!$B$4:$H$766,6))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Employees'!$B$4:$H$766,7))</f>
        <v>DA</v>
      </c>
      <c r="F1474" s="66" t="str">
        <f>IF(ISBLANK(LeaveTracker[[#This Row],[Employee Name]]),"-----",VLOOKUP(LeaveTracker[[#This Row],[Employee Name]],'List of Employees'!$B$4:$H$766,6))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Employees'!$B$4:$H$766,7))</f>
        <v>PIO</v>
      </c>
      <c r="F1475" s="66" t="str">
        <f>IF(ISBLANK(LeaveTracker[[#This Row],[Employee Name]]),"-----",VLOOKUP(LeaveTracker[[#This Row],[Employee Name]],'List of Employees'!$B$4:$H$766,6))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Employees'!$B$4:$H$766,7))</f>
        <v>PIO</v>
      </c>
      <c r="F1476" s="66" t="str">
        <f>IF(ISBLANK(LeaveTracker[[#This Row],[Employee Name]]),"-----",VLOOKUP(LeaveTracker[[#This Row],[Employee Name]],'List of Employees'!$B$4:$H$766,6))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Employees'!$B$4:$H$766,7))</f>
        <v>PIO</v>
      </c>
      <c r="F1477" s="66" t="str">
        <f>IF(ISBLANK(LeaveTracker[[#This Row],[Employee Name]]),"-----",VLOOKUP(LeaveTracker[[#This Row],[Employee Name]],'List of Employees'!$B$4:$H$766,6))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Employees'!$B$4:$H$766,7))</f>
        <v>PIO</v>
      </c>
      <c r="F1478" s="66" t="str">
        <f>IF(ISBLANK(LeaveTracker[[#This Row],[Employee Name]]),"-----",VLOOKUP(LeaveTracker[[#This Row],[Employee Name]],'List of Employees'!$B$4:$H$766,6))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Employees'!$B$4:$H$766,7))</f>
        <v>GSO</v>
      </c>
      <c r="F1479" s="66" t="str">
        <f>IF(ISBLANK(LeaveTracker[[#This Row],[Employee Name]]),"-----",VLOOKUP(LeaveTracker[[#This Row],[Employee Name]],'List of Employees'!$B$4:$H$766,6))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Employees'!$B$4:$H$766,7))</f>
        <v>GSO</v>
      </c>
      <c r="F1480" s="66" t="str">
        <f>IF(ISBLANK(LeaveTracker[[#This Row],[Employee Name]]),"-----",VLOOKUP(LeaveTracker[[#This Row],[Employee Name]],'List of Employees'!$B$4:$H$766,6))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Employees'!$B$4:$H$766,7))</f>
        <v>GSO</v>
      </c>
      <c r="F1481" s="66" t="str">
        <f>IF(ISBLANK(LeaveTracker[[#This Row],[Employee Name]]),"-----",VLOOKUP(LeaveTracker[[#This Row],[Employee Name]],'List of Employees'!$B$4:$H$766,6))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Employees'!$B$4:$H$766,7))</f>
        <v>GSO</v>
      </c>
      <c r="F1482" s="66" t="str">
        <f>IF(ISBLANK(LeaveTracker[[#This Row],[Employee Name]]),"-----",VLOOKUP(LeaveTracker[[#This Row],[Employee Name]],'List of Employees'!$B$4:$H$766,6))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Employees'!$B$4:$H$766,7))</f>
        <v>GSO</v>
      </c>
      <c r="F1483" s="66" t="str">
        <f>IF(ISBLANK(LeaveTracker[[#This Row],[Employee Name]]),"-----",VLOOKUP(LeaveTracker[[#This Row],[Employee Name]],'List of Employees'!$B$4:$H$766,6))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Employees'!$B$4:$H$766,7))</f>
        <v>GSO</v>
      </c>
      <c r="F1484" s="66" t="str">
        <f>IF(ISBLANK(LeaveTracker[[#This Row],[Employee Name]]),"-----",VLOOKUP(LeaveTracker[[#This Row],[Employee Name]],'List of Employees'!$B$4:$H$766,6))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Employees'!$B$4:$H$766,7))</f>
        <v>GSO</v>
      </c>
      <c r="F1485" s="66" t="str">
        <f>IF(ISBLANK(LeaveTracker[[#This Row],[Employee Name]]),"-----",VLOOKUP(LeaveTracker[[#This Row],[Employee Name]],'List of Employees'!$B$4:$H$766,6))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Employees'!$B$4:$H$766,7))</f>
        <v>GSO</v>
      </c>
      <c r="F1486" s="66" t="str">
        <f>IF(ISBLANK(LeaveTracker[[#This Row],[Employee Name]]),"-----",VLOOKUP(LeaveTracker[[#This Row],[Employee Name]],'List of Employees'!$B$4:$H$766,6))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Employees'!$B$4:$H$766,7))</f>
        <v>GSO</v>
      </c>
      <c r="F1487" s="66" t="str">
        <f>IF(ISBLANK(LeaveTracker[[#This Row],[Employee Name]]),"-----",VLOOKUP(LeaveTracker[[#This Row],[Employee Name]],'List of Employees'!$B$4:$H$766,6))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Employees'!$B$4:$H$766,7))</f>
        <v>GSO</v>
      </c>
      <c r="F1488" s="66" t="str">
        <f>IF(ISBLANK(LeaveTracker[[#This Row],[Employee Name]]),"-----",VLOOKUP(LeaveTracker[[#This Row],[Employee Name]],'List of Employees'!$B$4:$H$766,6))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Employees'!$B$4:$H$766,7))</f>
        <v>GSO</v>
      </c>
      <c r="F1489" s="66" t="str">
        <f>IF(ISBLANK(LeaveTracker[[#This Row],[Employee Name]]),"-----",VLOOKUP(LeaveTracker[[#This Row],[Employee Name]],'List of Employees'!$B$4:$H$766,6))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Employees'!$B$4:$H$766,7))</f>
        <v>GSO</v>
      </c>
      <c r="F1490" s="66" t="str">
        <f>IF(ISBLANK(LeaveTracker[[#This Row],[Employee Name]]),"-----",VLOOKUP(LeaveTracker[[#This Row],[Employee Name]],'List of Employees'!$B$4:$H$766,6))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Employees'!$B$4:$H$766,7))</f>
        <v>GSO</v>
      </c>
      <c r="F1491" s="66" t="str">
        <f>IF(ISBLANK(LeaveTracker[[#This Row],[Employee Name]]),"-----",VLOOKUP(LeaveTracker[[#This Row],[Employee Name]],'List of Employees'!$B$4:$H$766,6))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Employees'!$B$4:$H$766,7))</f>
        <v>COOPERATIVE OFFICE</v>
      </c>
      <c r="F1492" s="66" t="str">
        <f>IF(ISBLANK(LeaveTracker[[#This Row],[Employee Name]]),"-----",VLOOKUP(LeaveTracker[[#This Row],[Employee Name]],'List of Employees'!$B$4:$H$766,6))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Employees'!$B$4:$H$766,7))</f>
        <v>COOPERATIVE OFFICE</v>
      </c>
      <c r="F1493" s="66" t="str">
        <f>IF(ISBLANK(LeaveTracker[[#This Row],[Employee Name]]),"-----",VLOOKUP(LeaveTracker[[#This Row],[Employee Name]],'List of Employees'!$B$4:$H$766,6))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Employees'!$B$4:$H$766,7))</f>
        <v>COOPERATIVE OFFICE</v>
      </c>
      <c r="F1494" s="66" t="str">
        <f>IF(ISBLANK(LeaveTracker[[#This Row],[Employee Name]]),"-----",VLOOKUP(LeaveTracker[[#This Row],[Employee Name]],'List of Employees'!$B$4:$H$766,6))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Employees'!$B$4:$H$766,7))</f>
        <v>COOPERATIVE OFFICE</v>
      </c>
      <c r="F1495" s="66" t="str">
        <f>IF(ISBLANK(LeaveTracker[[#This Row],[Employee Name]]),"-----",VLOOKUP(LeaveTracker[[#This Row],[Employee Name]],'List of Employees'!$B$4:$H$766,6))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Employees'!$B$4:$H$766,7))</f>
        <v>COOPERATIVE OFFICE</v>
      </c>
      <c r="F1496" s="66" t="str">
        <f>IF(ISBLANK(LeaveTracker[[#This Row],[Employee Name]]),"-----",VLOOKUP(LeaveTracker[[#This Row],[Employee Name]],'List of Employees'!$B$4:$H$766,6))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Employees'!$B$4:$H$766,7))</f>
        <v>COOPERATIVE OFFICE</v>
      </c>
      <c r="F1497" s="66" t="str">
        <f>IF(ISBLANK(LeaveTracker[[#This Row],[Employee Name]]),"-----",VLOOKUP(LeaveTracker[[#This Row],[Employee Name]],'List of Employees'!$B$4:$H$766,6))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Employees'!$B$4:$H$766,7))</f>
        <v>COOPERATIVE OFFICE</v>
      </c>
      <c r="F1498" s="66" t="str">
        <f>IF(ISBLANK(LeaveTracker[[#This Row],[Employee Name]]),"-----",VLOOKUP(LeaveTracker[[#This Row],[Employee Name]],'List of Employees'!$B$4:$H$766,6))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Employees'!$B$4:$H$766,7))</f>
        <v>THRDC</v>
      </c>
      <c r="F1499" s="66" t="str">
        <f>IF(ISBLANK(LeaveTracker[[#This Row],[Employee Name]]),"-----",VLOOKUP(LeaveTracker[[#This Row],[Employee Name]],'List of Employees'!$B$4:$H$766,6))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Employees'!$B$4:$H$766,7))</f>
        <v>THRDC</v>
      </c>
      <c r="F1500" s="66" t="str">
        <f>IF(ISBLANK(LeaveTracker[[#This Row],[Employee Name]]),"-----",VLOOKUP(LeaveTracker[[#This Row],[Employee Name]],'List of Employees'!$B$4:$H$766,6))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Employees'!$B$4:$H$766,7))</f>
        <v>COOPERATIVE OFFICE</v>
      </c>
      <c r="F1501" s="66" t="str">
        <f>IF(ISBLANK(LeaveTracker[[#This Row],[Employee Name]]),"-----",VLOOKUP(LeaveTracker[[#This Row],[Employee Name]],'List of Employees'!$B$4:$H$766,6))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Employees'!$B$4:$H$766,7))</f>
        <v>COOPERATIVE OFFICE</v>
      </c>
      <c r="F1502" s="66" t="str">
        <f>IF(ISBLANK(LeaveTracker[[#This Row],[Employee Name]]),"-----",VLOOKUP(LeaveTracker[[#This Row],[Employee Name]],'List of Employees'!$B$4:$H$766,6))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Employees'!$B$4:$H$766,7))</f>
        <v>COOPERATIVE OFFICE</v>
      </c>
      <c r="F1503" s="66" t="str">
        <f>IF(ISBLANK(LeaveTracker[[#This Row],[Employee Name]]),"-----",VLOOKUP(LeaveTracker[[#This Row],[Employee Name]],'List of Employees'!$B$4:$H$766,6))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Employees'!$B$4:$H$766,7))</f>
        <v>COOPERATIVE OFFICE</v>
      </c>
      <c r="F1504" s="66" t="str">
        <f>IF(ISBLANK(LeaveTracker[[#This Row],[Employee Name]]),"-----",VLOOKUP(LeaveTracker[[#This Row],[Employee Name]],'List of Employees'!$B$4:$H$766,6))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Employees'!$B$4:$H$766,7))</f>
        <v>COOPERATIVE OFFICE</v>
      </c>
      <c r="F1505" s="66" t="str">
        <f>IF(ISBLANK(LeaveTracker[[#This Row],[Employee Name]]),"-----",VLOOKUP(LeaveTracker[[#This Row],[Employee Name]],'List of Employees'!$B$4:$H$766,6))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Employees'!$B$4:$H$766,7))</f>
        <v>INTERNAL</v>
      </c>
      <c r="F1506" s="66" t="str">
        <f>IF(ISBLANK(LeaveTracker[[#This Row],[Employee Name]]),"-----",VLOOKUP(LeaveTracker[[#This Row],[Employee Name]],'List of Employees'!$B$4:$H$766,6))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Employees'!$B$4:$H$766,7))</f>
        <v>SP</v>
      </c>
      <c r="F1507" s="66" t="str">
        <f>IF(ISBLANK(LeaveTracker[[#This Row],[Employee Name]]),"-----",VLOOKUP(LeaveTracker[[#This Row],[Employee Name]],'List of Employees'!$B$4:$H$766,6))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Employees'!$B$4:$H$766,7))</f>
        <v>ADMIN OFFICE</v>
      </c>
      <c r="F1508" s="66" t="str">
        <f>IF(ISBLANK(LeaveTracker[[#This Row],[Employee Name]]),"-----",VLOOKUP(LeaveTracker[[#This Row],[Employee Name]],'List of Employees'!$B$4:$H$766,6))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Employees'!$B$4:$H$766,7))</f>
        <v>MO</v>
      </c>
      <c r="F1509" s="66" t="str">
        <f>IF(ISBLANK(LeaveTracker[[#This Row],[Employee Name]]),"-----",VLOOKUP(LeaveTracker[[#This Row],[Employee Name]],'List of Employees'!$B$4:$H$766,6))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Employees'!$B$4:$H$766,7))</f>
        <v>CHARACTER OFFICE</v>
      </c>
      <c r="F1510" s="66" t="str">
        <f>IF(ISBLANK(LeaveTracker[[#This Row],[Employee Name]]),"-----",VLOOKUP(LeaveTracker[[#This Row],[Employee Name]],'List of Employees'!$B$4:$H$766,6))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Employees'!$B$4:$H$766,7))</f>
        <v>CHARACTER OFFICE</v>
      </c>
      <c r="F1511" s="66" t="str">
        <f>IF(ISBLANK(LeaveTracker[[#This Row],[Employee Name]]),"-----",VLOOKUP(LeaveTracker[[#This Row],[Employee Name]],'List of Employees'!$B$4:$H$766,6))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Employees'!$B$4:$H$766,7))</f>
        <v>COMELEC</v>
      </c>
      <c r="F1512" s="66" t="str">
        <f>IF(ISBLANK(LeaveTracker[[#This Row],[Employee Name]]),"-----",VLOOKUP(LeaveTracker[[#This Row],[Employee Name]],'List of Employees'!$B$4:$H$766,6))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Employees'!$B$4:$H$766,7))</f>
        <v>COMELEC</v>
      </c>
      <c r="F1513" s="66" t="str">
        <f>IF(ISBLANK(LeaveTracker[[#This Row],[Employee Name]]),"-----",VLOOKUP(LeaveTracker[[#This Row],[Employee Name]],'List of Employees'!$B$4:$H$766,6))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Employees'!$B$4:$H$766,7))</f>
        <v>COMELEC</v>
      </c>
      <c r="F1514" s="66" t="str">
        <f>IF(ISBLANK(LeaveTracker[[#This Row],[Employee Name]]),"-----",VLOOKUP(LeaveTracker[[#This Row],[Employee Name]],'List of Employees'!$B$4:$H$766,6))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Employees'!$B$4:$H$766,7))</f>
        <v>DOE</v>
      </c>
      <c r="F1515" s="66" t="str">
        <f>IF(ISBLANK(LeaveTracker[[#This Row],[Employee Name]]),"-----",VLOOKUP(LeaveTracker[[#This Row],[Employee Name]],'List of Employees'!$B$4:$H$766,6))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Employees'!$B$4:$H$766,7))</f>
        <v>DOE</v>
      </c>
      <c r="F1516" s="66" t="str">
        <f>IF(ISBLANK(LeaveTracker[[#This Row],[Employee Name]]),"-----",VLOOKUP(LeaveTracker[[#This Row],[Employee Name]],'List of Employees'!$B$4:$H$766,6))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Employees'!$B$4:$H$766,7))</f>
        <v>DEPED</v>
      </c>
      <c r="F1517" s="66" t="str">
        <f>IF(ISBLANK(LeaveTracker[[#This Row],[Employee Name]]),"-----",VLOOKUP(LeaveTracker[[#This Row],[Employee Name]],'List of Employees'!$B$4:$H$766,6))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Employees'!$B$4:$H$766,7))</f>
        <v>DEPED</v>
      </c>
      <c r="F1518" s="66" t="str">
        <f>IF(ISBLANK(LeaveTracker[[#This Row],[Employee Name]]),"-----",VLOOKUP(LeaveTracker[[#This Row],[Employee Name]],'List of Employees'!$B$4:$H$766,6))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Employees'!$B$4:$H$766,7))</f>
        <v>ASSESSORS OFFICE</v>
      </c>
      <c r="F1519" s="66" t="str">
        <f>IF(ISBLANK(LeaveTracker[[#This Row],[Employee Name]]),"-----",VLOOKUP(LeaveTracker[[#This Row],[Employee Name]],'List of Employees'!$B$4:$H$766,6))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Employees'!$B$4:$H$766,7))</f>
        <v>ASSESSORS OFFICE</v>
      </c>
      <c r="F1520" s="66" t="str">
        <f>IF(ISBLANK(LeaveTracker[[#This Row],[Employee Name]]),"-----",VLOOKUP(LeaveTracker[[#This Row],[Employee Name]],'List of Employees'!$B$4:$H$766,6))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Employees'!$B$4:$H$766,7))</f>
        <v>ASSESSORS OFFICE</v>
      </c>
      <c r="F1521" s="66" t="str">
        <f>IF(ISBLANK(LeaveTracker[[#This Row],[Employee Name]]),"-----",VLOOKUP(LeaveTracker[[#This Row],[Employee Name]],'List of Employees'!$B$4:$H$766,6))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Employees'!$B$4:$H$766,7))</f>
        <v>ASSESSORS OFFICE</v>
      </c>
      <c r="F1522" s="66" t="str">
        <f>IF(ISBLANK(LeaveTracker[[#This Row],[Employee Name]]),"-----",VLOOKUP(LeaveTracker[[#This Row],[Employee Name]],'List of Employees'!$B$4:$H$766,6))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Employees'!$B$4:$H$766,7))</f>
        <v>CENRO</v>
      </c>
      <c r="F1523" s="66" t="str">
        <f>IF(ISBLANK(LeaveTracker[[#This Row],[Employee Name]]),"-----",VLOOKUP(LeaveTracker[[#This Row],[Employee Name]],'List of Employees'!$B$4:$H$766,6))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Employees'!$B$4:$H$766,7))</f>
        <v>CENRO</v>
      </c>
      <c r="F1524" s="66" t="str">
        <f>IF(ISBLANK(LeaveTracker[[#This Row],[Employee Name]]),"-----",VLOOKUP(LeaveTracker[[#This Row],[Employee Name]],'List of Employees'!$B$4:$H$766,6))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Employees'!$B$4:$H$766,7))</f>
        <v>CENRO</v>
      </c>
      <c r="F1525" s="66" t="str">
        <f>IF(ISBLANK(LeaveTracker[[#This Row],[Employee Name]]),"-----",VLOOKUP(LeaveTracker[[#This Row],[Employee Name]],'List of Employees'!$B$4:$H$766,6))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Employees'!$B$4:$H$766,7))</f>
        <v>CENRO</v>
      </c>
      <c r="F1526" s="66" t="str">
        <f>IF(ISBLANK(LeaveTracker[[#This Row],[Employee Name]]),"-----",VLOOKUP(LeaveTracker[[#This Row],[Employee Name]],'List of Employees'!$B$4:$H$766,6))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Employees'!$B$4:$H$766,7))</f>
        <v>CENRO</v>
      </c>
      <c r="F1527" s="66" t="str">
        <f>IF(ISBLANK(LeaveTracker[[#This Row],[Employee Name]]),"-----",VLOOKUP(LeaveTracker[[#This Row],[Employee Name]],'List of Employees'!$B$4:$H$766,6))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Employees'!$B$4:$H$766,7))</f>
        <v>CENRO</v>
      </c>
      <c r="F1528" s="66" t="str">
        <f>IF(ISBLANK(LeaveTracker[[#This Row],[Employee Name]]),"-----",VLOOKUP(LeaveTracker[[#This Row],[Employee Name]],'List of Employees'!$B$4:$H$766,6))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Employees'!$B$4:$H$766,7))</f>
        <v>CEO</v>
      </c>
      <c r="F1529" s="66" t="str">
        <f>IF(ISBLANK(LeaveTracker[[#This Row],[Employee Name]]),"-----",VLOOKUP(LeaveTracker[[#This Row],[Employee Name]],'List of Employees'!$B$4:$H$766,6))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Employees'!$B$4:$H$766,7))</f>
        <v>CEO</v>
      </c>
      <c r="F1530" s="66" t="str">
        <f>IF(ISBLANK(LeaveTracker[[#This Row],[Employee Name]]),"-----",VLOOKUP(LeaveTracker[[#This Row],[Employee Name]],'List of Employees'!$B$4:$H$766,6))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Employees'!$B$4:$H$766,7))</f>
        <v>CSWDO</v>
      </c>
      <c r="F1531" s="66" t="str">
        <f>IF(ISBLANK(LeaveTracker[[#This Row],[Employee Name]]),"-----",VLOOKUP(LeaveTracker[[#This Row],[Employee Name]],'List of Employees'!$B$4:$H$766,6))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Employees'!$B$4:$H$766,7))</f>
        <v>CSWDO</v>
      </c>
      <c r="F1532" s="66" t="str">
        <f>IF(ISBLANK(LeaveTracker[[#This Row],[Employee Name]]),"-----",VLOOKUP(LeaveTracker[[#This Row],[Employee Name]],'List of Employees'!$B$4:$H$766,6))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Employees'!$B$4:$H$766,7))</f>
        <v>ONT</v>
      </c>
      <c r="F1533" s="66" t="str">
        <f>IF(ISBLANK(LeaveTracker[[#This Row],[Employee Name]]),"-----",VLOOKUP(LeaveTracker[[#This Row],[Employee Name]],'List of Employees'!$B$4:$H$766,6))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Employees'!$B$4:$H$766,7))</f>
        <v>ONT</v>
      </c>
      <c r="F1534" s="66" t="str">
        <f>IF(ISBLANK(LeaveTracker[[#This Row],[Employee Name]]),"-----",VLOOKUP(LeaveTracker[[#This Row],[Employee Name]],'List of Employees'!$B$4:$H$766,6))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Employees'!$B$4:$H$766,7))</f>
        <v>ONT</v>
      </c>
      <c r="F1535" s="66" t="str">
        <f>IF(ISBLANK(LeaveTracker[[#This Row],[Employee Name]]),"-----",VLOOKUP(LeaveTracker[[#This Row],[Employee Name]],'List of Employees'!$B$4:$H$766,6))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Employees'!$B$4:$H$766,7))</f>
        <v>ONT</v>
      </c>
      <c r="F1536" s="66" t="str">
        <f>IF(ISBLANK(LeaveTracker[[#This Row],[Employee Name]]),"-----",VLOOKUP(LeaveTracker[[#This Row],[Employee Name]],'List of Employees'!$B$4:$H$766,6))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Employees'!$B$4:$H$766,7))</f>
        <v>ONT</v>
      </c>
      <c r="F1537" s="66" t="str">
        <f>IF(ISBLANK(LeaveTracker[[#This Row],[Employee Name]]),"-----",VLOOKUP(LeaveTracker[[#This Row],[Employee Name]],'List of Employees'!$B$4:$H$766,6))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Employees'!$B$4:$H$766,7))</f>
        <v>CCT</v>
      </c>
      <c r="F1538" s="66" t="str">
        <f>IF(ISBLANK(LeaveTracker[[#This Row],[Employee Name]]),"-----",VLOOKUP(LeaveTracker[[#This Row],[Employee Name]],'List of Employees'!$B$4:$H$766,6))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Employees'!$B$4:$H$766,7))</f>
        <v>CCT</v>
      </c>
      <c r="F1539" s="66" t="str">
        <f>IF(ISBLANK(LeaveTracker[[#This Row],[Employee Name]]),"-----",VLOOKUP(LeaveTracker[[#This Row],[Employee Name]],'List of Employees'!$B$4:$H$766,6))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Employees'!$B$4:$H$766,7))</f>
        <v>CCT</v>
      </c>
      <c r="F1540" s="66" t="str">
        <f>IF(ISBLANK(LeaveTracker[[#This Row],[Employee Name]]),"-----",VLOOKUP(LeaveTracker[[#This Row],[Employee Name]],'List of Employees'!$B$4:$H$766,6))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Employees'!$B$4:$H$766,7))</f>
        <v>CCT</v>
      </c>
      <c r="F1541" s="66" t="str">
        <f>IF(ISBLANK(LeaveTracker[[#This Row],[Employee Name]]),"-----",VLOOKUP(LeaveTracker[[#This Row],[Employee Name]],'List of Employees'!$B$4:$H$766,6))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Employees'!$B$4:$H$766,7))</f>
        <v>CCT</v>
      </c>
      <c r="F1542" s="66" t="str">
        <f>IF(ISBLANK(LeaveTracker[[#This Row],[Employee Name]]),"-----",VLOOKUP(LeaveTracker[[#This Row],[Employee Name]],'List of Employees'!$B$4:$H$766,6))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Employees'!$B$4:$H$766,7))</f>
        <v>CCT</v>
      </c>
      <c r="F1543" s="66" t="str">
        <f>IF(ISBLANK(LeaveTracker[[#This Row],[Employee Name]]),"-----",VLOOKUP(LeaveTracker[[#This Row],[Employee Name]],'List of Employees'!$B$4:$H$766,6))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Employees'!$B$4:$H$766,7))</f>
        <v>CCT</v>
      </c>
      <c r="F1544" s="66" t="str">
        <f>IF(ISBLANK(LeaveTracker[[#This Row],[Employee Name]]),"-----",VLOOKUP(LeaveTracker[[#This Row],[Employee Name]],'List of Employees'!$B$4:$H$766,6))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Employees'!$B$4:$H$766,7))</f>
        <v>CCT</v>
      </c>
      <c r="F1545" s="66" t="str">
        <f>IF(ISBLANK(LeaveTracker[[#This Row],[Employee Name]]),"-----",VLOOKUP(LeaveTracker[[#This Row],[Employee Name]],'List of Employees'!$B$4:$H$766,6))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Employees'!$B$4:$H$766,7))</f>
        <v>CCT</v>
      </c>
      <c r="F1546" s="66" t="str">
        <f>IF(ISBLANK(LeaveTracker[[#This Row],[Employee Name]]),"-----",VLOOKUP(LeaveTracker[[#This Row],[Employee Name]],'List of Employees'!$B$4:$H$766,6))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Employees'!$B$4:$H$766,7))</f>
        <v>CCT</v>
      </c>
      <c r="F1547" s="66" t="str">
        <f>IF(ISBLANK(LeaveTracker[[#This Row],[Employee Name]]),"-----",VLOOKUP(LeaveTracker[[#This Row],[Employee Name]],'List of Employees'!$B$4:$H$766,6))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Employees'!$B$4:$H$766,7))</f>
        <v>CCT</v>
      </c>
      <c r="F1548" s="66" t="str">
        <f>IF(ISBLANK(LeaveTracker[[#This Row],[Employee Name]]),"-----",VLOOKUP(LeaveTracker[[#This Row],[Employee Name]],'List of Employees'!$B$4:$H$766,6))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Employees'!$B$4:$H$766,7))</f>
        <v>CCT</v>
      </c>
      <c r="F1549" s="66" t="str">
        <f>IF(ISBLANK(LeaveTracker[[#This Row],[Employee Name]]),"-----",VLOOKUP(LeaveTracker[[#This Row],[Employee Name]],'List of Employees'!$B$4:$H$766,6))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Employees'!$B$4:$H$766,7))</f>
        <v>CCT</v>
      </c>
      <c r="F1550" s="66" t="str">
        <f>IF(ISBLANK(LeaveTracker[[#This Row],[Employee Name]]),"-----",VLOOKUP(LeaveTracker[[#This Row],[Employee Name]],'List of Employees'!$B$4:$H$766,6))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Employees'!$B$4:$H$766,7))</f>
        <v>CCT</v>
      </c>
      <c r="F1551" s="66" t="str">
        <f>IF(ISBLANK(LeaveTracker[[#This Row],[Employee Name]]),"-----",VLOOKUP(LeaveTracker[[#This Row],[Employee Name]],'List of Employees'!$B$4:$H$766,6))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Employees'!$B$4:$H$766,7))</f>
        <v>CCT</v>
      </c>
      <c r="F1552" s="66" t="str">
        <f>IF(ISBLANK(LeaveTracker[[#This Row],[Employee Name]]),"-----",VLOOKUP(LeaveTracker[[#This Row],[Employee Name]],'List of Employees'!$B$4:$H$766,6))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Employees'!$B$4:$H$766,7))</f>
        <v>CCT</v>
      </c>
      <c r="F1553" s="66" t="str">
        <f>IF(ISBLANK(LeaveTracker[[#This Row],[Employee Name]]),"-----",VLOOKUP(LeaveTracker[[#This Row],[Employee Name]],'List of Employees'!$B$4:$H$766,6))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Employees'!$B$4:$H$766,7))</f>
        <v>CCT</v>
      </c>
      <c r="F1554" s="66" t="str">
        <f>IF(ISBLANK(LeaveTracker[[#This Row],[Employee Name]]),"-----",VLOOKUP(LeaveTracker[[#This Row],[Employee Name]],'List of Employees'!$B$4:$H$766,6))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Employees'!$B$4:$H$766,7))</f>
        <v>CCT</v>
      </c>
      <c r="F1555" s="66" t="str">
        <f>IF(ISBLANK(LeaveTracker[[#This Row],[Employee Name]]),"-----",VLOOKUP(LeaveTracker[[#This Row],[Employee Name]],'List of Employees'!$B$4:$H$766,6))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Employees'!$B$4:$H$766,7))</f>
        <v>CCT</v>
      </c>
      <c r="F1556" s="66" t="str">
        <f>IF(ISBLANK(LeaveTracker[[#This Row],[Employee Name]]),"-----",VLOOKUP(LeaveTracker[[#This Row],[Employee Name]],'List of Employees'!$B$4:$H$766,6))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Employees'!$B$4:$H$766,7))</f>
        <v>CCT</v>
      </c>
      <c r="F1557" s="66" t="str">
        <f>IF(ISBLANK(LeaveTracker[[#This Row],[Employee Name]]),"-----",VLOOKUP(LeaveTracker[[#This Row],[Employee Name]],'List of Employees'!$B$4:$H$766,6))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Employees'!$B$4:$H$766,7))</f>
        <v>CCT</v>
      </c>
      <c r="F1558" s="66" t="str">
        <f>IF(ISBLANK(LeaveTracker[[#This Row],[Employee Name]]),"-----",VLOOKUP(LeaveTracker[[#This Row],[Employee Name]],'List of Employees'!$B$4:$H$766,6))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Employees'!$B$4:$H$766,7))</f>
        <v>CCT</v>
      </c>
      <c r="F1559" s="66" t="str">
        <f>IF(ISBLANK(LeaveTracker[[#This Row],[Employee Name]]),"-----",VLOOKUP(LeaveTracker[[#This Row],[Employee Name]],'List of Employees'!$B$4:$H$766,6))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Employees'!$B$4:$H$766,7))</f>
        <v>CCT</v>
      </c>
      <c r="F1560" s="66" t="str">
        <f>IF(ISBLANK(LeaveTracker[[#This Row],[Employee Name]]),"-----",VLOOKUP(LeaveTracker[[#This Row],[Employee Name]],'List of Employees'!$B$4:$H$766,6))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Employees'!$B$4:$H$766,7))</f>
        <v>CCT</v>
      </c>
      <c r="F1561" s="66" t="str">
        <f>IF(ISBLANK(LeaveTracker[[#This Row],[Employee Name]]),"-----",VLOOKUP(LeaveTracker[[#This Row],[Employee Name]],'List of Employees'!$B$4:$H$766,6))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Employees'!$B$4:$H$766,7))</f>
        <v>CCT</v>
      </c>
      <c r="F1562" s="66" t="str">
        <f>IF(ISBLANK(LeaveTracker[[#This Row],[Employee Name]]),"-----",VLOOKUP(LeaveTracker[[#This Row],[Employee Name]],'List of Employees'!$B$4:$H$766,6))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Employees'!$B$4:$H$766,7))</f>
        <v>CCT</v>
      </c>
      <c r="F1563" s="66" t="str">
        <f>IF(ISBLANK(LeaveTracker[[#This Row],[Employee Name]]),"-----",VLOOKUP(LeaveTracker[[#This Row],[Employee Name]],'List of Employees'!$B$4:$H$766,6))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Employees'!$B$4:$H$766,7))</f>
        <v>CCT</v>
      </c>
      <c r="F1564" s="66" t="str">
        <f>IF(ISBLANK(LeaveTracker[[#This Row],[Employee Name]]),"-----",VLOOKUP(LeaveTracker[[#This Row],[Employee Name]],'List of Employees'!$B$4:$H$766,6))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Employees'!$B$4:$H$766,7))</f>
        <v>CCT</v>
      </c>
      <c r="F1565" s="66" t="str">
        <f>IF(ISBLANK(LeaveTracker[[#This Row],[Employee Name]]),"-----",VLOOKUP(LeaveTracker[[#This Row],[Employee Name]],'List of Employees'!$B$4:$H$766,6))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Employees'!$B$4:$H$766,7))</f>
        <v>CCT</v>
      </c>
      <c r="F1566" s="66" t="str">
        <f>IF(ISBLANK(LeaveTracker[[#This Row],[Employee Name]]),"-----",VLOOKUP(LeaveTracker[[#This Row],[Employee Name]],'List of Employees'!$B$4:$H$766,6))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Employees'!$B$4:$H$766,7))</f>
        <v>CCT</v>
      </c>
      <c r="F1567" s="66" t="str">
        <f>IF(ISBLANK(LeaveTracker[[#This Row],[Employee Name]]),"-----",VLOOKUP(LeaveTracker[[#This Row],[Employee Name]],'List of Employees'!$B$4:$H$766,6))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Employees'!$B$4:$H$766,7))</f>
        <v>CCT</v>
      </c>
      <c r="F1568" s="66" t="str">
        <f>IF(ISBLANK(LeaveTracker[[#This Row],[Employee Name]]),"-----",VLOOKUP(LeaveTracker[[#This Row],[Employee Name]],'List of Employees'!$B$4:$H$766,6))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Employees'!$B$4:$H$766,7))</f>
        <v>CHO</v>
      </c>
      <c r="F1569" s="66" t="str">
        <f>IF(ISBLANK(LeaveTracker[[#This Row],[Employee Name]]),"-----",VLOOKUP(LeaveTracker[[#This Row],[Employee Name]],'List of Employees'!$B$4:$H$766,6))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Employees'!$B$4:$H$766,7))</f>
        <v>CHO</v>
      </c>
      <c r="F1570" s="66" t="str">
        <f>IF(ISBLANK(LeaveTracker[[#This Row],[Employee Name]]),"-----",VLOOKUP(LeaveTracker[[#This Row],[Employee Name]],'List of Employees'!$B$4:$H$766,6))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Employees'!$B$4:$H$766,7))</f>
        <v>CHO</v>
      </c>
      <c r="F1571" s="66" t="str">
        <f>IF(ISBLANK(LeaveTracker[[#This Row],[Employee Name]]),"-----",VLOOKUP(LeaveTracker[[#This Row],[Employee Name]],'List of Employees'!$B$4:$H$766,6))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Employees'!$B$4:$H$766,7))</f>
        <v>CHO</v>
      </c>
      <c r="F1572" s="66" t="str">
        <f>IF(ISBLANK(LeaveTracker[[#This Row],[Employee Name]]),"-----",VLOOKUP(LeaveTracker[[#This Row],[Employee Name]],'List of Employees'!$B$4:$H$766,6))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Employees'!$B$4:$H$766,7))</f>
        <v>CHO</v>
      </c>
      <c r="F1573" s="66" t="str">
        <f>IF(ISBLANK(LeaveTracker[[#This Row],[Employee Name]]),"-----",VLOOKUP(LeaveTracker[[#This Row],[Employee Name]],'List of Employees'!$B$4:$H$766,6))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Employees'!$B$4:$H$766,7))</f>
        <v>CHO</v>
      </c>
      <c r="F1574" s="66" t="str">
        <f>IF(ISBLANK(LeaveTracker[[#This Row],[Employee Name]]),"-----",VLOOKUP(LeaveTracker[[#This Row],[Employee Name]],'List of Employees'!$B$4:$H$766,6))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Employees'!$B$4:$H$766,7))</f>
        <v>CHO</v>
      </c>
      <c r="F1575" s="66" t="str">
        <f>IF(ISBLANK(LeaveTracker[[#This Row],[Employee Name]]),"-----",VLOOKUP(LeaveTracker[[#This Row],[Employee Name]],'List of Employees'!$B$4:$H$766,6))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Employees'!$B$4:$H$766,7))</f>
        <v>CHO</v>
      </c>
      <c r="F1576" s="66" t="str">
        <f>IF(ISBLANK(LeaveTracker[[#This Row],[Employee Name]]),"-----",VLOOKUP(LeaveTracker[[#This Row],[Employee Name]],'List of Employees'!$B$4:$H$766,6))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Employees'!$B$4:$H$766,7))</f>
        <v>0</v>
      </c>
      <c r="F1577" s="66" t="str">
        <f>IF(ISBLANK(LeaveTracker[[#This Row],[Employee Name]]),"-----",VLOOKUP(LeaveTracker[[#This Row],[Employee Name]],'List of Employees'!$B$4:$H$766,6))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Employees'!$B$4:$H$766,7))</f>
        <v>0</v>
      </c>
      <c r="F1578" s="66" t="str">
        <f>IF(ISBLANK(LeaveTracker[[#This Row],[Employee Name]]),"-----",VLOOKUP(LeaveTracker[[#This Row],[Employee Name]],'List of Employees'!$B$4:$H$766,6))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Employees'!$B$4:$H$766,7))</f>
        <v>CHO</v>
      </c>
      <c r="F1579" s="66" t="str">
        <f>IF(ISBLANK(LeaveTracker[[#This Row],[Employee Name]]),"-----",VLOOKUP(LeaveTracker[[#This Row],[Employee Name]],'List of Employees'!$B$4:$H$766,6))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Employees'!$B$4:$H$766,7))</f>
        <v>CHO</v>
      </c>
      <c r="F1580" s="66" t="str">
        <f>IF(ISBLANK(LeaveTracker[[#This Row],[Employee Name]]),"-----",VLOOKUP(LeaveTracker[[#This Row],[Employee Name]],'List of Employees'!$B$4:$H$766,6))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Employees'!$B$4:$H$766,7))</f>
        <v>CHO</v>
      </c>
      <c r="F1581" s="66" t="str">
        <f>IF(ISBLANK(LeaveTracker[[#This Row],[Employee Name]]),"-----",VLOOKUP(LeaveTracker[[#This Row],[Employee Name]],'List of Employees'!$B$4:$H$766,6))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Employees'!$B$4:$H$766,7))</f>
        <v>CHO</v>
      </c>
      <c r="F1582" s="66" t="str">
        <f>IF(ISBLANK(LeaveTracker[[#This Row],[Employee Name]]),"-----",VLOOKUP(LeaveTracker[[#This Row],[Employee Name]],'List of Employees'!$B$4:$H$766,6))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Employees'!$B$4:$H$766,7))</f>
        <v>CHO</v>
      </c>
      <c r="F1583" s="66" t="str">
        <f>IF(ISBLANK(LeaveTracker[[#This Row],[Employee Name]]),"-----",VLOOKUP(LeaveTracker[[#This Row],[Employee Name]],'List of Employees'!$B$4:$H$766,6))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Employees'!$B$4:$H$766,7))</f>
        <v>CHO</v>
      </c>
      <c r="F1584" s="66" t="str">
        <f>IF(ISBLANK(LeaveTracker[[#This Row],[Employee Name]]),"-----",VLOOKUP(LeaveTracker[[#This Row],[Employee Name]],'List of Employees'!$B$4:$H$766,6))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Employees'!$B$4:$H$766,7))</f>
        <v>CHO</v>
      </c>
      <c r="F1585" s="66" t="str">
        <f>IF(ISBLANK(LeaveTracker[[#This Row],[Employee Name]]),"-----",VLOOKUP(LeaveTracker[[#This Row],[Employee Name]],'List of Employees'!$B$4:$H$766,6))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Employees'!$B$4:$H$766,7))</f>
        <v>CHO</v>
      </c>
      <c r="F1586" s="66" t="str">
        <f>IF(ISBLANK(LeaveTracker[[#This Row],[Employee Name]]),"-----",VLOOKUP(LeaveTracker[[#This Row],[Employee Name]],'List of Employees'!$B$4:$H$766,6))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Employees'!$B$4:$H$766,7))</f>
        <v>CHO</v>
      </c>
      <c r="F1587" s="66" t="str">
        <f>IF(ISBLANK(LeaveTracker[[#This Row],[Employee Name]]),"-----",VLOOKUP(LeaveTracker[[#This Row],[Employee Name]],'List of Employees'!$B$4:$H$766,6))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Employees'!$B$4:$H$766,7))</f>
        <v>CHO</v>
      </c>
      <c r="F1588" s="66" t="str">
        <f>IF(ISBLANK(LeaveTracker[[#This Row],[Employee Name]]),"-----",VLOOKUP(LeaveTracker[[#This Row],[Employee Name]],'List of Employees'!$B$4:$H$766,6))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Employees'!$B$4:$H$766,7))</f>
        <v>CHO</v>
      </c>
      <c r="F1589" s="66" t="str">
        <f>IF(ISBLANK(LeaveTracker[[#This Row],[Employee Name]]),"-----",VLOOKUP(LeaveTracker[[#This Row],[Employee Name]],'List of Employees'!$B$4:$H$766,6))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Employees'!$B$4:$H$766,7))</f>
        <v>CHO</v>
      </c>
      <c r="F1590" s="66" t="str">
        <f>IF(ISBLANK(LeaveTracker[[#This Row],[Employee Name]]),"-----",VLOOKUP(LeaveTracker[[#This Row],[Employee Name]],'List of Employees'!$B$4:$H$766,6))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Employees'!$B$4:$H$766,7))</f>
        <v>CHO</v>
      </c>
      <c r="F1591" s="66" t="str">
        <f>IF(ISBLANK(LeaveTracker[[#This Row],[Employee Name]]),"-----",VLOOKUP(LeaveTracker[[#This Row],[Employee Name]],'List of Employees'!$B$4:$H$766,6))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Employees'!$B$4:$H$766,7))</f>
        <v>CHO</v>
      </c>
      <c r="F1592" s="66" t="str">
        <f>IF(ISBLANK(LeaveTracker[[#This Row],[Employee Name]]),"-----",VLOOKUP(LeaveTracker[[#This Row],[Employee Name]],'List of Employees'!$B$4:$H$766,6))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Employees'!$B$4:$H$766,7))</f>
        <v>CHO</v>
      </c>
      <c r="F1593" s="66" t="str">
        <f>IF(ISBLANK(LeaveTracker[[#This Row],[Employee Name]]),"-----",VLOOKUP(LeaveTracker[[#This Row],[Employee Name]],'List of Employees'!$B$4:$H$766,6))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Employees'!$B$4:$H$766,7))</f>
        <v>CHO</v>
      </c>
      <c r="F1594" s="66" t="str">
        <f>IF(ISBLANK(LeaveTracker[[#This Row],[Employee Name]]),"-----",VLOOKUP(LeaveTracker[[#This Row],[Employee Name]],'List of Employees'!$B$4:$H$766,6))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Employees'!$B$4:$H$766,7))</f>
        <v>CHO</v>
      </c>
      <c r="F1595" s="66" t="str">
        <f>IF(ISBLANK(LeaveTracker[[#This Row],[Employee Name]]),"-----",VLOOKUP(LeaveTracker[[#This Row],[Employee Name]],'List of Employees'!$B$4:$H$766,6))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Employees'!$B$4:$H$766,7))</f>
        <v>CHO</v>
      </c>
      <c r="F1596" s="66" t="str">
        <f>IF(ISBLANK(LeaveTracker[[#This Row],[Employee Name]]),"-----",VLOOKUP(LeaveTracker[[#This Row],[Employee Name]],'List of Employees'!$B$4:$H$766,6))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Employees'!$B$4:$H$766,7))</f>
        <v>CHO</v>
      </c>
      <c r="F1597" s="66" t="str">
        <f>IF(ISBLANK(LeaveTracker[[#This Row],[Employee Name]]),"-----",VLOOKUP(LeaveTracker[[#This Row],[Employee Name]],'List of Employees'!$B$4:$H$766,6))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Employees'!$B$4:$H$766,7))</f>
        <v>CHO</v>
      </c>
      <c r="F1598" s="66" t="str">
        <f>IF(ISBLANK(LeaveTracker[[#This Row],[Employee Name]]),"-----",VLOOKUP(LeaveTracker[[#This Row],[Employee Name]],'List of Employees'!$B$4:$H$766,6))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Employees'!$B$4:$H$766,7))</f>
        <v>CHO</v>
      </c>
      <c r="F1599" s="66" t="str">
        <f>IF(ISBLANK(LeaveTracker[[#This Row],[Employee Name]]),"-----",VLOOKUP(LeaveTracker[[#This Row],[Employee Name]],'List of Employees'!$B$4:$H$766,6))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Employees'!$B$4:$H$766,7))</f>
        <v>CTO</v>
      </c>
      <c r="F1600" s="66" t="str">
        <f>IF(ISBLANK(LeaveTracker[[#This Row],[Employee Name]]),"-----",VLOOKUP(LeaveTracker[[#This Row],[Employee Name]],'List of Employees'!$B$4:$H$766,6))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Employees'!$B$4:$H$766,7))</f>
        <v>CTO</v>
      </c>
      <c r="F1601" s="66" t="str">
        <f>IF(ISBLANK(LeaveTracker[[#This Row],[Employee Name]]),"-----",VLOOKUP(LeaveTracker[[#This Row],[Employee Name]],'List of Employees'!$B$4:$H$766,6))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Employees'!$B$4:$H$766,7))</f>
        <v>CTO</v>
      </c>
      <c r="F1602" s="66" t="str">
        <f>IF(ISBLANK(LeaveTracker[[#This Row],[Employee Name]]),"-----",VLOOKUP(LeaveTracker[[#This Row],[Employee Name]],'List of Employees'!$B$4:$H$766,6))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Employees'!$B$4:$H$766,7))</f>
        <v>CTO</v>
      </c>
      <c r="F1603" s="66" t="str">
        <f>IF(ISBLANK(LeaveTracker[[#This Row],[Employee Name]]),"-----",VLOOKUP(LeaveTracker[[#This Row],[Employee Name]],'List of Employees'!$B$4:$H$766,6))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Employees'!$B$4:$H$766,7))</f>
        <v>CTO</v>
      </c>
      <c r="F1604" s="66" t="str">
        <f>IF(ISBLANK(LeaveTracker[[#This Row],[Employee Name]]),"-----",VLOOKUP(LeaveTracker[[#This Row],[Employee Name]],'List of Employees'!$B$4:$H$766,6))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Employees'!$B$4:$H$766,7))</f>
        <v>CTO</v>
      </c>
      <c r="F1605" s="66" t="str">
        <f>IF(ISBLANK(LeaveTracker[[#This Row],[Employee Name]]),"-----",VLOOKUP(LeaveTracker[[#This Row],[Employee Name]],'List of Employees'!$B$4:$H$766,6))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Employees'!$B$4:$H$766,7))</f>
        <v>LIBRARY</v>
      </c>
      <c r="F1606" s="66" t="str">
        <f>IF(ISBLANK(LeaveTracker[[#This Row],[Employee Name]]),"-----",VLOOKUP(LeaveTracker[[#This Row],[Employee Name]],'List of Employees'!$B$4:$H$766,6))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Employees'!$B$4:$H$766,7))</f>
        <v>CTO</v>
      </c>
      <c r="F1607" s="66" t="str">
        <f>IF(ISBLANK(LeaveTracker[[#This Row],[Employee Name]]),"-----",VLOOKUP(LeaveTracker[[#This Row],[Employee Name]],'List of Employees'!$B$4:$H$766,6))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Employees'!$B$4:$H$766,7))</f>
        <v>CTO</v>
      </c>
      <c r="F1608" s="66" t="str">
        <f>IF(ISBLANK(LeaveTracker[[#This Row],[Employee Name]]),"-----",VLOOKUP(LeaveTracker[[#This Row],[Employee Name]],'List of Employees'!$B$4:$H$766,6))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Employees'!$B$4:$H$766,7))</f>
        <v>CTO</v>
      </c>
      <c r="F1609" s="66" t="str">
        <f>IF(ISBLANK(LeaveTracker[[#This Row],[Employee Name]]),"-----",VLOOKUP(LeaveTracker[[#This Row],[Employee Name]],'List of Employees'!$B$4:$H$766,6))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Employees'!$B$4:$H$766,7))</f>
        <v>CTO</v>
      </c>
      <c r="F1610" s="66" t="str">
        <f>IF(ISBLANK(LeaveTracker[[#This Row],[Employee Name]]),"-----",VLOOKUP(LeaveTracker[[#This Row],[Employee Name]],'List of Employees'!$B$4:$H$766,6))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Employees'!$B$4:$H$766,7))</f>
        <v>CTO</v>
      </c>
      <c r="F1611" s="66" t="str">
        <f>IF(ISBLANK(LeaveTracker[[#This Row],[Employee Name]]),"-----",VLOOKUP(LeaveTracker[[#This Row],[Employee Name]],'List of Employees'!$B$4:$H$766,6))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Employees'!$B$4:$H$766,7))</f>
        <v>CTO</v>
      </c>
      <c r="F1612" s="66" t="str">
        <f>IF(ISBLANK(LeaveTracker[[#This Row],[Employee Name]]),"-----",VLOOKUP(LeaveTracker[[#This Row],[Employee Name]],'List of Employees'!$B$4:$H$766,6))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Employees'!$B$4:$H$766,7))</f>
        <v>CTO</v>
      </c>
      <c r="F1613" s="66" t="str">
        <f>IF(ISBLANK(LeaveTracker[[#This Row],[Employee Name]]),"-----",VLOOKUP(LeaveTracker[[#This Row],[Employee Name]],'List of Employees'!$B$4:$H$766,6))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Employees'!$B$4:$H$766,7))</f>
        <v>CTO</v>
      </c>
      <c r="F1614" s="66" t="str">
        <f>IF(ISBLANK(LeaveTracker[[#This Row],[Employee Name]]),"-----",VLOOKUP(LeaveTracker[[#This Row],[Employee Name]],'List of Employees'!$B$4:$H$766,6))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Employees'!$B$4:$H$766,7))</f>
        <v>CTO</v>
      </c>
      <c r="F1615" s="66" t="str">
        <f>IF(ISBLANK(LeaveTracker[[#This Row],[Employee Name]]),"-----",VLOOKUP(LeaveTracker[[#This Row],[Employee Name]],'List of Employees'!$B$4:$H$766,6))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Employees'!$B$4:$H$766,7))</f>
        <v>CTO</v>
      </c>
      <c r="F1616" s="66" t="str">
        <f>IF(ISBLANK(LeaveTracker[[#This Row],[Employee Name]]),"-----",VLOOKUP(LeaveTracker[[#This Row],[Employee Name]],'List of Employees'!$B$4:$H$766,6))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Employees'!$B$4:$H$766,7))</f>
        <v>CTO</v>
      </c>
      <c r="F1617" s="66" t="str">
        <f>IF(ISBLANK(LeaveTracker[[#This Row],[Employee Name]]),"-----",VLOOKUP(LeaveTracker[[#This Row],[Employee Name]],'List of Employees'!$B$4:$H$766,6))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Employees'!$B$4:$H$766,7))</f>
        <v>CTO</v>
      </c>
      <c r="F1618" s="66" t="str">
        <f>IF(ISBLANK(LeaveTracker[[#This Row],[Employee Name]]),"-----",VLOOKUP(LeaveTracker[[#This Row],[Employee Name]],'List of Employees'!$B$4:$H$766,6))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Employees'!$B$4:$H$766,7))</f>
        <v>CTO</v>
      </c>
      <c r="F1619" s="66" t="str">
        <f>IF(ISBLANK(LeaveTracker[[#This Row],[Employee Name]]),"-----",VLOOKUP(LeaveTracker[[#This Row],[Employee Name]],'List of Employees'!$B$4:$H$766,6))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Employees'!$B$4:$H$766,7))</f>
        <v>CTO</v>
      </c>
      <c r="F1620" s="66" t="str">
        <f>IF(ISBLANK(LeaveTracker[[#This Row],[Employee Name]]),"-----",VLOOKUP(LeaveTracker[[#This Row],[Employee Name]],'List of Employees'!$B$4:$H$766,6))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Employees'!$B$4:$H$766,7))</f>
        <v>CTO</v>
      </c>
      <c r="F1621" s="66" t="str">
        <f>IF(ISBLANK(LeaveTracker[[#This Row],[Employee Name]]),"-----",VLOOKUP(LeaveTracker[[#This Row],[Employee Name]],'List of Employees'!$B$4:$H$766,6))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Employees'!$B$4:$H$766,7))</f>
        <v>CTO</v>
      </c>
      <c r="F1622" s="66" t="str">
        <f>IF(ISBLANK(LeaveTracker[[#This Row],[Employee Name]]),"-----",VLOOKUP(LeaveTracker[[#This Row],[Employee Name]],'List of Employees'!$B$4:$H$766,6))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Employees'!$B$4:$H$766,7))</f>
        <v>CTO</v>
      </c>
      <c r="F1623" s="66" t="str">
        <f>IF(ISBLANK(LeaveTracker[[#This Row],[Employee Name]]),"-----",VLOOKUP(LeaveTracker[[#This Row],[Employee Name]],'List of Employees'!$B$4:$H$766,6))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Employees'!$B$4:$H$766,7))</f>
        <v>CTO</v>
      </c>
      <c r="F1624" s="66" t="str">
        <f>IF(ISBLANK(LeaveTracker[[#This Row],[Employee Name]]),"-----",VLOOKUP(LeaveTracker[[#This Row],[Employee Name]],'List of Employees'!$B$4:$H$766,6))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Employees'!$B$4:$H$766,7))</f>
        <v>CTO</v>
      </c>
      <c r="F1625" s="66" t="str">
        <f>IF(ISBLANK(LeaveTracker[[#This Row],[Employee Name]]),"-----",VLOOKUP(LeaveTracker[[#This Row],[Employee Name]],'List of Employees'!$B$4:$H$766,6))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Employees'!$B$4:$H$766,7))</f>
        <v>CTO</v>
      </c>
      <c r="F1626" s="66" t="str">
        <f>IF(ISBLANK(LeaveTracker[[#This Row],[Employee Name]]),"-----",VLOOKUP(LeaveTracker[[#This Row],[Employee Name]],'List of Employees'!$B$4:$H$766,6))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Employees'!$B$4:$H$766,7))</f>
        <v>CTO</v>
      </c>
      <c r="F1627" s="66" t="str">
        <f>IF(ISBLANK(LeaveTracker[[#This Row],[Employee Name]]),"-----",VLOOKUP(LeaveTracker[[#This Row],[Employee Name]],'List of Employees'!$B$4:$H$766,6))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Employees'!$B$4:$H$766,7))</f>
        <v>CTO</v>
      </c>
      <c r="F1628" s="66" t="str">
        <f>IF(ISBLANK(LeaveTracker[[#This Row],[Employee Name]]),"-----",VLOOKUP(LeaveTracker[[#This Row],[Employee Name]],'List of Employees'!$B$4:$H$766,6))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Employees'!$B$4:$H$766,7))</f>
        <v>CTO</v>
      </c>
      <c r="F1629" s="66" t="str">
        <f>IF(ISBLANK(LeaveTracker[[#This Row],[Employee Name]]),"-----",VLOOKUP(LeaveTracker[[#This Row],[Employee Name]],'List of Employees'!$B$4:$H$766,6))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Employees'!$B$4:$H$766,7))</f>
        <v>CTO</v>
      </c>
      <c r="F1630" s="66" t="str">
        <f>IF(ISBLANK(LeaveTracker[[#This Row],[Employee Name]]),"-----",VLOOKUP(LeaveTracker[[#This Row],[Employee Name]],'List of Employees'!$B$4:$H$766,6))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Employees'!$B$4:$H$766,7))</f>
        <v>CTO</v>
      </c>
      <c r="F1631" s="66" t="str">
        <f>IF(ISBLANK(LeaveTracker[[#This Row],[Employee Name]]),"-----",VLOOKUP(LeaveTracker[[#This Row],[Employee Name]],'List of Employees'!$B$4:$H$766,6))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Employees'!$B$4:$H$766,7))</f>
        <v>CTO</v>
      </c>
      <c r="F1632" s="66" t="str">
        <f>IF(ISBLANK(LeaveTracker[[#This Row],[Employee Name]]),"-----",VLOOKUP(LeaveTracker[[#This Row],[Employee Name]],'List of Employees'!$B$4:$H$766,6))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Employees'!$B$4:$H$766,7))</f>
        <v>ASSESSORS OFFICE</v>
      </c>
      <c r="F1633" s="66" t="str">
        <f>IF(ISBLANK(LeaveTracker[[#This Row],[Employee Name]]),"-----",VLOOKUP(LeaveTracker[[#This Row],[Employee Name]],'List of Employees'!$B$4:$H$766,6))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Employees'!$B$4:$H$766,7))</f>
        <v>ASSESSORS OFFICE</v>
      </c>
      <c r="F1634" s="66" t="str">
        <f>IF(ISBLANK(LeaveTracker[[#This Row],[Employee Name]]),"-----",VLOOKUP(LeaveTracker[[#This Row],[Employee Name]],'List of Employees'!$B$4:$H$766,6))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Employees'!$B$4:$H$766,7))</f>
        <v>ASSESSORS OFFICE</v>
      </c>
      <c r="F1635" s="66" t="str">
        <f>IF(ISBLANK(LeaveTracker[[#This Row],[Employee Name]]),"-----",VLOOKUP(LeaveTracker[[#This Row],[Employee Name]],'List of Employees'!$B$4:$H$766,6))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Employees'!$B$4:$H$766,7))</f>
        <v>LIBRARY</v>
      </c>
      <c r="F1636" s="66" t="str">
        <f>IF(ISBLANK(LeaveTracker[[#This Row],[Employee Name]]),"-----",VLOOKUP(LeaveTracker[[#This Row],[Employee Name]],'List of Employees'!$B$4:$H$766,6))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Employees'!$B$4:$H$766,7))</f>
        <v>LIBRARY</v>
      </c>
      <c r="F1637" s="66" t="str">
        <f>IF(ISBLANK(LeaveTracker[[#This Row],[Employee Name]]),"-----",VLOOKUP(LeaveTracker[[#This Row],[Employee Name]],'List of Employees'!$B$4:$H$766,6))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Employees'!$B$4:$H$766,7))</f>
        <v>CEO</v>
      </c>
      <c r="F1638" s="66" t="str">
        <f>IF(ISBLANK(LeaveTracker[[#This Row],[Employee Name]]),"-----",VLOOKUP(LeaveTracker[[#This Row],[Employee Name]],'List of Employees'!$B$4:$H$766,6))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Employees'!$B$4:$H$766,7))</f>
        <v>CEO</v>
      </c>
      <c r="F1639" s="66" t="str">
        <f>IF(ISBLANK(LeaveTracker[[#This Row],[Employee Name]]),"-----",VLOOKUP(LeaveTracker[[#This Row],[Employee Name]],'List of Employees'!$B$4:$H$766,6))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Employees'!$B$4:$H$766,7))</f>
        <v>CBO</v>
      </c>
      <c r="F1640" s="66" t="str">
        <f>IF(ISBLANK(LeaveTracker[[#This Row],[Employee Name]]),"-----",VLOOKUP(LeaveTracker[[#This Row],[Employee Name]],'List of Employees'!$B$4:$H$766,6))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Employees'!$B$4:$H$766,7))</f>
        <v>CEO</v>
      </c>
      <c r="F1641" s="66" t="str">
        <f>IF(ISBLANK(LeaveTracker[[#This Row],[Employee Name]]),"-----",VLOOKUP(LeaveTracker[[#This Row],[Employee Name]],'List of Employees'!$B$4:$H$766,6))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Employees'!$B$4:$H$766,7))</f>
        <v>CEO</v>
      </c>
      <c r="F1642" s="66" t="str">
        <f>IF(ISBLANK(LeaveTracker[[#This Row],[Employee Name]]),"-----",VLOOKUP(LeaveTracker[[#This Row],[Employee Name]],'List of Employees'!$B$4:$H$766,6))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Employees'!$B$4:$H$766,7))</f>
        <v>CEO</v>
      </c>
      <c r="F1643" s="66" t="str">
        <f>IF(ISBLANK(LeaveTracker[[#This Row],[Employee Name]]),"-----",VLOOKUP(LeaveTracker[[#This Row],[Employee Name]],'List of Employees'!$B$4:$H$766,6))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Employees'!$B$4:$H$766,7))</f>
        <v>CEO</v>
      </c>
      <c r="F1644" s="66" t="str">
        <f>IF(ISBLANK(LeaveTracker[[#This Row],[Employee Name]]),"-----",VLOOKUP(LeaveTracker[[#This Row],[Employee Name]],'List of Employees'!$B$4:$H$766,6))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Employees'!$B$4:$H$766,7))</f>
        <v>CEO</v>
      </c>
      <c r="F1645" s="66" t="str">
        <f>IF(ISBLANK(LeaveTracker[[#This Row],[Employee Name]]),"-----",VLOOKUP(LeaveTracker[[#This Row],[Employee Name]],'List of Employees'!$B$4:$H$766,6))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Employees'!$B$4:$H$766,7))</f>
        <v>CEO</v>
      </c>
      <c r="F1646" s="66" t="str">
        <f>IF(ISBLANK(LeaveTracker[[#This Row],[Employee Name]]),"-----",VLOOKUP(LeaveTracker[[#This Row],[Employee Name]],'List of Employees'!$B$4:$H$766,6))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Employees'!$B$4:$H$766,7))</f>
        <v>CEO</v>
      </c>
      <c r="F1647" s="66" t="str">
        <f>IF(ISBLANK(LeaveTracker[[#This Row],[Employee Name]]),"-----",VLOOKUP(LeaveTracker[[#This Row],[Employee Name]],'List of Employees'!$B$4:$H$766,6))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Employees'!$B$4:$H$766,7))</f>
        <v>CEO</v>
      </c>
      <c r="F1648" s="66" t="str">
        <f>IF(ISBLANK(LeaveTracker[[#This Row],[Employee Name]]),"-----",VLOOKUP(LeaveTracker[[#This Row],[Employee Name]],'List of Employees'!$B$4:$H$766,6))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Employees'!$B$4:$H$766,7))</f>
        <v>CEO</v>
      </c>
      <c r="F1649" s="66" t="str">
        <f>IF(ISBLANK(LeaveTracker[[#This Row],[Employee Name]]),"-----",VLOOKUP(LeaveTracker[[#This Row],[Employee Name]],'List of Employees'!$B$4:$H$766,6))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Employees'!$B$4:$H$766,7))</f>
        <v>CEO</v>
      </c>
      <c r="F1650" s="66" t="str">
        <f>IF(ISBLANK(LeaveTracker[[#This Row],[Employee Name]]),"-----",VLOOKUP(LeaveTracker[[#This Row],[Employee Name]],'List of Employees'!$B$4:$H$766,6))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Employees'!$B$4:$H$766,7))</f>
        <v>CCT</v>
      </c>
      <c r="F1651" s="66" t="str">
        <f>IF(ISBLANK(LeaveTracker[[#This Row],[Employee Name]]),"-----",VLOOKUP(LeaveTracker[[#This Row],[Employee Name]],'List of Employees'!$B$4:$H$766,6))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Employees'!$B$4:$H$766,7))</f>
        <v>LIBRARY</v>
      </c>
      <c r="F1652" s="66" t="str">
        <f>IF(ISBLANK(LeaveTracker[[#This Row],[Employee Name]]),"-----",VLOOKUP(LeaveTracker[[#This Row],[Employee Name]],'List of Employees'!$B$4:$H$766,6))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Employees'!$B$4:$H$766,7))</f>
        <v>LIBRARY</v>
      </c>
      <c r="F1653" s="66" t="str">
        <f>IF(ISBLANK(LeaveTracker[[#This Row],[Employee Name]]),"-----",VLOOKUP(LeaveTracker[[#This Row],[Employee Name]],'List of Employees'!$B$4:$H$766,6))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Employees'!$B$4:$H$766,7))</f>
        <v>CCT</v>
      </c>
      <c r="F1654" s="66" t="str">
        <f>IF(ISBLANK(LeaveTracker[[#This Row],[Employee Name]]),"-----",VLOOKUP(LeaveTracker[[#This Row],[Employee Name]],'List of Employees'!$B$4:$H$766,6))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Employees'!$B$4:$H$766,7))</f>
        <v>CCT</v>
      </c>
      <c r="F1655" s="66" t="str">
        <f>IF(ISBLANK(LeaveTracker[[#This Row],[Employee Name]]),"-----",VLOOKUP(LeaveTracker[[#This Row],[Employee Name]],'List of Employees'!$B$4:$H$766,6))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Employees'!$B$4:$H$766,7))</f>
        <v>CCT</v>
      </c>
      <c r="F1656" s="66" t="str">
        <f>IF(ISBLANK(LeaveTracker[[#This Row],[Employee Name]]),"-----",VLOOKUP(LeaveTracker[[#This Row],[Employee Name]],'List of Employees'!$B$4:$H$766,6))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Employees'!$B$4:$H$766,7))</f>
        <v>CCT</v>
      </c>
      <c r="F1657" s="66" t="str">
        <f>IF(ISBLANK(LeaveTracker[[#This Row],[Employee Name]]),"-----",VLOOKUP(LeaveTracker[[#This Row],[Employee Name]],'List of Employees'!$B$4:$H$766,6))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Employees'!$B$4:$H$766,7))</f>
        <v>CCT</v>
      </c>
      <c r="F1658" s="66" t="str">
        <f>IF(ISBLANK(LeaveTracker[[#This Row],[Employee Name]]),"-----",VLOOKUP(LeaveTracker[[#This Row],[Employee Name]],'List of Employees'!$B$4:$H$766,6))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Employees'!$B$4:$H$766,7))</f>
        <v>CCT</v>
      </c>
      <c r="F1659" s="66" t="str">
        <f>IF(ISBLANK(LeaveTracker[[#This Row],[Employee Name]]),"-----",VLOOKUP(LeaveTracker[[#This Row],[Employee Name]],'List of Employees'!$B$4:$H$766,6))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Employees'!$B$4:$H$766,7))</f>
        <v>CCT</v>
      </c>
      <c r="F1660" s="66" t="str">
        <f>IF(ISBLANK(LeaveTracker[[#This Row],[Employee Name]]),"-----",VLOOKUP(LeaveTracker[[#This Row],[Employee Name]],'List of Employees'!$B$4:$H$766,6))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Employees'!$B$4:$H$766,7))</f>
        <v>CCT</v>
      </c>
      <c r="F1661" s="66" t="str">
        <f>IF(ISBLANK(LeaveTracker[[#This Row],[Employee Name]]),"-----",VLOOKUP(LeaveTracker[[#This Row],[Employee Name]],'List of Employees'!$B$4:$H$766,6))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Employees'!$B$4:$H$766,7))</f>
        <v>CCT</v>
      </c>
      <c r="F1662" s="66" t="str">
        <f>IF(ISBLANK(LeaveTracker[[#This Row],[Employee Name]]),"-----",VLOOKUP(LeaveTracker[[#This Row],[Employee Name]],'List of Employees'!$B$4:$H$766,6))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Employees'!$B$4:$H$766,7))</f>
        <v>CCT</v>
      </c>
      <c r="F1663" s="66" t="str">
        <f>IF(ISBLANK(LeaveTracker[[#This Row],[Employee Name]]),"-----",VLOOKUP(LeaveTracker[[#This Row],[Employee Name]],'List of Employees'!$B$4:$H$766,6))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Employees'!$B$4:$H$766,7))</f>
        <v>CCT</v>
      </c>
      <c r="F1664" s="66" t="str">
        <f>IF(ISBLANK(LeaveTracker[[#This Row],[Employee Name]]),"-----",VLOOKUP(LeaveTracker[[#This Row],[Employee Name]],'List of Employees'!$B$4:$H$766,6))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Employees'!$B$4:$H$766,7))</f>
        <v>CCT</v>
      </c>
      <c r="F1665" s="66" t="str">
        <f>IF(ISBLANK(LeaveTracker[[#This Row],[Employee Name]]),"-----",VLOOKUP(LeaveTracker[[#This Row],[Employee Name]],'List of Employees'!$B$4:$H$766,6))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Employees'!$B$4:$H$766,7))</f>
        <v>TCIS</v>
      </c>
      <c r="F1666" s="66" t="str">
        <f>IF(ISBLANK(LeaveTracker[[#This Row],[Employee Name]]),"-----",VLOOKUP(LeaveTracker[[#This Row],[Employee Name]],'List of Employees'!$B$4:$H$766,6))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Employees'!$B$4:$H$766,7))</f>
        <v>TCIS</v>
      </c>
      <c r="F1667" s="66" t="str">
        <f>IF(ISBLANK(LeaveTracker[[#This Row],[Employee Name]]),"-----",VLOOKUP(LeaveTracker[[#This Row],[Employee Name]],'List of Employees'!$B$4:$H$766,6))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Employees'!$B$4:$H$766,7))</f>
        <v>TCIS</v>
      </c>
      <c r="F1668" s="66" t="str">
        <f>IF(ISBLANK(LeaveTracker[[#This Row],[Employee Name]]),"-----",VLOOKUP(LeaveTracker[[#This Row],[Employee Name]],'List of Employees'!$B$4:$H$766,6))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Employees'!$B$4:$H$766,7))</f>
        <v>CCT</v>
      </c>
      <c r="F1669" s="66" t="str">
        <f>IF(ISBLANK(LeaveTracker[[#This Row],[Employee Name]]),"-----",VLOOKUP(LeaveTracker[[#This Row],[Employee Name]],'List of Employees'!$B$4:$H$766,6))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Employees'!$B$4:$H$766,7))</f>
        <v>CCT</v>
      </c>
      <c r="F1670" s="66" t="str">
        <f>IF(ISBLANK(LeaveTracker[[#This Row],[Employee Name]]),"-----",VLOOKUP(LeaveTracker[[#This Row],[Employee Name]],'List of Employees'!$B$4:$H$766,6))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Employees'!$B$4:$H$766,7))</f>
        <v>CCT</v>
      </c>
      <c r="F1671" s="66" t="str">
        <f>IF(ISBLANK(LeaveTracker[[#This Row],[Employee Name]]),"-----",VLOOKUP(LeaveTracker[[#This Row],[Employee Name]],'List of Employees'!$B$4:$H$766,6))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Employees'!$B$4:$H$766,7))</f>
        <v>CCT</v>
      </c>
      <c r="F1672" s="66" t="str">
        <f>IF(ISBLANK(LeaveTracker[[#This Row],[Employee Name]]),"-----",VLOOKUP(LeaveTracker[[#This Row],[Employee Name]],'List of Employees'!$B$4:$H$766,6))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Employees'!$B$4:$H$766,7))</f>
        <v>CCT</v>
      </c>
      <c r="F1673" s="66" t="str">
        <f>IF(ISBLANK(LeaveTracker[[#This Row],[Employee Name]]),"-----",VLOOKUP(LeaveTracker[[#This Row],[Employee Name]],'List of Employees'!$B$4:$H$766,6))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Employees'!$B$4:$H$766,7))</f>
        <v>CCT</v>
      </c>
      <c r="F1674" s="66" t="str">
        <f>IF(ISBLANK(LeaveTracker[[#This Row],[Employee Name]]),"-----",VLOOKUP(LeaveTracker[[#This Row],[Employee Name]],'List of Employees'!$B$4:$H$766,6))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Employees'!$B$4:$H$766,7))</f>
        <v>CCT</v>
      </c>
      <c r="F1675" s="66" t="str">
        <f>IF(ISBLANK(LeaveTracker[[#This Row],[Employee Name]]),"-----",VLOOKUP(LeaveTracker[[#This Row],[Employee Name]],'List of Employees'!$B$4:$H$766,6))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Employees'!$B$4:$H$766,7))</f>
        <v>CCT</v>
      </c>
      <c r="F1676" s="66" t="str">
        <f>IF(ISBLANK(LeaveTracker[[#This Row],[Employee Name]]),"-----",VLOOKUP(LeaveTracker[[#This Row],[Employee Name]],'List of Employees'!$B$4:$H$766,6))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Employees'!$B$4:$H$766,7))</f>
        <v>CCT</v>
      </c>
      <c r="F1677" s="66" t="str">
        <f>IF(ISBLANK(LeaveTracker[[#This Row],[Employee Name]]),"-----",VLOOKUP(LeaveTracker[[#This Row],[Employee Name]],'List of Employees'!$B$4:$H$766,6))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Employees'!$B$4:$H$766,7))</f>
        <v>CCT</v>
      </c>
      <c r="F1678" s="66" t="str">
        <f>IF(ISBLANK(LeaveTracker[[#This Row],[Employee Name]]),"-----",VLOOKUP(LeaveTracker[[#This Row],[Employee Name]],'List of Employees'!$B$4:$H$766,6))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Employees'!$B$4:$H$766,7))</f>
        <v>CCT</v>
      </c>
      <c r="F1679" s="66" t="str">
        <f>IF(ISBLANK(LeaveTracker[[#This Row],[Employee Name]]),"-----",VLOOKUP(LeaveTracker[[#This Row],[Employee Name]],'List of Employees'!$B$4:$H$766,6))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Employees'!$B$4:$H$766,7))</f>
        <v>CCT</v>
      </c>
      <c r="F1680" s="66" t="str">
        <f>IF(ISBLANK(LeaveTracker[[#This Row],[Employee Name]]),"-----",VLOOKUP(LeaveTracker[[#This Row],[Employee Name]],'List of Employees'!$B$4:$H$766,6))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Employees'!$B$4:$H$766,7))</f>
        <v>CCT</v>
      </c>
      <c r="F1681" s="66" t="str">
        <f>IF(ISBLANK(LeaveTracker[[#This Row],[Employee Name]]),"-----",VLOOKUP(LeaveTracker[[#This Row],[Employee Name]],'List of Employees'!$B$4:$H$766,6))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Employees'!$B$4:$H$766,7))</f>
        <v>CCT</v>
      </c>
      <c r="F1682" s="66" t="str">
        <f>IF(ISBLANK(LeaveTracker[[#This Row],[Employee Name]]),"-----",VLOOKUP(LeaveTracker[[#This Row],[Employee Name]],'List of Employees'!$B$4:$H$766,6))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Employees'!$B$4:$H$766,7))</f>
        <v>CCT</v>
      </c>
      <c r="F1683" s="66" t="str">
        <f>IF(ISBLANK(LeaveTracker[[#This Row],[Employee Name]]),"-----",VLOOKUP(LeaveTracker[[#This Row],[Employee Name]],'List of Employees'!$B$4:$H$766,6))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Employees'!$B$4:$H$766,7))</f>
        <v>CCT</v>
      </c>
      <c r="F1684" s="66" t="str">
        <f>IF(ISBLANK(LeaveTracker[[#This Row],[Employee Name]]),"-----",VLOOKUP(LeaveTracker[[#This Row],[Employee Name]],'List of Employees'!$B$4:$H$766,6))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Employees'!$B$4:$H$766,7))</f>
        <v>CCT</v>
      </c>
      <c r="F1685" s="66" t="str">
        <f>IF(ISBLANK(LeaveTracker[[#This Row],[Employee Name]]),"-----",VLOOKUP(LeaveTracker[[#This Row],[Employee Name]],'List of Employees'!$B$4:$H$766,6))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Employees'!$B$4:$H$766,7))</f>
        <v>CCT</v>
      </c>
      <c r="F1686" s="66" t="str">
        <f>IF(ISBLANK(LeaveTracker[[#This Row],[Employee Name]]),"-----",VLOOKUP(LeaveTracker[[#This Row],[Employee Name]],'List of Employees'!$B$4:$H$766,6))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Employees'!$B$4:$H$766,7))</f>
        <v>CCT</v>
      </c>
      <c r="F1687" s="66" t="str">
        <f>IF(ISBLANK(LeaveTracker[[#This Row],[Employee Name]]),"-----",VLOOKUP(LeaveTracker[[#This Row],[Employee Name]],'List of Employees'!$B$4:$H$766,6))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Employees'!$B$4:$H$766,7))</f>
        <v>CCT</v>
      </c>
      <c r="F1688" s="66" t="str">
        <f>IF(ISBLANK(LeaveTracker[[#This Row],[Employee Name]]),"-----",VLOOKUP(LeaveTracker[[#This Row],[Employee Name]],'List of Employees'!$B$4:$H$766,6))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Employees'!$B$4:$H$766,7))</f>
        <v>CCT</v>
      </c>
      <c r="F1689" s="66" t="str">
        <f>IF(ISBLANK(LeaveTracker[[#This Row],[Employee Name]]),"-----",VLOOKUP(LeaveTracker[[#This Row],[Employee Name]],'List of Employees'!$B$4:$H$766,6))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Employees'!$B$4:$H$766,7))</f>
        <v>CCT</v>
      </c>
      <c r="F1690" s="66" t="str">
        <f>IF(ISBLANK(LeaveTracker[[#This Row],[Employee Name]]),"-----",VLOOKUP(LeaveTracker[[#This Row],[Employee Name]],'List of Employees'!$B$4:$H$766,6))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Employees'!$B$4:$H$766,7))</f>
        <v>CCT</v>
      </c>
      <c r="F1691" s="66" t="str">
        <f>IF(ISBLANK(LeaveTracker[[#This Row],[Employee Name]]),"-----",VLOOKUP(LeaveTracker[[#This Row],[Employee Name]],'List of Employees'!$B$4:$H$766,6))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Employees'!$B$4:$H$766,7))</f>
        <v>CCT</v>
      </c>
      <c r="F1692" s="66" t="str">
        <f>IF(ISBLANK(LeaveTracker[[#This Row],[Employee Name]]),"-----",VLOOKUP(LeaveTracker[[#This Row],[Employee Name]],'List of Employees'!$B$4:$H$766,6))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Employees'!$B$4:$H$766,7))</f>
        <v>CCT</v>
      </c>
      <c r="F1693" s="66" t="str">
        <f>IF(ISBLANK(LeaveTracker[[#This Row],[Employee Name]]),"-----",VLOOKUP(LeaveTracker[[#This Row],[Employee Name]],'List of Employees'!$B$4:$H$766,6))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Employees'!$B$4:$H$766,7))</f>
        <v>CCT</v>
      </c>
      <c r="F1694" s="66" t="str">
        <f>IF(ISBLANK(LeaveTracker[[#This Row],[Employee Name]]),"-----",VLOOKUP(LeaveTracker[[#This Row],[Employee Name]],'List of Employees'!$B$4:$H$766,6))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Employees'!$B$4:$H$766,7))</f>
        <v>CCT</v>
      </c>
      <c r="F1695" s="66" t="str">
        <f>IF(ISBLANK(LeaveTracker[[#This Row],[Employee Name]]),"-----",VLOOKUP(LeaveTracker[[#This Row],[Employee Name]],'List of Employees'!$B$4:$H$766,6))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Employees'!$B$4:$H$766,7))</f>
        <v>CCT</v>
      </c>
      <c r="F1696" s="66" t="str">
        <f>IF(ISBLANK(LeaveTracker[[#This Row],[Employee Name]]),"-----",VLOOKUP(LeaveTracker[[#This Row],[Employee Name]],'List of Employees'!$B$4:$H$766,6))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Employees'!$B$4:$H$766,7))</f>
        <v>CCT</v>
      </c>
      <c r="F1697" s="66" t="str">
        <f>IF(ISBLANK(LeaveTracker[[#This Row],[Employee Name]]),"-----",VLOOKUP(LeaveTracker[[#This Row],[Employee Name]],'List of Employees'!$B$4:$H$766,6))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Employees'!$B$4:$H$766,7))</f>
        <v>CCT</v>
      </c>
      <c r="F1698" s="66" t="str">
        <f>IF(ISBLANK(LeaveTracker[[#This Row],[Employee Name]]),"-----",VLOOKUP(LeaveTracker[[#This Row],[Employee Name]],'List of Employees'!$B$4:$H$766,6))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Employees'!$B$4:$H$766,7))</f>
        <v>CCT</v>
      </c>
      <c r="F1699" s="66" t="str">
        <f>IF(ISBLANK(LeaveTracker[[#This Row],[Employee Name]]),"-----",VLOOKUP(LeaveTracker[[#This Row],[Employee Name]],'List of Employees'!$B$4:$H$766,6))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Employees'!$B$4:$H$766,7))</f>
        <v>CCT</v>
      </c>
      <c r="F1700" s="66" t="str">
        <f>IF(ISBLANK(LeaveTracker[[#This Row],[Employee Name]]),"-----",VLOOKUP(LeaveTracker[[#This Row],[Employee Name]],'List of Employees'!$B$4:$H$766,6))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Employees'!$B$4:$H$766,7))</f>
        <v>CCT</v>
      </c>
      <c r="F1701" s="66" t="str">
        <f>IF(ISBLANK(LeaveTracker[[#This Row],[Employee Name]]),"-----",VLOOKUP(LeaveTracker[[#This Row],[Employee Name]],'List of Employees'!$B$4:$H$766,6))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Employees'!$B$4:$H$766,7))</f>
        <v>CCT</v>
      </c>
      <c r="F1702" s="66" t="str">
        <f>IF(ISBLANK(LeaveTracker[[#This Row],[Employee Name]]),"-----",VLOOKUP(LeaveTracker[[#This Row],[Employee Name]],'List of Employees'!$B$4:$H$766,6))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Employees'!$B$4:$H$766,7))</f>
        <v>MAHOGANY MARKET</v>
      </c>
      <c r="F1703" s="66" t="str">
        <f>IF(ISBLANK(LeaveTracker[[#This Row],[Employee Name]]),"-----",VLOOKUP(LeaveTracker[[#This Row],[Employee Name]],'List of Employees'!$B$4:$H$766,6))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Employees'!$B$4:$H$766,7))</f>
        <v>MAHOGANY MARKET</v>
      </c>
      <c r="F1704" s="66" t="str">
        <f>IF(ISBLANK(LeaveTracker[[#This Row],[Employee Name]]),"-----",VLOOKUP(LeaveTracker[[#This Row],[Employee Name]],'List of Employees'!$B$4:$H$766,6))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Employees'!$B$4:$H$766,7))</f>
        <v>VMO</v>
      </c>
      <c r="F1705" s="66" t="str">
        <f>IF(ISBLANK(LeaveTracker[[#This Row],[Employee Name]]),"-----",VLOOKUP(LeaveTracker[[#This Row],[Employee Name]],'List of Employees'!$B$4:$H$766,6))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Employees'!$B$4:$H$766,7))</f>
        <v>PICNIC GROVE</v>
      </c>
      <c r="F1706" s="66" t="str">
        <f>IF(ISBLANK(LeaveTracker[[#This Row],[Employee Name]]),"-----",VLOOKUP(LeaveTracker[[#This Row],[Employee Name]],'List of Employees'!$B$4:$H$766,6))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Employees'!$B$4:$H$766,7))</f>
        <v>ACCOUNTING</v>
      </c>
      <c r="F1707" s="66" t="str">
        <f>IF(ISBLANK(LeaveTracker[[#This Row],[Employee Name]]),"-----",VLOOKUP(LeaveTracker[[#This Row],[Employee Name]],'List of Employees'!$B$4:$H$766,6))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Employees'!$B$4:$H$766,7))</f>
        <v>ACCOUNTING</v>
      </c>
      <c r="F1708" s="66" t="str">
        <f>IF(ISBLANK(LeaveTracker[[#This Row],[Employee Name]]),"-----",VLOOKUP(LeaveTracker[[#This Row],[Employee Name]],'List of Employees'!$B$4:$H$766,6))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Employees'!$B$4:$H$766,7))</f>
        <v>ACCOUNTING</v>
      </c>
      <c r="F1709" s="66" t="str">
        <f>IF(ISBLANK(LeaveTracker[[#This Row],[Employee Name]]),"-----",VLOOKUP(LeaveTracker[[#This Row],[Employee Name]],'List of Employees'!$B$4:$H$766,6))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Employees'!$B$4:$H$766,7))</f>
        <v>ACCOUNTING</v>
      </c>
      <c r="F1710" s="66" t="str">
        <f>IF(ISBLANK(LeaveTracker[[#This Row],[Employee Name]]),"-----",VLOOKUP(LeaveTracker[[#This Row],[Employee Name]],'List of Employees'!$B$4:$H$766,6))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Employees'!$B$4:$H$766,7))</f>
        <v>CHARACTER OFFICE</v>
      </c>
      <c r="F1711" s="66" t="str">
        <f>IF(ISBLANK(LeaveTracker[[#This Row],[Employee Name]]),"-----",VLOOKUP(LeaveTracker[[#This Row],[Employee Name]],'List of Employees'!$B$4:$H$766,6))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Employees'!$B$4:$H$766,7))</f>
        <v>PIO</v>
      </c>
      <c r="F1712" s="66" t="str">
        <f>IF(ISBLANK(LeaveTracker[[#This Row],[Employee Name]]),"-----",VLOOKUP(LeaveTracker[[#This Row],[Employee Name]],'List of Employees'!$B$4:$H$766,6))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Employees'!$B$4:$H$766,7))</f>
        <v>PIO</v>
      </c>
      <c r="F1713" s="66" t="str">
        <f>IF(ISBLANK(LeaveTracker[[#This Row],[Employee Name]]),"-----",VLOOKUP(LeaveTracker[[#This Row],[Employee Name]],'List of Employees'!$B$4:$H$766,6))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Employees'!$B$4:$H$766,7))</f>
        <v>MO</v>
      </c>
      <c r="F1714" s="66" t="str">
        <f>IF(ISBLANK(LeaveTracker[[#This Row],[Employee Name]]),"-----",VLOOKUP(LeaveTracker[[#This Row],[Employee Name]],'List of Employees'!$B$4:$H$766,6))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Employees'!$B$4:$H$766,7))</f>
        <v>MO</v>
      </c>
      <c r="F1715" s="66" t="str">
        <f>IF(ISBLANK(LeaveTracker[[#This Row],[Employee Name]]),"-----",VLOOKUP(LeaveTracker[[#This Row],[Employee Name]],'List of Employees'!$B$4:$H$766,6))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Employees'!$B$4:$H$766,7))</f>
        <v>CBO</v>
      </c>
      <c r="F1716" s="66" t="str">
        <f>IF(ISBLANK(LeaveTracker[[#This Row],[Employee Name]]),"-----",VLOOKUP(LeaveTracker[[#This Row],[Employee Name]],'List of Employees'!$B$4:$H$766,6))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Employees'!$B$4:$H$766,7))</f>
        <v>CBO</v>
      </c>
      <c r="F1717" s="66" t="str">
        <f>IF(ISBLANK(LeaveTracker[[#This Row],[Employee Name]]),"-----",VLOOKUP(LeaveTracker[[#This Row],[Employee Name]],'List of Employees'!$B$4:$H$766,6))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Employees'!$B$4:$H$766,7))</f>
        <v>MAHOGANY MARKET</v>
      </c>
      <c r="F1718" s="66" t="str">
        <f>IF(ISBLANK(LeaveTracker[[#This Row],[Employee Name]]),"-----",VLOOKUP(LeaveTracker[[#This Row],[Employee Name]],'List of Employees'!$B$4:$H$766,6))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Employees'!$B$4:$H$766,7))</f>
        <v>MAHOGANY MARKET</v>
      </c>
      <c r="F1719" s="66" t="str">
        <f>IF(ISBLANK(LeaveTracker[[#This Row],[Employee Name]]),"-----",VLOOKUP(LeaveTracker[[#This Row],[Employee Name]],'List of Employees'!$B$4:$H$766,6))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Employees'!$B$4:$H$766,7))</f>
        <v>MAHOGANY MARKET</v>
      </c>
      <c r="F1720" s="66" t="str">
        <f>IF(ISBLANK(LeaveTracker[[#This Row],[Employee Name]]),"-----",VLOOKUP(LeaveTracker[[#This Row],[Employee Name]],'List of Employees'!$B$4:$H$766,6))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Employees'!$B$4:$H$766,7))</f>
        <v>EEO/ CITY MARKET</v>
      </c>
      <c r="F1721" s="66" t="str">
        <f>IF(ISBLANK(LeaveTracker[[#This Row],[Employee Name]]),"-----",VLOOKUP(LeaveTracker[[#This Row],[Employee Name]],'List of Employees'!$B$4:$H$766,6))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Employees'!$B$4:$H$766,7))</f>
        <v>EEO/ CITY MARKET</v>
      </c>
      <c r="F1722" s="66" t="str">
        <f>IF(ISBLANK(LeaveTracker[[#This Row],[Employee Name]]),"-----",VLOOKUP(LeaveTracker[[#This Row],[Employee Name]],'List of Employees'!$B$4:$H$766,6))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Employees'!$B$4:$H$766,7))</f>
        <v>EEO/ CITY MARKET</v>
      </c>
      <c r="F1723" s="66" t="str">
        <f>IF(ISBLANK(LeaveTracker[[#This Row],[Employee Name]]),"-----",VLOOKUP(LeaveTracker[[#This Row],[Employee Name]],'List of Employees'!$B$4:$H$766,6))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Employees'!$B$4:$H$766,7))</f>
        <v>MAHOGANY MARKET</v>
      </c>
      <c r="F1724" s="66" t="str">
        <f>IF(ISBLANK(LeaveTracker[[#This Row],[Employee Name]]),"-----",VLOOKUP(LeaveTracker[[#This Row],[Employee Name]],'List of Employees'!$B$4:$H$766,6))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Employees'!$B$4:$H$766,7))</f>
        <v>EEO/ CITY MARKET</v>
      </c>
      <c r="F1725" s="66" t="str">
        <f>IF(ISBLANK(LeaveTracker[[#This Row],[Employee Name]]),"-----",VLOOKUP(LeaveTracker[[#This Row],[Employee Name]],'List of Employees'!$B$4:$H$766,6))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Employees'!$B$4:$H$766,7))</f>
        <v>EEO/ CITY MARKET</v>
      </c>
      <c r="F1726" s="66" t="str">
        <f>IF(ISBLANK(LeaveTracker[[#This Row],[Employee Name]]),"-----",VLOOKUP(LeaveTracker[[#This Row],[Employee Name]],'List of Employees'!$B$4:$H$766,6))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Employees'!$B$4:$H$766,7))</f>
        <v>EEO/ CITY MARKET</v>
      </c>
      <c r="F1727" s="66" t="str">
        <f>IF(ISBLANK(LeaveTracker[[#This Row],[Employee Name]]),"-----",VLOOKUP(LeaveTracker[[#This Row],[Employee Name]],'List of Employees'!$B$4:$H$766,6))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Employees'!$B$4:$H$766,7))</f>
        <v>EEO/ CITY MARKET</v>
      </c>
      <c r="F1728" s="66" t="str">
        <f>IF(ISBLANK(LeaveTracker[[#This Row],[Employee Name]]),"-----",VLOOKUP(LeaveTracker[[#This Row],[Employee Name]],'List of Employees'!$B$4:$H$766,6))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Employees'!$B$4:$H$766,7))</f>
        <v>EEO/ CITY MARKET</v>
      </c>
      <c r="F1729" s="66" t="str">
        <f>IF(ISBLANK(LeaveTracker[[#This Row],[Employee Name]]),"-----",VLOOKUP(LeaveTracker[[#This Row],[Employee Name]],'List of Employees'!$B$4:$H$766,6))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Employees'!$B$4:$H$766,7))</f>
        <v>EEO/ CITY MARKET</v>
      </c>
      <c r="F1730" s="66" t="str">
        <f>IF(ISBLANK(LeaveTracker[[#This Row],[Employee Name]]),"-----",VLOOKUP(LeaveTracker[[#This Row],[Employee Name]],'List of Employees'!$B$4:$H$766,6))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Employees'!$B$4:$H$766,7))</f>
        <v>MAHOGANY MARKET</v>
      </c>
      <c r="F1731" s="66" t="str">
        <f>IF(ISBLANK(LeaveTracker[[#This Row],[Employee Name]]),"-----",VLOOKUP(LeaveTracker[[#This Row],[Employee Name]],'List of Employees'!$B$4:$H$766,6))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Employees'!$B$4:$H$766,7))</f>
        <v>MAHOGANY MARKET</v>
      </c>
      <c r="F1732" s="66" t="str">
        <f>IF(ISBLANK(LeaveTracker[[#This Row],[Employee Name]]),"-----",VLOOKUP(LeaveTracker[[#This Row],[Employee Name]],'List of Employees'!$B$4:$H$766,6))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Employees'!$B$4:$H$766,7))</f>
        <v>MAHOGANY MARKET</v>
      </c>
      <c r="F1733" s="66" t="str">
        <f>IF(ISBLANK(LeaveTracker[[#This Row],[Employee Name]]),"-----",VLOOKUP(LeaveTracker[[#This Row],[Employee Name]],'List of Employees'!$B$4:$H$766,6))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Employees'!$B$4:$H$766,7))</f>
        <v>MAHOGANY MARKET</v>
      </c>
      <c r="F1734" s="66" t="str">
        <f>IF(ISBLANK(LeaveTracker[[#This Row],[Employee Name]]),"-----",VLOOKUP(LeaveTracker[[#This Row],[Employee Name]],'List of Employees'!$B$4:$H$766,6))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Employees'!$B$4:$H$766,7))</f>
        <v>MAHOGANY MARKET</v>
      </c>
      <c r="F1735" s="66" t="str">
        <f>IF(ISBLANK(LeaveTracker[[#This Row],[Employee Name]]),"-----",VLOOKUP(LeaveTracker[[#This Row],[Employee Name]],'List of Employees'!$B$4:$H$766,6))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Employees'!$B$4:$H$766,7))</f>
        <v>MAHOGANY MARKET</v>
      </c>
      <c r="F1736" s="66" t="str">
        <f>IF(ISBLANK(LeaveTracker[[#This Row],[Employee Name]]),"-----",VLOOKUP(LeaveTracker[[#This Row],[Employee Name]],'List of Employees'!$B$4:$H$766,6))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Employees'!$B$4:$H$766,7))</f>
        <v>EEO/ CITY MARKET</v>
      </c>
      <c r="F1737" s="66" t="str">
        <f>IF(ISBLANK(LeaveTracker[[#This Row],[Employee Name]]),"-----",VLOOKUP(LeaveTracker[[#This Row],[Employee Name]],'List of Employees'!$B$4:$H$766,6))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Employees'!$B$4:$H$766,7))</f>
        <v>EEO/ CITY MARKET</v>
      </c>
      <c r="F1738" s="66" t="str">
        <f>IF(ISBLANK(LeaveTracker[[#This Row],[Employee Name]]),"-----",VLOOKUP(LeaveTracker[[#This Row],[Employee Name]],'List of Employees'!$B$4:$H$766,6))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Employees'!$B$4:$H$766,7))</f>
        <v>EEO/ CITY MARKET</v>
      </c>
      <c r="F1739" s="66" t="str">
        <f>IF(ISBLANK(LeaveTracker[[#This Row],[Employee Name]]),"-----",VLOOKUP(LeaveTracker[[#This Row],[Employee Name]],'List of Employees'!$B$4:$H$766,6))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Employees'!$B$4:$H$766,7))</f>
        <v>EEO/ CITY MARKET</v>
      </c>
      <c r="F1740" s="66" t="str">
        <f>IF(ISBLANK(LeaveTracker[[#This Row],[Employee Name]]),"-----",VLOOKUP(LeaveTracker[[#This Row],[Employee Name]],'List of Employees'!$B$4:$H$766,6))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Employees'!$B$4:$H$766,7))</f>
        <v>EEO/ CITY MARKET</v>
      </c>
      <c r="F1741" s="66" t="str">
        <f>IF(ISBLANK(LeaveTracker[[#This Row],[Employee Name]]),"-----",VLOOKUP(LeaveTracker[[#This Row],[Employee Name]],'List of Employees'!$B$4:$H$766,6))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Employees'!$B$4:$H$766,7))</f>
        <v>EEO/ CITY MARKET</v>
      </c>
      <c r="F1742" s="66" t="str">
        <f>IF(ISBLANK(LeaveTracker[[#This Row],[Employee Name]]),"-----",VLOOKUP(LeaveTracker[[#This Row],[Employee Name]],'List of Employees'!$B$4:$H$766,6))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Employees'!$B$4:$H$766,7))</f>
        <v>EEO/ CITY MARKET</v>
      </c>
      <c r="F1743" s="66" t="str">
        <f>IF(ISBLANK(LeaveTracker[[#This Row],[Employee Name]]),"-----",VLOOKUP(LeaveTracker[[#This Row],[Employee Name]],'List of Employees'!$B$4:$H$766,6))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Employees'!$B$4:$H$766,7))</f>
        <v>EEO/ CITY MARKET</v>
      </c>
      <c r="F1744" s="66" t="str">
        <f>IF(ISBLANK(LeaveTracker[[#This Row],[Employee Name]]),"-----",VLOOKUP(LeaveTracker[[#This Row],[Employee Name]],'List of Employees'!$B$4:$H$766,6))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Employees'!$B$4:$H$766,7))</f>
        <v>EEO/ CITY MARKET</v>
      </c>
      <c r="F1745" s="66" t="str">
        <f>IF(ISBLANK(LeaveTracker[[#This Row],[Employee Name]]),"-----",VLOOKUP(LeaveTracker[[#This Row],[Employee Name]],'List of Employees'!$B$4:$H$766,6))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Employees'!$B$4:$H$766,7))</f>
        <v>EEO/ CITY MARKET</v>
      </c>
      <c r="F1746" s="66" t="str">
        <f>IF(ISBLANK(LeaveTracker[[#This Row],[Employee Name]]),"-----",VLOOKUP(LeaveTracker[[#This Row],[Employee Name]],'List of Employees'!$B$4:$H$766,6))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Employees'!$B$4:$H$766,7))</f>
        <v>EEO/ CITY MARKET</v>
      </c>
      <c r="F1747" s="66" t="str">
        <f>IF(ISBLANK(LeaveTracker[[#This Row],[Employee Name]]),"-----",VLOOKUP(LeaveTracker[[#This Row],[Employee Name]],'List of Employees'!$B$4:$H$766,6))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Employees'!$B$4:$H$766,7))</f>
        <v>MAHOGANY MARKET</v>
      </c>
      <c r="F1748" s="66" t="str">
        <f>IF(ISBLANK(LeaveTracker[[#This Row],[Employee Name]]),"-----",VLOOKUP(LeaveTracker[[#This Row],[Employee Name]],'List of Employees'!$B$4:$H$766,6))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Employees'!$B$4:$H$766,7))</f>
        <v>MAHOGANY MARKET</v>
      </c>
      <c r="F1749" s="66" t="str">
        <f>IF(ISBLANK(LeaveTracker[[#This Row],[Employee Name]]),"-----",VLOOKUP(LeaveTracker[[#This Row],[Employee Name]],'List of Employees'!$B$4:$H$766,6))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Employees'!$B$4:$H$766,7))</f>
        <v>MAHOGANY MARKET</v>
      </c>
      <c r="F1750" s="66" t="str">
        <f>IF(ISBLANK(LeaveTracker[[#This Row],[Employee Name]]),"-----",VLOOKUP(LeaveTracker[[#This Row],[Employee Name]],'List of Employees'!$B$4:$H$766,6))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Employees'!$B$4:$H$766,7))</f>
        <v>MAHOGANY MARKET</v>
      </c>
      <c r="F1751" s="66" t="str">
        <f>IF(ISBLANK(LeaveTracker[[#This Row],[Employee Name]]),"-----",VLOOKUP(LeaveTracker[[#This Row],[Employee Name]],'List of Employees'!$B$4:$H$766,6))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Employees'!$B$4:$H$766,7))</f>
        <v>MAHOGANY MARKET</v>
      </c>
      <c r="F1752" s="66" t="str">
        <f>IF(ISBLANK(LeaveTracker[[#This Row],[Employee Name]]),"-----",VLOOKUP(LeaveTracker[[#This Row],[Employee Name]],'List of Employees'!$B$4:$H$766,6))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Employees'!$B$4:$H$766,7))</f>
        <v>EEO/ CITY MARKET</v>
      </c>
      <c r="F1753" s="66" t="str">
        <f>IF(ISBLANK(LeaveTracker[[#This Row],[Employee Name]]),"-----",VLOOKUP(LeaveTracker[[#This Row],[Employee Name]],'List of Employees'!$B$4:$H$766,6))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Employees'!$B$4:$H$766,7))</f>
        <v>LCR</v>
      </c>
      <c r="F1754" s="66" t="str">
        <f>IF(ISBLANK(LeaveTracker[[#This Row],[Employee Name]]),"-----",VLOOKUP(LeaveTracker[[#This Row],[Employee Name]],'List of Employees'!$B$4:$H$766,6))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Employees'!$B$4:$H$766,7))</f>
        <v>EEO/ CITY MARKET</v>
      </c>
      <c r="F1755" s="66" t="str">
        <f>IF(ISBLANK(LeaveTracker[[#This Row],[Employee Name]]),"-----",VLOOKUP(LeaveTracker[[#This Row],[Employee Name]],'List of Employees'!$B$4:$H$766,6))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Employees'!$B$4:$H$766,7))</f>
        <v>EEO/ CITY MARKET</v>
      </c>
      <c r="F1756" s="66" t="str">
        <f>IF(ISBLANK(LeaveTracker[[#This Row],[Employee Name]]),"-----",VLOOKUP(LeaveTracker[[#This Row],[Employee Name]],'List of Employees'!$B$4:$H$766,6))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Employees'!$B$4:$H$766,7))</f>
        <v>EEO/ CITY MARKET</v>
      </c>
      <c r="F1757" s="66" t="str">
        <f>IF(ISBLANK(LeaveTracker[[#This Row],[Employee Name]]),"-----",VLOOKUP(LeaveTracker[[#This Row],[Employee Name]],'List of Employees'!$B$4:$H$766,6))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Employees'!$B$4:$H$766,7))</f>
        <v>EEO/ CITY MARKET</v>
      </c>
      <c r="F1758" s="66" t="str">
        <f>IF(ISBLANK(LeaveTracker[[#This Row],[Employee Name]]),"-----",VLOOKUP(LeaveTracker[[#This Row],[Employee Name]],'List of Employees'!$B$4:$H$766,6))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Employees'!$B$4:$H$766,7))</f>
        <v>EEO/ CITY MARKET</v>
      </c>
      <c r="F1759" s="66" t="str">
        <f>IF(ISBLANK(LeaveTracker[[#This Row],[Employee Name]]),"-----",VLOOKUP(LeaveTracker[[#This Row],[Employee Name]],'List of Employees'!$B$4:$H$766,6))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Employees'!$B$4:$H$766,7))</f>
        <v>EEO/ CITY MARKET</v>
      </c>
      <c r="F1760" s="66" t="str">
        <f>IF(ISBLANK(LeaveTracker[[#This Row],[Employee Name]]),"-----",VLOOKUP(LeaveTracker[[#This Row],[Employee Name]],'List of Employees'!$B$4:$H$766,6))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Employees'!$B$4:$H$766,7))</f>
        <v>EEO/ CITY MARKET</v>
      </c>
      <c r="F1761" s="66" t="str">
        <f>IF(ISBLANK(LeaveTracker[[#This Row],[Employee Name]]),"-----",VLOOKUP(LeaveTracker[[#This Row],[Employee Name]],'List of Employees'!$B$4:$H$766,6))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Employees'!$B$4:$H$766,7))</f>
        <v>EEO/ CITY MARKET</v>
      </c>
      <c r="F1762" s="66" t="str">
        <f>IF(ISBLANK(LeaveTracker[[#This Row],[Employee Name]]),"-----",VLOOKUP(LeaveTracker[[#This Row],[Employee Name]],'List of Employees'!$B$4:$H$766,6))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Employees'!$B$4:$H$766,7))</f>
        <v>EEO/ CITY MARKET</v>
      </c>
      <c r="F1763" s="66" t="str">
        <f>IF(ISBLANK(LeaveTracker[[#This Row],[Employee Name]]),"-----",VLOOKUP(LeaveTracker[[#This Row],[Employee Name]],'List of Employees'!$B$4:$H$766,6))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Employees'!$B$4:$H$766,7))</f>
        <v>EEO/ CITY MARKET</v>
      </c>
      <c r="F1764" s="66" t="str">
        <f>IF(ISBLANK(LeaveTracker[[#This Row],[Employee Name]]),"-----",VLOOKUP(LeaveTracker[[#This Row],[Employee Name]],'List of Employees'!$B$4:$H$766,6))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Employees'!$B$4:$H$766,7))</f>
        <v>EEO/ CITY MARKET</v>
      </c>
      <c r="F1765" s="66" t="str">
        <f>IF(ISBLANK(LeaveTracker[[#This Row],[Employee Name]]),"-----",VLOOKUP(LeaveTracker[[#This Row],[Employee Name]],'List of Employees'!$B$4:$H$766,6))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Employees'!$B$4:$H$766,7))</f>
        <v>MAHOGANY MARKET</v>
      </c>
      <c r="F1766" s="66" t="str">
        <f>IF(ISBLANK(LeaveTracker[[#This Row],[Employee Name]]),"-----",VLOOKUP(LeaveTracker[[#This Row],[Employee Name]],'List of Employees'!$B$4:$H$766,6))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Employees'!$B$4:$H$766,7))</f>
        <v>CCT</v>
      </c>
      <c r="F1767" s="66" t="str">
        <f>IF(ISBLANK(LeaveTracker[[#This Row],[Employee Name]]),"-----",VLOOKUP(LeaveTracker[[#This Row],[Employee Name]],'List of Employees'!$B$4:$H$766,6))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Employees'!$B$4:$H$766,7))</f>
        <v>LCR</v>
      </c>
      <c r="F1768" s="66" t="str">
        <f>IF(ISBLANK(LeaveTracker[[#This Row],[Employee Name]]),"-----",VLOOKUP(LeaveTracker[[#This Row],[Employee Name]],'List of Employees'!$B$4:$H$766,6))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Employees'!$B$4:$H$766,7))</f>
        <v>LCR</v>
      </c>
      <c r="F1769" s="66" t="str">
        <f>IF(ISBLANK(LeaveTracker[[#This Row],[Employee Name]]),"-----",VLOOKUP(LeaveTracker[[#This Row],[Employee Name]],'List of Employees'!$B$4:$H$766,6))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Employees'!$B$4:$H$766,7))</f>
        <v>COOPERATIVE OFFICE</v>
      </c>
      <c r="F1770" s="66" t="str">
        <f>IF(ISBLANK(LeaveTracker[[#This Row],[Employee Name]]),"-----",VLOOKUP(LeaveTracker[[#This Row],[Employee Name]],'List of Employees'!$B$4:$H$766,6))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Employees'!$B$4:$H$766,7))</f>
        <v>COOPERATIVE OFFICE</v>
      </c>
      <c r="F1771" s="66" t="str">
        <f>IF(ISBLANK(LeaveTracker[[#This Row],[Employee Name]]),"-----",VLOOKUP(LeaveTracker[[#This Row],[Employee Name]],'List of Employees'!$B$4:$H$766,6))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Employees'!$B$4:$H$766,7))</f>
        <v>COOPERATIVE OFFICE</v>
      </c>
      <c r="F1772" s="66" t="str">
        <f>IF(ISBLANK(LeaveTracker[[#This Row],[Employee Name]]),"-----",VLOOKUP(LeaveTracker[[#This Row],[Employee Name]],'List of Employees'!$B$4:$H$766,6))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Employees'!$B$4:$H$766,7))</f>
        <v>COOPERATIVE OFFICE</v>
      </c>
      <c r="F1773" s="66" t="str">
        <f>IF(ISBLANK(LeaveTracker[[#This Row],[Employee Name]]),"-----",VLOOKUP(LeaveTracker[[#This Row],[Employee Name]],'List of Employees'!$B$4:$H$766,6))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Employees'!$B$4:$H$766,7))</f>
        <v>CCT</v>
      </c>
      <c r="F1774" s="66" t="str">
        <f>IF(ISBLANK(LeaveTracker[[#This Row],[Employee Name]]),"-----",VLOOKUP(LeaveTracker[[#This Row],[Employee Name]],'List of Employees'!$B$4:$H$766,6))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Employees'!$B$4:$H$766,7))</f>
        <v>CCT</v>
      </c>
      <c r="F1775" s="66" t="str">
        <f>IF(ISBLANK(LeaveTracker[[#This Row],[Employee Name]]),"-----",VLOOKUP(LeaveTracker[[#This Row],[Employee Name]],'List of Employees'!$B$4:$H$766,6))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Employees'!$B$4:$H$766,7))</f>
        <v>CCT</v>
      </c>
      <c r="F1776" s="66" t="str">
        <f>IF(ISBLANK(LeaveTracker[[#This Row],[Employee Name]]),"-----",VLOOKUP(LeaveTracker[[#This Row],[Employee Name]],'List of Employees'!$B$4:$H$766,6))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Employees'!$B$4:$H$766,7))</f>
        <v>CCT</v>
      </c>
      <c r="F1777" s="66" t="str">
        <f>IF(ISBLANK(LeaveTracker[[#This Row],[Employee Name]]),"-----",VLOOKUP(LeaveTracker[[#This Row],[Employee Name]],'List of Employees'!$B$4:$H$766,6))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Employees'!$B$4:$H$766,7))</f>
        <v>LCR</v>
      </c>
      <c r="F1778" s="66" t="str">
        <f>IF(ISBLANK(LeaveTracker[[#This Row],[Employee Name]]),"-----",VLOOKUP(LeaveTracker[[#This Row],[Employee Name]],'List of Employees'!$B$4:$H$766,6))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Employees'!$B$4:$H$766,7))</f>
        <v>LCR</v>
      </c>
      <c r="F1779" s="66" t="str">
        <f>IF(ISBLANK(LeaveTracker[[#This Row],[Employee Name]]),"-----",VLOOKUP(LeaveTracker[[#This Row],[Employee Name]],'List of Employees'!$B$4:$H$766,6))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Employees'!$B$4:$H$766,7))</f>
        <v>LCR</v>
      </c>
      <c r="F1780" s="66" t="str">
        <f>IF(ISBLANK(LeaveTracker[[#This Row],[Employee Name]]),"-----",VLOOKUP(LeaveTracker[[#This Row],[Employee Name]],'List of Employees'!$B$4:$H$766,6))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Employees'!$B$4:$H$766,7))</f>
        <v>LCR</v>
      </c>
      <c r="F1781" s="66" t="str">
        <f>IF(ISBLANK(LeaveTracker[[#This Row],[Employee Name]]),"-----",VLOOKUP(LeaveTracker[[#This Row],[Employee Name]],'List of Employees'!$B$4:$H$766,6))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Employees'!$B$4:$H$766,7))</f>
        <v>LCR</v>
      </c>
      <c r="F1782" s="66" t="str">
        <f>IF(ISBLANK(LeaveTracker[[#This Row],[Employee Name]]),"-----",VLOOKUP(LeaveTracker[[#This Row],[Employee Name]],'List of Employees'!$B$4:$H$766,6))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Employees'!$B$4:$H$766,7))</f>
        <v>LCR</v>
      </c>
      <c r="F1783" s="66" t="str">
        <f>IF(ISBLANK(LeaveTracker[[#This Row],[Employee Name]]),"-----",VLOOKUP(LeaveTracker[[#This Row],[Employee Name]],'List of Employees'!$B$4:$H$766,6))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Employees'!$B$4:$H$766,7))</f>
        <v>ACCOUNTING</v>
      </c>
      <c r="F1784" s="66" t="str">
        <f>IF(ISBLANK(LeaveTracker[[#This Row],[Employee Name]]),"-----",VLOOKUP(LeaveTracker[[#This Row],[Employee Name]],'List of Employees'!$B$4:$H$766,6))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Employees'!$B$4:$H$766,7))</f>
        <v>ACCOUNTING</v>
      </c>
      <c r="F1785" s="66" t="str">
        <f>IF(ISBLANK(LeaveTracker[[#This Row],[Employee Name]]),"-----",VLOOKUP(LeaveTracker[[#This Row],[Employee Name]],'List of Employees'!$B$4:$H$766,6))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Employees'!$B$4:$H$766,7))</f>
        <v>ACCOUNTING</v>
      </c>
      <c r="F1786" s="66" t="str">
        <f>IF(ISBLANK(LeaveTracker[[#This Row],[Employee Name]]),"-----",VLOOKUP(LeaveTracker[[#This Row],[Employee Name]],'List of Employees'!$B$4:$H$766,6))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Employees'!$B$4:$H$766,7))</f>
        <v>ACCOUNTING</v>
      </c>
      <c r="F1787" s="66" t="str">
        <f>IF(ISBLANK(LeaveTracker[[#This Row],[Employee Name]]),"-----",VLOOKUP(LeaveTracker[[#This Row],[Employee Name]],'List of Employees'!$B$4:$H$766,6))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Employees'!$B$4:$H$766,7))</f>
        <v>ACCOUNTING</v>
      </c>
      <c r="F1788" s="66" t="str">
        <f>IF(ISBLANK(LeaveTracker[[#This Row],[Employee Name]]),"-----",VLOOKUP(LeaveTracker[[#This Row],[Employee Name]],'List of Employees'!$B$4:$H$766,6))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Employees'!$B$4:$H$766,7))</f>
        <v>ACCOUNTING</v>
      </c>
      <c r="F1789" s="66" t="str">
        <f>IF(ISBLANK(LeaveTracker[[#This Row],[Employee Name]]),"-----",VLOOKUP(LeaveTracker[[#This Row],[Employee Name]],'List of Employees'!$B$4:$H$766,6))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Employees'!$B$4:$H$766,7))</f>
        <v>ACCOUNTING</v>
      </c>
      <c r="F1790" s="66" t="str">
        <f>IF(ISBLANK(LeaveTracker[[#This Row],[Employee Name]]),"-----",VLOOKUP(LeaveTracker[[#This Row],[Employee Name]],'List of Employees'!$B$4:$H$766,6))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Employees'!$B$4:$H$766,7))</f>
        <v>ACCOUNTING</v>
      </c>
      <c r="F1791" s="66" t="str">
        <f>IF(ISBLANK(LeaveTracker[[#This Row],[Employee Name]]),"-----",VLOOKUP(LeaveTracker[[#This Row],[Employee Name]],'List of Employees'!$B$4:$H$766,6))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Employees'!$B$4:$H$766,7))</f>
        <v>ACCOUNTING</v>
      </c>
      <c r="F1792" s="66" t="str">
        <f>IF(ISBLANK(LeaveTracker[[#This Row],[Employee Name]]),"-----",VLOOKUP(LeaveTracker[[#This Row],[Employee Name]],'List of Employees'!$B$4:$H$766,6))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Employees'!$B$4:$H$766,7))</f>
        <v>ACCOUNTING</v>
      </c>
      <c r="F1793" s="66" t="str">
        <f>IF(ISBLANK(LeaveTracker[[#This Row],[Employee Name]]),"-----",VLOOKUP(LeaveTracker[[#This Row],[Employee Name]],'List of Employees'!$B$4:$H$766,6))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Employees'!$B$4:$H$766,7))</f>
        <v>ACCOUNTING</v>
      </c>
      <c r="F1794" s="66" t="str">
        <f>IF(ISBLANK(LeaveTracker[[#This Row],[Employee Name]]),"-----",VLOOKUP(LeaveTracker[[#This Row],[Employee Name]],'List of Employees'!$B$4:$H$766,6))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Employees'!$B$4:$H$766,7))</f>
        <v>ACCOUNTING</v>
      </c>
      <c r="F1795" s="66" t="str">
        <f>IF(ISBLANK(LeaveTracker[[#This Row],[Employee Name]]),"-----",VLOOKUP(LeaveTracker[[#This Row],[Employee Name]],'List of Employees'!$B$4:$H$766,6))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Employees'!$B$4:$H$766,7))</f>
        <v>ACCOUNTING</v>
      </c>
      <c r="F1796" s="66" t="str">
        <f>IF(ISBLANK(LeaveTracker[[#This Row],[Employee Name]]),"-----",VLOOKUP(LeaveTracker[[#This Row],[Employee Name]],'List of Employees'!$B$4:$H$766,6))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Employees'!$B$4:$H$766,7))</f>
        <v>ACCOUNTING</v>
      </c>
      <c r="F1797" s="66" t="str">
        <f>IF(ISBLANK(LeaveTracker[[#This Row],[Employee Name]]),"-----",VLOOKUP(LeaveTracker[[#This Row],[Employee Name]],'List of Employees'!$B$4:$H$766,6))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Employees'!$B$4:$H$766,7))</f>
        <v>ACCOUNTING</v>
      </c>
      <c r="F1798" s="66" t="str">
        <f>IF(ISBLANK(LeaveTracker[[#This Row],[Employee Name]]),"-----",VLOOKUP(LeaveTracker[[#This Row],[Employee Name]],'List of Employees'!$B$4:$H$766,6))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Employees'!$B$4:$H$766,7))</f>
        <v>ACCOUNTING</v>
      </c>
      <c r="F1799" s="66" t="str">
        <f>IF(ISBLANK(LeaveTracker[[#This Row],[Employee Name]]),"-----",VLOOKUP(LeaveTracker[[#This Row],[Employee Name]],'List of Employees'!$B$4:$H$766,6))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Employees'!$B$4:$H$766,7))</f>
        <v>ACCOUNTING</v>
      </c>
      <c r="F1800" s="66" t="str">
        <f>IF(ISBLANK(LeaveTracker[[#This Row],[Employee Name]]),"-----",VLOOKUP(LeaveTracker[[#This Row],[Employee Name]],'List of Employees'!$B$4:$H$766,6))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Employees'!$B$4:$H$766,7))</f>
        <v>ACCOUNTING</v>
      </c>
      <c r="F1801" s="66" t="str">
        <f>IF(ISBLANK(LeaveTracker[[#This Row],[Employee Name]]),"-----",VLOOKUP(LeaveTracker[[#This Row],[Employee Name]],'List of Employees'!$B$4:$H$766,6))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Employees'!$B$4:$H$766,7))</f>
        <v>ACCOUNTING</v>
      </c>
      <c r="F1802" s="66" t="str">
        <f>IF(ISBLANK(LeaveTracker[[#This Row],[Employee Name]]),"-----",VLOOKUP(LeaveTracker[[#This Row],[Employee Name]],'List of Employees'!$B$4:$H$766,6))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Employees'!$B$4:$H$766,7))</f>
        <v>ACCOUNTING</v>
      </c>
      <c r="F1803" s="66" t="str">
        <f>IF(ISBLANK(LeaveTracker[[#This Row],[Employee Name]]),"-----",VLOOKUP(LeaveTracker[[#This Row],[Employee Name]],'List of Employees'!$B$4:$H$766,6))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Employees'!$B$4:$H$766,7))</f>
        <v>ACCOUNTING</v>
      </c>
      <c r="F1804" s="66" t="str">
        <f>IF(ISBLANK(LeaveTracker[[#This Row],[Employee Name]]),"-----",VLOOKUP(LeaveTracker[[#This Row],[Employee Name]],'List of Employees'!$B$4:$H$766,6))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Employees'!$B$4:$H$766,7))</f>
        <v>ACCOUNTING</v>
      </c>
      <c r="F1805" s="66" t="str">
        <f>IF(ISBLANK(LeaveTracker[[#This Row],[Employee Name]]),"-----",VLOOKUP(LeaveTracker[[#This Row],[Employee Name]],'List of Employees'!$B$4:$H$766,6))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Employees'!$B$4:$H$766,7))</f>
        <v>ACCOUNTING</v>
      </c>
      <c r="F1806" s="66" t="str">
        <f>IF(ISBLANK(LeaveTracker[[#This Row],[Employee Name]]),"-----",VLOOKUP(LeaveTracker[[#This Row],[Employee Name]],'List of Employees'!$B$4:$H$766,6))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Employees'!$B$4:$H$766,7))</f>
        <v>GSO</v>
      </c>
      <c r="F1807" s="66" t="str">
        <f>IF(ISBLANK(LeaveTracker[[#This Row],[Employee Name]]),"-----",VLOOKUP(LeaveTracker[[#This Row],[Employee Name]],'List of Employees'!$B$4:$H$766,6))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Employees'!$B$4:$H$766,7))</f>
        <v>GSO</v>
      </c>
      <c r="F1808" s="66" t="str">
        <f>IF(ISBLANK(LeaveTracker[[#This Row],[Employee Name]]),"-----",VLOOKUP(LeaveTracker[[#This Row],[Employee Name]],'List of Employees'!$B$4:$H$766,6))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Employees'!$B$4:$H$766,7))</f>
        <v>GSO</v>
      </c>
      <c r="F1809" s="66" t="str">
        <f>IF(ISBLANK(LeaveTracker[[#This Row],[Employee Name]]),"-----",VLOOKUP(LeaveTracker[[#This Row],[Employee Name]],'List of Employees'!$B$4:$H$766,6))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Employees'!$B$4:$H$766,7))</f>
        <v>GSO</v>
      </c>
      <c r="F1810" s="66" t="str">
        <f>IF(ISBLANK(LeaveTracker[[#This Row],[Employee Name]]),"-----",VLOOKUP(LeaveTracker[[#This Row],[Employee Name]],'List of Employees'!$B$4:$H$766,6))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Employees'!$B$4:$H$766,7))</f>
        <v>GSO</v>
      </c>
      <c r="F1811" s="66" t="str">
        <f>IF(ISBLANK(LeaveTracker[[#This Row],[Employee Name]]),"-----",VLOOKUP(LeaveTracker[[#This Row],[Employee Name]],'List of Employees'!$B$4:$H$766,6))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Employees'!$B$4:$H$766,7))</f>
        <v>GSO</v>
      </c>
      <c r="F1812" s="66" t="str">
        <f>IF(ISBLANK(LeaveTracker[[#This Row],[Employee Name]]),"-----",VLOOKUP(LeaveTracker[[#This Row],[Employee Name]],'List of Employees'!$B$4:$H$766,6))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Employees'!$B$4:$H$766,7))</f>
        <v>GSO</v>
      </c>
      <c r="F1813" s="66" t="str">
        <f>IF(ISBLANK(LeaveTracker[[#This Row],[Employee Name]]),"-----",VLOOKUP(LeaveTracker[[#This Row],[Employee Name]],'List of Employees'!$B$4:$H$766,6))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Employees'!$B$4:$H$766,7))</f>
        <v>GSO</v>
      </c>
      <c r="F1814" s="66" t="str">
        <f>IF(ISBLANK(LeaveTracker[[#This Row],[Employee Name]]),"-----",VLOOKUP(LeaveTracker[[#This Row],[Employee Name]],'List of Employees'!$B$4:$H$766,6))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Employees'!$B$4:$H$766,7))</f>
        <v>DA</v>
      </c>
      <c r="F1815" s="66" t="str">
        <f>IF(ISBLANK(LeaveTracker[[#This Row],[Employee Name]]),"-----",VLOOKUP(LeaveTracker[[#This Row],[Employee Name]],'List of Employees'!$B$4:$H$766,6))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Employees'!$B$4:$H$766,7))</f>
        <v>DA</v>
      </c>
      <c r="F1816" s="66" t="str">
        <f>IF(ISBLANK(LeaveTracker[[#This Row],[Employee Name]]),"-----",VLOOKUP(LeaveTracker[[#This Row],[Employee Name]],'List of Employees'!$B$4:$H$766,6))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Employees'!$B$4:$H$766,7))</f>
        <v>DA</v>
      </c>
      <c r="F1817" s="66" t="str">
        <f>IF(ISBLANK(LeaveTracker[[#This Row],[Employee Name]]),"-----",VLOOKUP(LeaveTracker[[#This Row],[Employee Name]],'List of Employees'!$B$4:$H$766,6))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Employees'!$B$4:$H$766,7))</f>
        <v>GSO</v>
      </c>
      <c r="F1818" s="66" t="str">
        <f>IF(ISBLANK(LeaveTracker[[#This Row],[Employee Name]]),"-----",VLOOKUP(LeaveTracker[[#This Row],[Employee Name]],'List of Employees'!$B$4:$H$766,6))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Employees'!$B$4:$H$766,7))</f>
        <v>GSO</v>
      </c>
      <c r="F1819" s="66" t="str">
        <f>IF(ISBLANK(LeaveTracker[[#This Row],[Employee Name]]),"-----",VLOOKUP(LeaveTracker[[#This Row],[Employee Name]],'List of Employees'!$B$4:$H$766,6))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Employees'!$B$4:$H$766,7))</f>
        <v>GSO</v>
      </c>
      <c r="F1820" s="66" t="str">
        <f>IF(ISBLANK(LeaveTracker[[#This Row],[Employee Name]]),"-----",VLOOKUP(LeaveTracker[[#This Row],[Employee Name]],'List of Employees'!$B$4:$H$766,6))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Employees'!$B$4:$H$766,7))</f>
        <v>GSO</v>
      </c>
      <c r="F1821" s="66" t="str">
        <f>IF(ISBLANK(LeaveTracker[[#This Row],[Employee Name]]),"-----",VLOOKUP(LeaveTracker[[#This Row],[Employee Name]],'List of Employees'!$B$4:$H$766,6))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Employees'!$B$4:$H$766,7))</f>
        <v>OTM</v>
      </c>
      <c r="F1822" s="66" t="str">
        <f>IF(ISBLANK(LeaveTracker[[#This Row],[Employee Name]]),"-----",VLOOKUP(LeaveTracker[[#This Row],[Employee Name]],'List of Employees'!$B$4:$H$766,6))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Employees'!$B$4:$H$766,7))</f>
        <v>OTM</v>
      </c>
      <c r="F1823" s="66" t="str">
        <f>IF(ISBLANK(LeaveTracker[[#This Row],[Employee Name]]),"-----",VLOOKUP(LeaveTracker[[#This Row],[Employee Name]],'List of Employees'!$B$4:$H$766,6))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Employees'!$B$4:$H$766,7))</f>
        <v>OTM</v>
      </c>
      <c r="F1824" s="66" t="str">
        <f>IF(ISBLANK(LeaveTracker[[#This Row],[Employee Name]]),"-----",VLOOKUP(LeaveTracker[[#This Row],[Employee Name]],'List of Employees'!$B$4:$H$766,6))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Employees'!$B$4:$H$766,7))</f>
        <v>GSO</v>
      </c>
      <c r="F1825" s="66" t="str">
        <f>IF(ISBLANK(LeaveTracker[[#This Row],[Employee Name]]),"-----",VLOOKUP(LeaveTracker[[#This Row],[Employee Name]],'List of Employees'!$B$4:$H$766,6))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Employees'!$B$4:$H$766,7))</f>
        <v>GSO</v>
      </c>
      <c r="F1826" s="66" t="str">
        <f>IF(ISBLANK(LeaveTracker[[#This Row],[Employee Name]]),"-----",VLOOKUP(LeaveTracker[[#This Row],[Employee Name]],'List of Employees'!$B$4:$H$766,6))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Employees'!$B$4:$H$766,7))</f>
        <v>GSO</v>
      </c>
      <c r="F1827" s="66" t="str">
        <f>IF(ISBLANK(LeaveTracker[[#This Row],[Employee Name]]),"-----",VLOOKUP(LeaveTracker[[#This Row],[Employee Name]],'List of Employees'!$B$4:$H$766,6))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Employees'!$B$4:$H$766,7))</f>
        <v>TIPID IMPOK</v>
      </c>
      <c r="F1828" s="66" t="str">
        <f>IF(ISBLANK(LeaveTracker[[#This Row],[Employee Name]]),"-----",VLOOKUP(LeaveTracker[[#This Row],[Employee Name]],'List of Employees'!$B$4:$H$766,6))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Employees'!$B$4:$H$766,7))</f>
        <v>TIPID IMPOK</v>
      </c>
      <c r="F1829" s="66" t="str">
        <f>IF(ISBLANK(LeaveTracker[[#This Row],[Employee Name]]),"-----",VLOOKUP(LeaveTracker[[#This Row],[Employee Name]],'List of Employees'!$B$4:$H$766,6))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Employees'!$B$4:$H$766,7))</f>
        <v>TIPID IMPOK</v>
      </c>
      <c r="F1830" s="66" t="str">
        <f>IF(ISBLANK(LeaveTracker[[#This Row],[Employee Name]]),"-----",VLOOKUP(LeaveTracker[[#This Row],[Employee Name]],'List of Employees'!$B$4:$H$766,6))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Employees'!$B$4:$H$766,7))</f>
        <v>TIPID IMPOK</v>
      </c>
      <c r="F1831" s="66" t="str">
        <f>IF(ISBLANK(LeaveTracker[[#This Row],[Employee Name]]),"-----",VLOOKUP(LeaveTracker[[#This Row],[Employee Name]],'List of Employees'!$B$4:$H$766,6))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Employees'!$B$4:$H$766,7))</f>
        <v>TIPID IMPOK</v>
      </c>
      <c r="F1832" s="66" t="str">
        <f>IF(ISBLANK(LeaveTracker[[#This Row],[Employee Name]]),"-----",VLOOKUP(LeaveTracker[[#This Row],[Employee Name]],'List of Employees'!$B$4:$H$766,6))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Employees'!$B$4:$H$766,7))</f>
        <v>GSO</v>
      </c>
      <c r="F1833" s="66" t="str">
        <f>IF(ISBLANK(LeaveTracker[[#This Row],[Employee Name]]),"-----",VLOOKUP(LeaveTracker[[#This Row],[Employee Name]],'List of Employees'!$B$4:$H$766,6))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Employees'!$B$4:$H$766,7))</f>
        <v>GSO</v>
      </c>
      <c r="F1834" s="66" t="str">
        <f>IF(ISBLANK(LeaveTracker[[#This Row],[Employee Name]]),"-----",VLOOKUP(LeaveTracker[[#This Row],[Employee Name]],'List of Employees'!$B$4:$H$766,6))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Employees'!$B$4:$H$766,7))</f>
        <v>ONT</v>
      </c>
      <c r="F1835" s="66" t="str">
        <f>IF(ISBLANK(LeaveTracker[[#This Row],[Employee Name]]),"-----",VLOOKUP(LeaveTracker[[#This Row],[Employee Name]],'List of Employees'!$B$4:$H$766,6))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Employees'!$B$4:$H$766,7))</f>
        <v>ONT</v>
      </c>
      <c r="F1836" s="66" t="str">
        <f>IF(ISBLANK(LeaveTracker[[#This Row],[Employee Name]]),"-----",VLOOKUP(LeaveTracker[[#This Row],[Employee Name]],'List of Employees'!$B$4:$H$766,6))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Employees'!$B$4:$H$766,7))</f>
        <v>ONT</v>
      </c>
      <c r="F1837" s="66" t="str">
        <f>IF(ISBLANK(LeaveTracker[[#This Row],[Employee Name]]),"-----",VLOOKUP(LeaveTracker[[#This Row],[Employee Name]],'List of Employees'!$B$4:$H$766,6))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Employees'!$B$4:$H$766,7))</f>
        <v>ONT</v>
      </c>
      <c r="F1838" s="66" t="str">
        <f>IF(ISBLANK(LeaveTracker[[#This Row],[Employee Name]]),"-----",VLOOKUP(LeaveTracker[[#This Row],[Employee Name]],'List of Employees'!$B$4:$H$766,6))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Employees'!$B$4:$H$766,7))</f>
        <v>ONT</v>
      </c>
      <c r="F1839" s="66" t="str">
        <f>IF(ISBLANK(LeaveTracker[[#This Row],[Employee Name]]),"-----",VLOOKUP(LeaveTracker[[#This Row],[Employee Name]],'List of Employees'!$B$4:$H$766,6))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Employees'!$B$4:$H$766,7))</f>
        <v>ONT</v>
      </c>
      <c r="F1840" s="66" t="str">
        <f>IF(ISBLANK(LeaveTracker[[#This Row],[Employee Name]]),"-----",VLOOKUP(LeaveTracker[[#This Row],[Employee Name]],'List of Employees'!$B$4:$H$766,6))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Employees'!$B$4:$H$766,7))</f>
        <v>ONT</v>
      </c>
      <c r="F1841" s="66" t="str">
        <f>IF(ISBLANK(LeaveTracker[[#This Row],[Employee Name]]),"-----",VLOOKUP(LeaveTracker[[#This Row],[Employee Name]],'List of Employees'!$B$4:$H$766,6))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Employees'!$B$4:$H$766,7))</f>
        <v>ONT</v>
      </c>
      <c r="F1842" s="66" t="str">
        <f>IF(ISBLANK(LeaveTracker[[#This Row],[Employee Name]]),"-----",VLOOKUP(LeaveTracker[[#This Row],[Employee Name]],'List of Employees'!$B$4:$H$766,6))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Employees'!$B$4:$H$766,7))</f>
        <v>ONT</v>
      </c>
      <c r="F1843" s="66" t="str">
        <f>IF(ISBLANK(LeaveTracker[[#This Row],[Employee Name]]),"-----",VLOOKUP(LeaveTracker[[#This Row],[Employee Name]],'List of Employees'!$B$4:$H$766,6))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Employees'!$B$4:$H$766,7))</f>
        <v>ONT</v>
      </c>
      <c r="F1844" s="66" t="str">
        <f>IF(ISBLANK(LeaveTracker[[#This Row],[Employee Name]]),"-----",VLOOKUP(LeaveTracker[[#This Row],[Employee Name]],'List of Employees'!$B$4:$H$766,6))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Employees'!$B$4:$H$766,7))</f>
        <v>MO</v>
      </c>
      <c r="F1845" s="66" t="str">
        <f>IF(ISBLANK(LeaveTracker[[#This Row],[Employee Name]]),"-----",VLOOKUP(LeaveTracker[[#This Row],[Employee Name]],'List of Employees'!$B$4:$H$766,6))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Employees'!$B$4:$H$766,7))</f>
        <v>MO</v>
      </c>
      <c r="F1846" s="66" t="str">
        <f>IF(ISBLANK(LeaveTracker[[#This Row],[Employee Name]]),"-----",VLOOKUP(LeaveTracker[[#This Row],[Employee Name]],'List of Employees'!$B$4:$H$766,6))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Employees'!$B$4:$H$766,7))</f>
        <v>PIO</v>
      </c>
      <c r="F1847" s="66" t="str">
        <f>IF(ISBLANK(LeaveTracker[[#This Row],[Employee Name]]),"-----",VLOOKUP(LeaveTracker[[#This Row],[Employee Name]],'List of Employees'!$B$4:$H$766,6))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Employees'!$B$4:$H$766,7))</f>
        <v>PIO</v>
      </c>
      <c r="F1848" s="66" t="str">
        <f>IF(ISBLANK(LeaveTracker[[#This Row],[Employee Name]]),"-----",VLOOKUP(LeaveTracker[[#This Row],[Employee Name]],'List of Employees'!$B$4:$H$766,6))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Employees'!$B$4:$H$766,7))</f>
        <v>PIO</v>
      </c>
      <c r="F1849" s="66" t="str">
        <f>IF(ISBLANK(LeaveTracker[[#This Row],[Employee Name]]),"-----",VLOOKUP(LeaveTracker[[#This Row],[Employee Name]],'List of Employees'!$B$4:$H$766,6))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Employees'!$B$4:$H$766,7))</f>
        <v>PIO</v>
      </c>
      <c r="F1850" s="66" t="str">
        <f>IF(ISBLANK(LeaveTracker[[#This Row],[Employee Name]]),"-----",VLOOKUP(LeaveTracker[[#This Row],[Employee Name]],'List of Employees'!$B$4:$H$766,6))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Employees'!$B$4:$H$766,7))</f>
        <v>CEO</v>
      </c>
      <c r="F1851" s="66" t="str">
        <f>IF(ISBLANK(LeaveTracker[[#This Row],[Employee Name]]),"-----",VLOOKUP(LeaveTracker[[#This Row],[Employee Name]],'List of Employees'!$B$4:$H$766,6))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Employees'!$B$4:$H$766,7))</f>
        <v>CEO</v>
      </c>
      <c r="F1852" s="66" t="str">
        <f>IF(ISBLANK(LeaveTracker[[#This Row],[Employee Name]]),"-----",VLOOKUP(LeaveTracker[[#This Row],[Employee Name]],'List of Employees'!$B$4:$H$766,6))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Employees'!$B$4:$H$766,7))</f>
        <v>CEO</v>
      </c>
      <c r="F1853" s="66" t="str">
        <f>IF(ISBLANK(LeaveTracker[[#This Row],[Employee Name]]),"-----",VLOOKUP(LeaveTracker[[#This Row],[Employee Name]],'List of Employees'!$B$4:$H$766,6))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Employees'!$B$4:$H$766,7))</f>
        <v>CEO</v>
      </c>
      <c r="F1854" s="66" t="str">
        <f>IF(ISBLANK(LeaveTracker[[#This Row],[Employee Name]]),"-----",VLOOKUP(LeaveTracker[[#This Row],[Employee Name]],'List of Employees'!$B$4:$H$766,6))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Employees'!$B$4:$H$766,7))</f>
        <v>LIBRARY</v>
      </c>
      <c r="F1855" s="66" t="str">
        <f>IF(ISBLANK(LeaveTracker[[#This Row],[Employee Name]]),"-----",VLOOKUP(LeaveTracker[[#This Row],[Employee Name]],'List of Employees'!$B$4:$H$766,6))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Employees'!$B$4:$H$766,7))</f>
        <v>LIBRARY</v>
      </c>
      <c r="F1856" s="66" t="str">
        <f>IF(ISBLANK(LeaveTracker[[#This Row],[Employee Name]]),"-----",VLOOKUP(LeaveTracker[[#This Row],[Employee Name]],'List of Employees'!$B$4:$H$766,6))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Employees'!$B$4:$H$766,7))</f>
        <v>CEO</v>
      </c>
      <c r="F1857" s="66" t="str">
        <f>IF(ISBLANK(LeaveTracker[[#This Row],[Employee Name]]),"-----",VLOOKUP(LeaveTracker[[#This Row],[Employee Name]],'List of Employees'!$B$4:$H$766,6))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Employees'!$B$4:$H$766,7))</f>
        <v>CEO</v>
      </c>
      <c r="F1858" s="66" t="str">
        <f>IF(ISBLANK(LeaveTracker[[#This Row],[Employee Name]]),"-----",VLOOKUP(LeaveTracker[[#This Row],[Employee Name]],'List of Employees'!$B$4:$H$766,6))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Employees'!$B$4:$H$766,7))</f>
        <v>CEO</v>
      </c>
      <c r="F1859" s="66" t="str">
        <f>IF(ISBLANK(LeaveTracker[[#This Row],[Employee Name]]),"-----",VLOOKUP(LeaveTracker[[#This Row],[Employee Name]],'List of Employees'!$B$4:$H$766,6))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Employees'!$B$4:$H$766,7))</f>
        <v>CEO</v>
      </c>
      <c r="F1860" s="66" t="str">
        <f>IF(ISBLANK(LeaveTracker[[#This Row],[Employee Name]]),"-----",VLOOKUP(LeaveTracker[[#This Row],[Employee Name]],'List of Employees'!$B$4:$H$766,6))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Employees'!$B$4:$H$766,7))</f>
        <v>CEO</v>
      </c>
      <c r="F1861" s="66" t="str">
        <f>IF(ISBLANK(LeaveTracker[[#This Row],[Employee Name]]),"-----",VLOOKUP(LeaveTracker[[#This Row],[Employee Name]],'List of Employees'!$B$4:$H$766,6))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Employees'!$B$4:$H$766,7))</f>
        <v>CEO</v>
      </c>
      <c r="F1862" s="66" t="str">
        <f>IF(ISBLANK(LeaveTracker[[#This Row],[Employee Name]]),"-----",VLOOKUP(LeaveTracker[[#This Row],[Employee Name]],'List of Employees'!$B$4:$H$766,6))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Employees'!$B$4:$H$766,7))</f>
        <v>CEO</v>
      </c>
      <c r="F1863" s="66" t="str">
        <f>IF(ISBLANK(LeaveTracker[[#This Row],[Employee Name]]),"-----",VLOOKUP(LeaveTracker[[#This Row],[Employee Name]],'List of Employees'!$B$4:$H$766,6))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Employees'!$B$4:$H$766,7))</f>
        <v>CEO</v>
      </c>
      <c r="F1864" s="66" t="str">
        <f>IF(ISBLANK(LeaveTracker[[#This Row],[Employee Name]]),"-----",VLOOKUP(LeaveTracker[[#This Row],[Employee Name]],'List of Employees'!$B$4:$H$766,6))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Employees'!$B$4:$H$766,7))</f>
        <v>CEO</v>
      </c>
      <c r="F1865" s="66" t="str">
        <f>IF(ISBLANK(LeaveTracker[[#This Row],[Employee Name]]),"-----",VLOOKUP(LeaveTracker[[#This Row],[Employee Name]],'List of Employees'!$B$4:$H$766,6))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Employees'!$B$4:$H$766,7))</f>
        <v>CEO</v>
      </c>
      <c r="F1866" s="66" t="str">
        <f>IF(ISBLANK(LeaveTracker[[#This Row],[Employee Name]]),"-----",VLOOKUP(LeaveTracker[[#This Row],[Employee Name]],'List of Employees'!$B$4:$H$766,6))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Employees'!$B$4:$H$766,7))</f>
        <v>CEO</v>
      </c>
      <c r="F1867" s="66" t="str">
        <f>IF(ISBLANK(LeaveTracker[[#This Row],[Employee Name]]),"-----",VLOOKUP(LeaveTracker[[#This Row],[Employee Name]],'List of Employees'!$B$4:$H$766,6))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Employees'!$B$4:$H$766,7))</f>
        <v>CEO</v>
      </c>
      <c r="F1868" s="66" t="str">
        <f>IF(ISBLANK(LeaveTracker[[#This Row],[Employee Name]]),"-----",VLOOKUP(LeaveTracker[[#This Row],[Employee Name]],'List of Employees'!$B$4:$H$766,6))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Employees'!$B$4:$H$766,7))</f>
        <v>CEO</v>
      </c>
      <c r="F1869" s="66" t="str">
        <f>IF(ISBLANK(LeaveTracker[[#This Row],[Employee Name]]),"-----",VLOOKUP(LeaveTracker[[#This Row],[Employee Name]],'List of Employees'!$B$4:$H$766,6))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Employees'!$B$4:$H$766,7))</f>
        <v>CEO</v>
      </c>
      <c r="F1870" s="66" t="str">
        <f>IF(ISBLANK(LeaveTracker[[#This Row],[Employee Name]]),"-----",VLOOKUP(LeaveTracker[[#This Row],[Employee Name]],'List of Employees'!$B$4:$H$766,6))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Employees'!$B$4:$H$766,7))</f>
        <v>CEO</v>
      </c>
      <c r="F1871" s="66" t="str">
        <f>IF(ISBLANK(LeaveTracker[[#This Row],[Employee Name]]),"-----",VLOOKUP(LeaveTracker[[#This Row],[Employee Name]],'List of Employees'!$B$4:$H$766,6))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Employees'!$B$4:$H$766,7))</f>
        <v>CEO</v>
      </c>
      <c r="F1872" s="66" t="str">
        <f>IF(ISBLANK(LeaveTracker[[#This Row],[Employee Name]]),"-----",VLOOKUP(LeaveTracker[[#This Row],[Employee Name]],'List of Employees'!$B$4:$H$766,6))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Employees'!$B$4:$H$766,7))</f>
        <v>CEO</v>
      </c>
      <c r="F1873" s="66" t="str">
        <f>IF(ISBLANK(LeaveTracker[[#This Row],[Employee Name]]),"-----",VLOOKUP(LeaveTracker[[#This Row],[Employee Name]],'List of Employees'!$B$4:$H$766,6))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Employees'!$B$4:$H$766,7))</f>
        <v>CEO</v>
      </c>
      <c r="F1874" s="66" t="str">
        <f>IF(ISBLANK(LeaveTracker[[#This Row],[Employee Name]]),"-----",VLOOKUP(LeaveTracker[[#This Row],[Employee Name]],'List of Employees'!$B$4:$H$766,6))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Employees'!$B$4:$H$766,7))</f>
        <v>CEO</v>
      </c>
      <c r="F1875" s="66" t="str">
        <f>IF(ISBLANK(LeaveTracker[[#This Row],[Employee Name]]),"-----",VLOOKUP(LeaveTracker[[#This Row],[Employee Name]],'List of Employees'!$B$4:$H$766,6))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Employees'!$B$4:$H$766,7))</f>
        <v>CEO</v>
      </c>
      <c r="F1876" s="66" t="str">
        <f>IF(ISBLANK(LeaveTracker[[#This Row],[Employee Name]]),"-----",VLOOKUP(LeaveTracker[[#This Row],[Employee Name]],'List of Employees'!$B$4:$H$766,6))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Employees'!$B$4:$H$766,7))</f>
        <v>CEO</v>
      </c>
      <c r="F1877" s="66" t="str">
        <f>IF(ISBLANK(LeaveTracker[[#This Row],[Employee Name]]),"-----",VLOOKUP(LeaveTracker[[#This Row],[Employee Name]],'List of Employees'!$B$4:$H$766,6))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Employees'!$B$4:$H$766,7))</f>
        <v>CEO</v>
      </c>
      <c r="F1878" s="66" t="str">
        <f>IF(ISBLANK(LeaveTracker[[#This Row],[Employee Name]]),"-----",VLOOKUP(LeaveTracker[[#This Row],[Employee Name]],'List of Employees'!$B$4:$H$766,6))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Employees'!$B$4:$H$766,7))</f>
        <v>CEO</v>
      </c>
      <c r="F1879" s="66" t="str">
        <f>IF(ISBLANK(LeaveTracker[[#This Row],[Employee Name]]),"-----",VLOOKUP(LeaveTracker[[#This Row],[Employee Name]],'List of Employees'!$B$4:$H$766,6))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Employees'!$B$4:$H$766,7))</f>
        <v>CEO</v>
      </c>
      <c r="F1880" s="66" t="str">
        <f>IF(ISBLANK(LeaveTracker[[#This Row],[Employee Name]]),"-----",VLOOKUP(LeaveTracker[[#This Row],[Employee Name]],'List of Employees'!$B$4:$H$766,6))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Employees'!$B$4:$H$766,7))</f>
        <v>CEO</v>
      </c>
      <c r="F1881" s="66" t="str">
        <f>IF(ISBLANK(LeaveTracker[[#This Row],[Employee Name]]),"-----",VLOOKUP(LeaveTracker[[#This Row],[Employee Name]],'List of Employees'!$B$4:$H$766,6))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Employees'!$B$4:$H$766,7))</f>
        <v>CEO</v>
      </c>
      <c r="F1882" s="66" t="str">
        <f>IF(ISBLANK(LeaveTracker[[#This Row],[Employee Name]]),"-----",VLOOKUP(LeaveTracker[[#This Row],[Employee Name]],'List of Employees'!$B$4:$H$766,6))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Employees'!$B$4:$H$766,7))</f>
        <v>CEO</v>
      </c>
      <c r="F1883" s="66" t="str">
        <f>IF(ISBLANK(LeaveTracker[[#This Row],[Employee Name]]),"-----",VLOOKUP(LeaveTracker[[#This Row],[Employee Name]],'List of Employees'!$B$4:$H$766,6))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Employees'!$B$4:$H$766,7))</f>
        <v>CEO</v>
      </c>
      <c r="F1884" s="66" t="str">
        <f>IF(ISBLANK(LeaveTracker[[#This Row],[Employee Name]]),"-----",VLOOKUP(LeaveTracker[[#This Row],[Employee Name]],'List of Employees'!$B$4:$H$766,6))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Employees'!$B$4:$H$766,7))</f>
        <v>CEO</v>
      </c>
      <c r="F1885" s="66" t="str">
        <f>IF(ISBLANK(LeaveTracker[[#This Row],[Employee Name]]),"-----",VLOOKUP(LeaveTracker[[#This Row],[Employee Name]],'List of Employees'!$B$4:$H$766,6))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Employees'!$B$4:$H$766,7))</f>
        <v>CEO</v>
      </c>
      <c r="F1886" s="66" t="str">
        <f>IF(ISBLANK(LeaveTracker[[#This Row],[Employee Name]]),"-----",VLOOKUP(LeaveTracker[[#This Row],[Employee Name]],'List of Employees'!$B$4:$H$766,6))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Employees'!$B$4:$H$766,7))</f>
        <v>CEO</v>
      </c>
      <c r="F1887" s="66" t="str">
        <f>IF(ISBLANK(LeaveTracker[[#This Row],[Employee Name]]),"-----",VLOOKUP(LeaveTracker[[#This Row],[Employee Name]],'List of Employees'!$B$4:$H$766,6))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Employees'!$B$4:$H$766,7))</f>
        <v>CEO</v>
      </c>
      <c r="F1888" s="66" t="str">
        <f>IF(ISBLANK(LeaveTracker[[#This Row],[Employee Name]]),"-----",VLOOKUP(LeaveTracker[[#This Row],[Employee Name]],'List of Employees'!$B$4:$H$766,6))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Employees'!$B$4:$H$766,7))</f>
        <v>CEO</v>
      </c>
      <c r="F1889" s="66" t="str">
        <f>IF(ISBLANK(LeaveTracker[[#This Row],[Employee Name]]),"-----",VLOOKUP(LeaveTracker[[#This Row],[Employee Name]],'List of Employees'!$B$4:$H$766,6))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Employees'!$B$4:$H$766,7))</f>
        <v>CEO</v>
      </c>
      <c r="F1890" s="66" t="str">
        <f>IF(ISBLANK(LeaveTracker[[#This Row],[Employee Name]]),"-----",VLOOKUP(LeaveTracker[[#This Row],[Employee Name]],'List of Employees'!$B$4:$H$766,6))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Employees'!$B$4:$H$766,7))</f>
        <v>CEO</v>
      </c>
      <c r="F1891" s="66" t="str">
        <f>IF(ISBLANK(LeaveTracker[[#This Row],[Employee Name]]),"-----",VLOOKUP(LeaveTracker[[#This Row],[Employee Name]],'List of Employees'!$B$4:$H$766,6))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Employees'!$B$4:$H$766,7))</f>
        <v>CEO</v>
      </c>
      <c r="F1892" s="66" t="str">
        <f>IF(ISBLANK(LeaveTracker[[#This Row],[Employee Name]]),"-----",VLOOKUP(LeaveTracker[[#This Row],[Employee Name]],'List of Employees'!$B$4:$H$766,6))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Employees'!$B$4:$H$766,7))</f>
        <v>CEO</v>
      </c>
      <c r="F1893" s="66" t="str">
        <f>IF(ISBLANK(LeaveTracker[[#This Row],[Employee Name]]),"-----",VLOOKUP(LeaveTracker[[#This Row],[Employee Name]],'List of Employees'!$B$4:$H$766,6))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Employees'!$B$4:$H$766,7))</f>
        <v>CEO</v>
      </c>
      <c r="F1894" s="66" t="str">
        <f>IF(ISBLANK(LeaveTracker[[#This Row],[Employee Name]]),"-----",VLOOKUP(LeaveTracker[[#This Row],[Employee Name]],'List of Employees'!$B$4:$H$766,6))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Employees'!$B$4:$H$766,7))</f>
        <v>CEO</v>
      </c>
      <c r="F1895" s="66" t="str">
        <f>IF(ISBLANK(LeaveTracker[[#This Row],[Employee Name]]),"-----",VLOOKUP(LeaveTracker[[#This Row],[Employee Name]],'List of Employees'!$B$4:$H$766,6))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Employees'!$B$4:$H$766,7))</f>
        <v>CEO</v>
      </c>
      <c r="F1896" s="66" t="str">
        <f>IF(ISBLANK(LeaveTracker[[#This Row],[Employee Name]]),"-----",VLOOKUP(LeaveTracker[[#This Row],[Employee Name]],'List of Employees'!$B$4:$H$766,6))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Employees'!$B$4:$H$766,7))</f>
        <v>CEO</v>
      </c>
      <c r="F1897" s="66" t="str">
        <f>IF(ISBLANK(LeaveTracker[[#This Row],[Employee Name]]),"-----",VLOOKUP(LeaveTracker[[#This Row],[Employee Name]],'List of Employees'!$B$4:$H$766,6))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Employees'!$B$4:$H$766,7))</f>
        <v>CEO</v>
      </c>
      <c r="F1898" s="66" t="str">
        <f>IF(ISBLANK(LeaveTracker[[#This Row],[Employee Name]]),"-----",VLOOKUP(LeaveTracker[[#This Row],[Employee Name]],'List of Employees'!$B$4:$H$766,6))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Employees'!$B$4:$H$766,7))</f>
        <v>CEO</v>
      </c>
      <c r="F1899" s="66" t="str">
        <f>IF(ISBLANK(LeaveTracker[[#This Row],[Employee Name]]),"-----",VLOOKUP(LeaveTracker[[#This Row],[Employee Name]],'List of Employees'!$B$4:$H$766,6))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Employees'!$B$4:$H$766,7))</f>
        <v>CEO</v>
      </c>
      <c r="F1900" s="66" t="str">
        <f>IF(ISBLANK(LeaveTracker[[#This Row],[Employee Name]]),"-----",VLOOKUP(LeaveTracker[[#This Row],[Employee Name]],'List of Employees'!$B$4:$H$766,6))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Employees'!$B$4:$H$766,7))</f>
        <v>CEO</v>
      </c>
      <c r="F1901" s="66" t="str">
        <f>IF(ISBLANK(LeaveTracker[[#This Row],[Employee Name]]),"-----",VLOOKUP(LeaveTracker[[#This Row],[Employee Name]],'List of Employees'!$B$4:$H$766,6))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Employees'!$B$4:$H$766,7))</f>
        <v>CPDO</v>
      </c>
      <c r="F1902" s="66" t="str">
        <f>IF(ISBLANK(LeaveTracker[[#This Row],[Employee Name]]),"-----",VLOOKUP(LeaveTracker[[#This Row],[Employee Name]],'List of Employees'!$B$4:$H$766,6))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Employees'!$B$4:$H$766,7))</f>
        <v>CPDO</v>
      </c>
      <c r="F1903" s="66" t="str">
        <f>IF(ISBLANK(LeaveTracker[[#This Row],[Employee Name]]),"-----",VLOOKUP(LeaveTracker[[#This Row],[Employee Name]],'List of Employees'!$B$4:$H$766,6))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Employees'!$B$4:$H$766,7))</f>
        <v>CPDO</v>
      </c>
      <c r="F1904" s="66" t="str">
        <f>IF(ISBLANK(LeaveTracker[[#This Row],[Employee Name]]),"-----",VLOOKUP(LeaveTracker[[#This Row],[Employee Name]],'List of Employees'!$B$4:$H$766,6))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Employees'!$B$4:$H$766,7))</f>
        <v>CPDO</v>
      </c>
      <c r="F1905" s="66" t="str">
        <f>IF(ISBLANK(LeaveTracker[[#This Row],[Employee Name]]),"-----",VLOOKUP(LeaveTracker[[#This Row],[Employee Name]],'List of Employees'!$B$4:$H$766,6))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Employees'!$B$4:$H$766,7))</f>
        <v>CPDO</v>
      </c>
      <c r="F1906" s="66" t="str">
        <f>IF(ISBLANK(LeaveTracker[[#This Row],[Employee Name]]),"-----",VLOOKUP(LeaveTracker[[#This Row],[Employee Name]],'List of Employees'!$B$4:$H$766,6))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Employees'!$B$4:$H$766,7))</f>
        <v>CPDO</v>
      </c>
      <c r="F1907" s="66" t="str">
        <f>IF(ISBLANK(LeaveTracker[[#This Row],[Employee Name]]),"-----",VLOOKUP(LeaveTracker[[#This Row],[Employee Name]],'List of Employees'!$B$4:$H$766,6))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Employees'!$B$4:$H$766,7))</f>
        <v>CPDO</v>
      </c>
      <c r="F1908" s="66" t="str">
        <f>IF(ISBLANK(LeaveTracker[[#This Row],[Employee Name]]),"-----",VLOOKUP(LeaveTracker[[#This Row],[Employee Name]],'List of Employees'!$B$4:$H$766,6))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Employees'!$B$4:$H$766,7))</f>
        <v>CPDO</v>
      </c>
      <c r="F1909" s="66" t="str">
        <f>IF(ISBLANK(LeaveTracker[[#This Row],[Employee Name]]),"-----",VLOOKUP(LeaveTracker[[#This Row],[Employee Name]],'List of Employees'!$B$4:$H$766,6))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Employees'!$B$4:$H$766,7))</f>
        <v>CPDO</v>
      </c>
      <c r="F1910" s="66" t="str">
        <f>IF(ISBLANK(LeaveTracker[[#This Row],[Employee Name]]),"-----",VLOOKUP(LeaveTracker[[#This Row],[Employee Name]],'List of Employees'!$B$4:$H$766,6))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Employees'!$B$4:$H$766,7))</f>
        <v>CPDO</v>
      </c>
      <c r="F1911" s="66" t="str">
        <f>IF(ISBLANK(LeaveTracker[[#This Row],[Employee Name]]),"-----",VLOOKUP(LeaveTracker[[#This Row],[Employee Name]],'List of Employees'!$B$4:$H$766,6))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Employees'!$B$4:$H$766,7))</f>
        <v>CPDO</v>
      </c>
      <c r="F1912" s="66" t="str">
        <f>IF(ISBLANK(LeaveTracker[[#This Row],[Employee Name]]),"-----",VLOOKUP(LeaveTracker[[#This Row],[Employee Name]],'List of Employees'!$B$4:$H$766,6))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Employees'!$B$4:$H$766,7))</f>
        <v>CPDO</v>
      </c>
      <c r="F1913" s="66" t="str">
        <f>IF(ISBLANK(LeaveTracker[[#This Row],[Employee Name]]),"-----",VLOOKUP(LeaveTracker[[#This Row],[Employee Name]],'List of Employees'!$B$4:$H$766,6))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Employees'!$B$4:$H$766,7))</f>
        <v>CPDO</v>
      </c>
      <c r="F1914" s="66" t="str">
        <f>IF(ISBLANK(LeaveTracker[[#This Row],[Employee Name]]),"-----",VLOOKUP(LeaveTracker[[#This Row],[Employee Name]],'List of Employees'!$B$4:$H$766,6))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Employees'!$B$4:$H$766,7))</f>
        <v>ONT</v>
      </c>
      <c r="F1915" s="66" t="str">
        <f>IF(ISBLANK(LeaveTracker[[#This Row],[Employee Name]]),"-----",VLOOKUP(LeaveTracker[[#This Row],[Employee Name]],'List of Employees'!$B$4:$H$766,6))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Employees'!$B$4:$H$766,7))</f>
        <v>ONT</v>
      </c>
      <c r="F1916" s="66" t="str">
        <f>IF(ISBLANK(LeaveTracker[[#This Row],[Employee Name]]),"-----",VLOOKUP(LeaveTracker[[#This Row],[Employee Name]],'List of Employees'!$B$4:$H$766,6))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Employees'!$B$4:$H$766,7))</f>
        <v>ONT</v>
      </c>
      <c r="F1917" s="66" t="str">
        <f>IF(ISBLANK(LeaveTracker[[#This Row],[Employee Name]]),"-----",VLOOKUP(LeaveTracker[[#This Row],[Employee Name]],'List of Employees'!$B$4:$H$766,6))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Employees'!$B$4:$H$766,7))</f>
        <v>ONT</v>
      </c>
      <c r="F1918" s="66" t="str">
        <f>IF(ISBLANK(LeaveTracker[[#This Row],[Employee Name]]),"-----",VLOOKUP(LeaveTracker[[#This Row],[Employee Name]],'List of Employees'!$B$4:$H$766,6))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Employees'!$B$4:$H$766,7))</f>
        <v>ONT</v>
      </c>
      <c r="F1919" s="66" t="str">
        <f>IF(ISBLANK(LeaveTracker[[#This Row],[Employee Name]]),"-----",VLOOKUP(LeaveTracker[[#This Row],[Employee Name]],'List of Employees'!$B$4:$H$766,6))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Employees'!$B$4:$H$766,7))</f>
        <v>ONT</v>
      </c>
      <c r="F1920" s="66" t="str">
        <f>IF(ISBLANK(LeaveTracker[[#This Row],[Employee Name]]),"-----",VLOOKUP(LeaveTracker[[#This Row],[Employee Name]],'List of Employees'!$B$4:$H$766,6))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Employees'!$B$4:$H$766,7))</f>
        <v>ONT</v>
      </c>
      <c r="F1921" s="66" t="str">
        <f>IF(ISBLANK(LeaveTracker[[#This Row],[Employee Name]]),"-----",VLOOKUP(LeaveTracker[[#This Row],[Employee Name]],'List of Employees'!$B$4:$H$766,6))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Employees'!$B$4:$H$766,7))</f>
        <v>CPDO</v>
      </c>
      <c r="F1922" s="66" t="str">
        <f>IF(ISBLANK(LeaveTracker[[#This Row],[Employee Name]]),"-----",VLOOKUP(LeaveTracker[[#This Row],[Employee Name]],'List of Employees'!$B$4:$H$766,6))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Employees'!$B$4:$H$766,7))</f>
        <v>CPDO</v>
      </c>
      <c r="F1923" s="66" t="str">
        <f>IF(ISBLANK(LeaveTracker[[#This Row],[Employee Name]]),"-----",VLOOKUP(LeaveTracker[[#This Row],[Employee Name]],'List of Employees'!$B$4:$H$766,6))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Employees'!$B$4:$H$766,7))</f>
        <v>ONT</v>
      </c>
      <c r="F1924" s="66" t="str">
        <f>IF(ISBLANK(LeaveTracker[[#This Row],[Employee Name]]),"-----",VLOOKUP(LeaveTracker[[#This Row],[Employee Name]],'List of Employees'!$B$4:$H$766,6))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Employees'!$B$4:$H$766,7))</f>
        <v>TCNHS</v>
      </c>
      <c r="F1925" s="66" t="str">
        <f>IF(ISBLANK(LeaveTracker[[#This Row],[Employee Name]]),"-----",VLOOKUP(LeaveTracker[[#This Row],[Employee Name]],'List of Employees'!$B$4:$H$766,6))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Employees'!$B$4:$H$766,7))</f>
        <v>TCNHS</v>
      </c>
      <c r="F1926" s="66" t="str">
        <f>IF(ISBLANK(LeaveTracker[[#This Row],[Employee Name]]),"-----",VLOOKUP(LeaveTracker[[#This Row],[Employee Name]],'List of Employees'!$B$4:$H$766,6))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Employees'!$B$4:$H$766,7))</f>
        <v>ONT</v>
      </c>
      <c r="F1927" s="66" t="str">
        <f>IF(ISBLANK(LeaveTracker[[#This Row],[Employee Name]]),"-----",VLOOKUP(LeaveTracker[[#This Row],[Employee Name]],'List of Employees'!$B$4:$H$766,6))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Employees'!$B$4:$H$766,7))</f>
        <v>ONT</v>
      </c>
      <c r="F1928" s="66" t="str">
        <f>IF(ISBLANK(LeaveTracker[[#This Row],[Employee Name]]),"-----",VLOOKUP(LeaveTracker[[#This Row],[Employee Name]],'List of Employees'!$B$4:$H$766,6))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Employees'!$B$4:$H$766,7))</f>
        <v>ONT</v>
      </c>
      <c r="F1929" s="66" t="str">
        <f>IF(ISBLANK(LeaveTracker[[#This Row],[Employee Name]]),"-----",VLOOKUP(LeaveTracker[[#This Row],[Employee Name]],'List of Employees'!$B$4:$H$766,6))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Employees'!$B$4:$H$766,7))</f>
        <v>ONT</v>
      </c>
      <c r="F1930" s="66" t="str">
        <f>IF(ISBLANK(LeaveTracker[[#This Row],[Employee Name]]),"-----",VLOOKUP(LeaveTracker[[#This Row],[Employee Name]],'List of Employees'!$B$4:$H$766,6))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Employees'!$B$4:$H$766,7))</f>
        <v>ONT</v>
      </c>
      <c r="F1931" s="66" t="str">
        <f>IF(ISBLANK(LeaveTracker[[#This Row],[Employee Name]]),"-----",VLOOKUP(LeaveTracker[[#This Row],[Employee Name]],'List of Employees'!$B$4:$H$766,6))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Employees'!$B$4:$H$766,7))</f>
        <v>ONT</v>
      </c>
      <c r="F1932" s="66" t="str">
        <f>IF(ISBLANK(LeaveTracker[[#This Row],[Employee Name]]),"-----",VLOOKUP(LeaveTracker[[#This Row],[Employee Name]],'List of Employees'!$B$4:$H$766,6))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Employees'!$B$4:$H$766,7))</f>
        <v>ONT</v>
      </c>
      <c r="F1933" s="66" t="str">
        <f>IF(ISBLANK(LeaveTracker[[#This Row],[Employee Name]]),"-----",VLOOKUP(LeaveTracker[[#This Row],[Employee Name]],'List of Employees'!$B$4:$H$766,6))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Employees'!$B$4:$H$766,7))</f>
        <v>ONT</v>
      </c>
      <c r="F1934" s="66" t="str">
        <f>IF(ISBLANK(LeaveTracker[[#This Row],[Employee Name]]),"-----",VLOOKUP(LeaveTracker[[#This Row],[Employee Name]],'List of Employees'!$B$4:$H$766,6))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Employees'!$B$4:$H$766,7))</f>
        <v>ONT</v>
      </c>
      <c r="F1935" s="66" t="str">
        <f>IF(ISBLANK(LeaveTracker[[#This Row],[Employee Name]]),"-----",VLOOKUP(LeaveTracker[[#This Row],[Employee Name]],'List of Employees'!$B$4:$H$766,6))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Employees'!$B$4:$H$766,7))</f>
        <v>ONT</v>
      </c>
      <c r="F1936" s="66" t="str">
        <f>IF(ISBLANK(LeaveTracker[[#This Row],[Employee Name]]),"-----",VLOOKUP(LeaveTracker[[#This Row],[Employee Name]],'List of Employees'!$B$4:$H$766,6))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Employees'!$B$4:$H$766,7))</f>
        <v>ONT</v>
      </c>
      <c r="F1937" s="66" t="str">
        <f>IF(ISBLANK(LeaveTracker[[#This Row],[Employee Name]]),"-----",VLOOKUP(LeaveTracker[[#This Row],[Employee Name]],'List of Employees'!$B$4:$H$766,6))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Employees'!$B$4:$H$766,7))</f>
        <v>ONT</v>
      </c>
      <c r="F1938" s="66" t="str">
        <f>IF(ISBLANK(LeaveTracker[[#This Row],[Employee Name]]),"-----",VLOOKUP(LeaveTracker[[#This Row],[Employee Name]],'List of Employees'!$B$4:$H$766,6))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Employees'!$B$4:$H$766,7))</f>
        <v>ONT</v>
      </c>
      <c r="F1939" s="66" t="str">
        <f>IF(ISBLANK(LeaveTracker[[#This Row],[Employee Name]]),"-----",VLOOKUP(LeaveTracker[[#This Row],[Employee Name]],'List of Employees'!$B$4:$H$766,6))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Employees'!$B$4:$H$766,7))</f>
        <v>ONT</v>
      </c>
      <c r="F1940" s="66" t="str">
        <f>IF(ISBLANK(LeaveTracker[[#This Row],[Employee Name]]),"-----",VLOOKUP(LeaveTracker[[#This Row],[Employee Name]],'List of Employees'!$B$4:$H$766,6))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Employees'!$B$4:$H$766,7))</f>
        <v>0</v>
      </c>
      <c r="F1941" s="66" t="str">
        <f>IF(ISBLANK(LeaveTracker[[#This Row],[Employee Name]]),"-----",VLOOKUP(LeaveTracker[[#This Row],[Employee Name]],'List of Employees'!$B$4:$H$766,6))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Employees'!$B$4:$H$766,7))</f>
        <v>ONT</v>
      </c>
      <c r="F1942" s="66" t="str">
        <f>IF(ISBLANK(LeaveTracker[[#This Row],[Employee Name]]),"-----",VLOOKUP(LeaveTracker[[#This Row],[Employee Name]],'List of Employees'!$B$4:$H$766,6))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Employees'!$B$4:$H$766,7))</f>
        <v>LIBRARY</v>
      </c>
      <c r="F1943" s="66" t="str">
        <f>IF(ISBLANK(LeaveTracker[[#This Row],[Employee Name]]),"-----",VLOOKUP(LeaveTracker[[#This Row],[Employee Name]],'List of Employees'!$B$4:$H$766,6))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Employees'!$B$4:$H$766,7))</f>
        <v>LIBRARY</v>
      </c>
      <c r="F1944" s="66" t="str">
        <f>IF(ISBLANK(LeaveTracker[[#This Row],[Employee Name]]),"-----",VLOOKUP(LeaveTracker[[#This Row],[Employee Name]],'List of Employees'!$B$4:$H$766,6))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Employees'!$B$4:$H$766,7))</f>
        <v>LIBRARY</v>
      </c>
      <c r="F1945" s="66" t="str">
        <f>IF(ISBLANK(LeaveTracker[[#This Row],[Employee Name]]),"-----",VLOOKUP(LeaveTracker[[#This Row],[Employee Name]],'List of Employees'!$B$4:$H$766,6))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Employees'!$B$4:$H$766,7))</f>
        <v>TCNHS</v>
      </c>
      <c r="F1946" s="66" t="str">
        <f>IF(ISBLANK(LeaveTracker[[#This Row],[Employee Name]]),"-----",VLOOKUP(LeaveTracker[[#This Row],[Employee Name]],'List of Employees'!$B$4:$H$766,6))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Employees'!$B$4:$H$766,7))</f>
        <v>VMO</v>
      </c>
      <c r="F1947" s="66" t="str">
        <f>IF(ISBLANK(LeaveTracker[[#This Row],[Employee Name]]),"-----",VLOOKUP(LeaveTracker[[#This Row],[Employee Name]],'List of Employees'!$B$4:$H$766,6))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Employees'!$B$4:$H$766,7))</f>
        <v>VMO</v>
      </c>
      <c r="F1948" s="66" t="str">
        <f>IF(ISBLANK(LeaveTracker[[#This Row],[Employee Name]]),"-----",VLOOKUP(LeaveTracker[[#This Row],[Employee Name]],'List of Employees'!$B$4:$H$766,6))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Employees'!$B$4:$H$766,7))</f>
        <v>VMO</v>
      </c>
      <c r="F1949" s="66" t="str">
        <f>IF(ISBLANK(LeaveTracker[[#This Row],[Employee Name]]),"-----",VLOOKUP(LeaveTracker[[#This Row],[Employee Name]],'List of Employees'!$B$4:$H$766,6))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Employees'!$B$4:$H$766,7))</f>
        <v>VMO</v>
      </c>
      <c r="F1950" s="66" t="str">
        <f>IF(ISBLANK(LeaveTracker[[#This Row],[Employee Name]]),"-----",VLOOKUP(LeaveTracker[[#This Row],[Employee Name]],'List of Employees'!$B$4:$H$766,6))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Employees'!$B$4:$H$766,7))</f>
        <v>VMO</v>
      </c>
      <c r="F1951" s="66" t="str">
        <f>IF(ISBLANK(LeaveTracker[[#This Row],[Employee Name]]),"-----",VLOOKUP(LeaveTracker[[#This Row],[Employee Name]],'List of Employees'!$B$4:$H$766,6))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Employees'!$B$4:$H$766,7))</f>
        <v>VMO</v>
      </c>
      <c r="F1952" s="66" t="str">
        <f>IF(ISBLANK(LeaveTracker[[#This Row],[Employee Name]]),"-----",VLOOKUP(LeaveTracker[[#This Row],[Employee Name]],'List of Employees'!$B$4:$H$766,6))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Employees'!$B$4:$H$766,7))</f>
        <v>VMO</v>
      </c>
      <c r="F1953" s="66" t="str">
        <f>IF(ISBLANK(LeaveTracker[[#This Row],[Employee Name]]),"-----",VLOOKUP(LeaveTracker[[#This Row],[Employee Name]],'List of Employees'!$B$4:$H$766,6))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Employees'!$B$4:$H$766,7))</f>
        <v>LIBRARY</v>
      </c>
      <c r="F1954" s="66" t="str">
        <f>IF(ISBLANK(LeaveTracker[[#This Row],[Employee Name]]),"-----",VLOOKUP(LeaveTracker[[#This Row],[Employee Name]],'List of Employees'!$B$4:$H$766,6))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Employees'!$B$4:$H$766,7))</f>
        <v>LIBRARY</v>
      </c>
      <c r="F1955" s="66" t="str">
        <f>IF(ISBLANK(LeaveTracker[[#This Row],[Employee Name]]),"-----",VLOOKUP(LeaveTracker[[#This Row],[Employee Name]],'List of Employees'!$B$4:$H$766,6))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Employees'!$B$4:$H$766,7))</f>
        <v>LIBRARY</v>
      </c>
      <c r="F1956" s="66" t="str">
        <f>IF(ISBLANK(LeaveTracker[[#This Row],[Employee Name]]),"-----",VLOOKUP(LeaveTracker[[#This Row],[Employee Name]],'List of Employees'!$B$4:$H$766,6))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Employees'!$B$4:$H$766,7))</f>
        <v>LIBRARY</v>
      </c>
      <c r="F1957" s="66" t="str">
        <f>IF(ISBLANK(LeaveTracker[[#This Row],[Employee Name]]),"-----",VLOOKUP(LeaveTracker[[#This Row],[Employee Name]],'List of Employees'!$B$4:$H$766,6))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Employees'!$B$4:$H$766,7))</f>
        <v>CTO</v>
      </c>
      <c r="F1958" s="66" t="str">
        <f>IF(ISBLANK(LeaveTracker[[#This Row],[Employee Name]]),"-----",VLOOKUP(LeaveTracker[[#This Row],[Employee Name]],'List of Employees'!$B$4:$H$766,6))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Employees'!$B$4:$H$766,7))</f>
        <v>CTO</v>
      </c>
      <c r="F1959" s="66" t="str">
        <f>IF(ISBLANK(LeaveTracker[[#This Row],[Employee Name]]),"-----",VLOOKUP(LeaveTracker[[#This Row],[Employee Name]],'List of Employees'!$B$4:$H$766,6))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Employees'!$B$4:$H$766,7))</f>
        <v>CTO</v>
      </c>
      <c r="F1960" s="66" t="str">
        <f>IF(ISBLANK(LeaveTracker[[#This Row],[Employee Name]]),"-----",VLOOKUP(LeaveTracker[[#This Row],[Employee Name]],'List of Employees'!$B$4:$H$766,6))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Employees'!$B$4:$H$766,7))</f>
        <v>CTO</v>
      </c>
      <c r="F1961" s="66" t="str">
        <f>IF(ISBLANK(LeaveTracker[[#This Row],[Employee Name]]),"-----",VLOOKUP(LeaveTracker[[#This Row],[Employee Name]],'List of Employees'!$B$4:$H$766,6))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Employees'!$B$4:$H$766,7))</f>
        <v>CTO</v>
      </c>
      <c r="F1962" s="66" t="str">
        <f>IF(ISBLANK(LeaveTracker[[#This Row],[Employee Name]]),"-----",VLOOKUP(LeaveTracker[[#This Row],[Employee Name]],'List of Employees'!$B$4:$H$766,6))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Employees'!$B$4:$H$766,7))</f>
        <v>CTO</v>
      </c>
      <c r="F1963" s="66" t="str">
        <f>IF(ISBLANK(LeaveTracker[[#This Row],[Employee Name]]),"-----",VLOOKUP(LeaveTracker[[#This Row],[Employee Name]],'List of Employees'!$B$4:$H$766,6))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Employees'!$B$4:$H$766,7))</f>
        <v>CTO</v>
      </c>
      <c r="F1964" s="66" t="str">
        <f>IF(ISBLANK(LeaveTracker[[#This Row],[Employee Name]]),"-----",VLOOKUP(LeaveTracker[[#This Row],[Employee Name]],'List of Employees'!$B$4:$H$766,6))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Employees'!$B$4:$H$766,7))</f>
        <v>CTO</v>
      </c>
      <c r="F1965" s="66" t="str">
        <f>IF(ISBLANK(LeaveTracker[[#This Row],[Employee Name]]),"-----",VLOOKUP(LeaveTracker[[#This Row],[Employee Name]],'List of Employees'!$B$4:$H$766,6))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Employees'!$B$4:$H$766,7))</f>
        <v>CTO</v>
      </c>
      <c r="F1966" s="66" t="str">
        <f>IF(ISBLANK(LeaveTracker[[#This Row],[Employee Name]]),"-----",VLOOKUP(LeaveTracker[[#This Row],[Employee Name]],'List of Employees'!$B$4:$H$766,6))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Employees'!$B$4:$H$766,7))</f>
        <v>CTO</v>
      </c>
      <c r="F1967" s="66" t="str">
        <f>IF(ISBLANK(LeaveTracker[[#This Row],[Employee Name]]),"-----",VLOOKUP(LeaveTracker[[#This Row],[Employee Name]],'List of Employees'!$B$4:$H$766,6))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Employees'!$B$4:$H$766,7))</f>
        <v>CTO</v>
      </c>
      <c r="F1968" s="66" t="str">
        <f>IF(ISBLANK(LeaveTracker[[#This Row],[Employee Name]]),"-----",VLOOKUP(LeaveTracker[[#This Row],[Employee Name]],'List of Employees'!$B$4:$H$766,6))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Employees'!$B$4:$H$766,7))</f>
        <v>CTO</v>
      </c>
      <c r="F1969" s="66" t="str">
        <f>IF(ISBLANK(LeaveTracker[[#This Row],[Employee Name]]),"-----",VLOOKUP(LeaveTracker[[#This Row],[Employee Name]],'List of Employees'!$B$4:$H$766,6))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Employees'!$B$4:$H$766,7))</f>
        <v>CTO</v>
      </c>
      <c r="F1970" s="66" t="str">
        <f>IF(ISBLANK(LeaveTracker[[#This Row],[Employee Name]]),"-----",VLOOKUP(LeaveTracker[[#This Row],[Employee Name]],'List of Employees'!$B$4:$H$766,6))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Employees'!$B$4:$H$766,7))</f>
        <v>CTO</v>
      </c>
      <c r="F1971" s="66" t="str">
        <f>IF(ISBLANK(LeaveTracker[[#This Row],[Employee Name]]),"-----",VLOOKUP(LeaveTracker[[#This Row],[Employee Name]],'List of Employees'!$B$4:$H$766,6))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Employees'!$B$4:$H$766,7))</f>
        <v>CTO</v>
      </c>
      <c r="F1972" s="66" t="str">
        <f>IF(ISBLANK(LeaveTracker[[#This Row],[Employee Name]]),"-----",VLOOKUP(LeaveTracker[[#This Row],[Employee Name]],'List of Employees'!$B$4:$H$766,6))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Employees'!$B$4:$H$766,7))</f>
        <v>CTO</v>
      </c>
      <c r="F1973" s="66" t="str">
        <f>IF(ISBLANK(LeaveTracker[[#This Row],[Employee Name]]),"-----",VLOOKUP(LeaveTracker[[#This Row],[Employee Name]],'List of Employees'!$B$4:$H$766,6))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Employees'!$B$4:$H$766,7))</f>
        <v>EEO/ CITY MARKET</v>
      </c>
      <c r="F1974" s="66" t="str">
        <f>IF(ISBLANK(LeaveTracker[[#This Row],[Employee Name]]),"-----",VLOOKUP(LeaveTracker[[#This Row],[Employee Name]],'List of Employees'!$B$4:$H$766,6))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Employees'!$B$4:$H$766,7))</f>
        <v>EEO/ CITY MARKET</v>
      </c>
      <c r="F1975" s="66" t="str">
        <f>IF(ISBLANK(LeaveTracker[[#This Row],[Employee Name]]),"-----",VLOOKUP(LeaveTracker[[#This Row],[Employee Name]],'List of Employees'!$B$4:$H$766,6))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Employees'!$B$4:$H$766,7))</f>
        <v>EEO/ CITY MARKET</v>
      </c>
      <c r="F1976" s="66" t="str">
        <f>IF(ISBLANK(LeaveTracker[[#This Row],[Employee Name]]),"-----",VLOOKUP(LeaveTracker[[#This Row],[Employee Name]],'List of Employees'!$B$4:$H$766,6))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Employees'!$B$4:$H$766,7))</f>
        <v>EEO/ CITY MARKET</v>
      </c>
      <c r="F1977" s="66" t="str">
        <f>IF(ISBLANK(LeaveTracker[[#This Row],[Employee Name]]),"-----",VLOOKUP(LeaveTracker[[#This Row],[Employee Name]],'List of Employees'!$B$4:$H$766,6))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Employees'!$B$4:$H$766,7))</f>
        <v>EEO/ CITY MARKET</v>
      </c>
      <c r="F1978" s="66" t="str">
        <f>IF(ISBLANK(LeaveTracker[[#This Row],[Employee Name]]),"-----",VLOOKUP(LeaveTracker[[#This Row],[Employee Name]],'List of Employees'!$B$4:$H$766,6))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Employees'!$B$4:$H$766,7))</f>
        <v>EEO/ CITY MARKET</v>
      </c>
      <c r="F1979" s="66" t="str">
        <f>IF(ISBLANK(LeaveTracker[[#This Row],[Employee Name]]),"-----",VLOOKUP(LeaveTracker[[#This Row],[Employee Name]],'List of Employees'!$B$4:$H$766,6))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Employees'!$B$4:$H$766,7))</f>
        <v>EEO/ CITY MARKET</v>
      </c>
      <c r="F1980" s="66" t="str">
        <f>IF(ISBLANK(LeaveTracker[[#This Row],[Employee Name]]),"-----",VLOOKUP(LeaveTracker[[#This Row],[Employee Name]],'List of Employees'!$B$4:$H$766,6))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Employees'!$B$4:$H$766,7))</f>
        <v>CTO</v>
      </c>
      <c r="F1981" s="66" t="str">
        <f>IF(ISBLANK(LeaveTracker[[#This Row],[Employee Name]]),"-----",VLOOKUP(LeaveTracker[[#This Row],[Employee Name]],'List of Employees'!$B$4:$H$766,6))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Employees'!$B$4:$H$766,7))</f>
        <v>CTO</v>
      </c>
      <c r="F1982" s="66" t="str">
        <f>IF(ISBLANK(LeaveTracker[[#This Row],[Employee Name]]),"-----",VLOOKUP(LeaveTracker[[#This Row],[Employee Name]],'List of Employees'!$B$4:$H$766,6))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Employees'!$B$4:$H$766,7))</f>
        <v>CTO</v>
      </c>
      <c r="F1983" s="66" t="str">
        <f>IF(ISBLANK(LeaveTracker[[#This Row],[Employee Name]]),"-----",VLOOKUP(LeaveTracker[[#This Row],[Employee Name]],'List of Employees'!$B$4:$H$766,6))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Employees'!$B$4:$H$766,7))</f>
        <v>CTO</v>
      </c>
      <c r="F1984" s="66" t="str">
        <f>IF(ISBLANK(LeaveTracker[[#This Row],[Employee Name]]),"-----",VLOOKUP(LeaveTracker[[#This Row],[Employee Name]],'List of Employees'!$B$4:$H$766,6))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Employees'!$B$4:$H$766,7))</f>
        <v>CTO</v>
      </c>
      <c r="F1985" s="66" t="str">
        <f>IF(ISBLANK(LeaveTracker[[#This Row],[Employee Name]]),"-----",VLOOKUP(LeaveTracker[[#This Row],[Employee Name]],'List of Employees'!$B$4:$H$766,6))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Employees'!$B$4:$H$766,7))</f>
        <v>ACCOUNTING</v>
      </c>
      <c r="F1986" s="66" t="str">
        <f>IF(ISBLANK(LeaveTracker[[#This Row],[Employee Name]]),"-----",VLOOKUP(LeaveTracker[[#This Row],[Employee Name]],'List of Employees'!$B$4:$H$766,6))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Employees'!$B$4:$H$766,7))</f>
        <v>ACCOUNTING</v>
      </c>
      <c r="F1987" s="66" t="str">
        <f>IF(ISBLANK(LeaveTracker[[#This Row],[Employee Name]]),"-----",VLOOKUP(LeaveTracker[[#This Row],[Employee Name]],'List of Employees'!$B$4:$H$766,6))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Employees'!$B$4:$H$766,7))</f>
        <v>ACCOUNTING</v>
      </c>
      <c r="F1988" s="66" t="str">
        <f>IF(ISBLANK(LeaveTracker[[#This Row],[Employee Name]]),"-----",VLOOKUP(LeaveTracker[[#This Row],[Employee Name]],'List of Employees'!$B$4:$H$766,6))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Employees'!$B$4:$H$766,7))</f>
        <v>ACCOUNTING</v>
      </c>
      <c r="F1989" s="66" t="str">
        <f>IF(ISBLANK(LeaveTracker[[#This Row],[Employee Name]]),"-----",VLOOKUP(LeaveTracker[[#This Row],[Employee Name]],'List of Employees'!$B$4:$H$766,6))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Employees'!$B$4:$H$766,7))</f>
        <v>CPDO</v>
      </c>
      <c r="F1990" s="66" t="str">
        <f>IF(ISBLANK(LeaveTracker[[#This Row],[Employee Name]]),"-----",VLOOKUP(LeaveTracker[[#This Row],[Employee Name]],'List of Employees'!$B$4:$H$766,6))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Employees'!$B$4:$H$766,7))</f>
        <v>CPDO</v>
      </c>
      <c r="F1991" s="66" t="str">
        <f>IF(ISBLANK(LeaveTracker[[#This Row],[Employee Name]]),"-----",VLOOKUP(LeaveTracker[[#This Row],[Employee Name]],'List of Employees'!$B$4:$H$766,6))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Employees'!$B$4:$H$766,7))</f>
        <v>CPDO</v>
      </c>
      <c r="F1992" s="66" t="str">
        <f>IF(ISBLANK(LeaveTracker[[#This Row],[Employee Name]]),"-----",VLOOKUP(LeaveTracker[[#This Row],[Employee Name]],'List of Employees'!$B$4:$H$766,6))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Employees'!$B$4:$H$766,7))</f>
        <v>ACCOUNTING</v>
      </c>
      <c r="F1993" s="66" t="str">
        <f>IF(ISBLANK(LeaveTracker[[#This Row],[Employee Name]]),"-----",VLOOKUP(LeaveTracker[[#This Row],[Employee Name]],'List of Employees'!$B$4:$H$766,6))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Employees'!$B$4:$H$766,7))</f>
        <v>ACCOUNTING</v>
      </c>
      <c r="F1994" s="66" t="str">
        <f>IF(ISBLANK(LeaveTracker[[#This Row],[Employee Name]]),"-----",VLOOKUP(LeaveTracker[[#This Row],[Employee Name]],'List of Employees'!$B$4:$H$766,6))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Employees'!$B$4:$H$766,7))</f>
        <v>ACCOUNTING</v>
      </c>
      <c r="F1995" s="66" t="str">
        <f>IF(ISBLANK(LeaveTracker[[#This Row],[Employee Name]]),"-----",VLOOKUP(LeaveTracker[[#This Row],[Employee Name]],'List of Employees'!$B$4:$H$766,6))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Employees'!$B$4:$H$766,7))</f>
        <v>ACCOUNTING</v>
      </c>
      <c r="F1996" s="66" t="str">
        <f>IF(ISBLANK(LeaveTracker[[#This Row],[Employee Name]]),"-----",VLOOKUP(LeaveTracker[[#This Row],[Employee Name]],'List of Employees'!$B$4:$H$766,6))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Employees'!$B$4:$H$766,7))</f>
        <v>CEO</v>
      </c>
      <c r="F1997" s="66" t="str">
        <f>IF(ISBLANK(LeaveTracker[[#This Row],[Employee Name]]),"-----",VLOOKUP(LeaveTracker[[#This Row],[Employee Name]],'List of Employees'!$B$4:$H$766,6))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Employees'!$B$4:$H$766,7))</f>
        <v>ACCOUNTING</v>
      </c>
      <c r="F1998" s="66" t="str">
        <f>IF(ISBLANK(LeaveTracker[[#This Row],[Employee Name]]),"-----",VLOOKUP(LeaveTracker[[#This Row],[Employee Name]],'List of Employees'!$B$4:$H$766,6))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Employees'!$B$4:$H$766,7))</f>
        <v>ACCOUNTING</v>
      </c>
      <c r="F1999" s="66" t="str">
        <f>IF(ISBLANK(LeaveTracker[[#This Row],[Employee Name]]),"-----",VLOOKUP(LeaveTracker[[#This Row],[Employee Name]],'List of Employees'!$B$4:$H$766,6))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Employees'!$B$4:$H$766,7))</f>
        <v>ACCOUNTING</v>
      </c>
      <c r="F2000" s="66" t="str">
        <f>IF(ISBLANK(LeaveTracker[[#This Row],[Employee Name]]),"-----",VLOOKUP(LeaveTracker[[#This Row],[Employee Name]],'List of Employees'!$B$4:$H$766,6))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Employees'!$B$4:$H$766,7))</f>
        <v>ACCOUNTING</v>
      </c>
      <c r="F2001" s="66" t="str">
        <f>IF(ISBLANK(LeaveTracker[[#This Row],[Employee Name]]),"-----",VLOOKUP(LeaveTracker[[#This Row],[Employee Name]],'List of Employees'!$B$4:$H$766,6))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Employees'!$B$4:$H$766,7))</f>
        <v>ACCOUNTING</v>
      </c>
      <c r="F2002" s="66" t="str">
        <f>IF(ISBLANK(LeaveTracker[[#This Row],[Employee Name]]),"-----",VLOOKUP(LeaveTracker[[#This Row],[Employee Name]],'List of Employees'!$B$4:$H$766,6))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Employees'!$B$4:$H$766,7))</f>
        <v>ACCOUNTING</v>
      </c>
      <c r="F2003" s="66" t="str">
        <f>IF(ISBLANK(LeaveTracker[[#This Row],[Employee Name]]),"-----",VLOOKUP(LeaveTracker[[#This Row],[Employee Name]],'List of Employees'!$B$4:$H$766,6))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Employees'!$B$4:$H$766,7))</f>
        <v>ACCOUNTING</v>
      </c>
      <c r="F2004" s="66" t="str">
        <f>IF(ISBLANK(LeaveTracker[[#This Row],[Employee Name]]),"-----",VLOOKUP(LeaveTracker[[#This Row],[Employee Name]],'List of Employees'!$B$4:$H$766,6))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Employees'!$B$4:$H$766,7))</f>
        <v>ACCOUNTING</v>
      </c>
      <c r="F2005" s="66" t="str">
        <f>IF(ISBLANK(LeaveTracker[[#This Row],[Employee Name]]),"-----",VLOOKUP(LeaveTracker[[#This Row],[Employee Name]],'List of Employees'!$B$4:$H$766,6))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Employees'!$B$4:$H$766,7))</f>
        <v>ACCOUNTING</v>
      </c>
      <c r="F2006" s="66" t="str">
        <f>IF(ISBLANK(LeaveTracker[[#This Row],[Employee Name]]),"-----",VLOOKUP(LeaveTracker[[#This Row],[Employee Name]],'List of Employees'!$B$4:$H$766,6))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Employees'!$B$4:$H$766,7))</f>
        <v>ACCOUNTING</v>
      </c>
      <c r="F2007" s="66" t="str">
        <f>IF(ISBLANK(LeaveTracker[[#This Row],[Employee Name]]),"-----",VLOOKUP(LeaveTracker[[#This Row],[Employee Name]],'List of Employees'!$B$4:$H$766,6))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Employees'!$B$4:$H$766,7))</f>
        <v>ACCOUNTING</v>
      </c>
      <c r="F2008" s="66" t="str">
        <f>IF(ISBLANK(LeaveTracker[[#This Row],[Employee Name]]),"-----",VLOOKUP(LeaveTracker[[#This Row],[Employee Name]],'List of Employees'!$B$4:$H$766,6))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Employees'!$B$4:$H$766,7))</f>
        <v>ACCOUNTING</v>
      </c>
      <c r="F2009" s="66" t="str">
        <f>IF(ISBLANK(LeaveTracker[[#This Row],[Employee Name]]),"-----",VLOOKUP(LeaveTracker[[#This Row],[Employee Name]],'List of Employees'!$B$4:$H$766,6))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Employees'!$B$4:$H$766,7))</f>
        <v>ACCOUNTING</v>
      </c>
      <c r="F2010" s="66" t="str">
        <f>IF(ISBLANK(LeaveTracker[[#This Row],[Employee Name]]),"-----",VLOOKUP(LeaveTracker[[#This Row],[Employee Name]],'List of Employees'!$B$4:$H$766,6))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Employees'!$B$4:$H$766,7))</f>
        <v>ACCOUNTING</v>
      </c>
      <c r="F2011" s="66" t="str">
        <f>IF(ISBLANK(LeaveTracker[[#This Row],[Employee Name]]),"-----",VLOOKUP(LeaveTracker[[#This Row],[Employee Name]],'List of Employees'!$B$4:$H$766,6))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Employees'!$B$4:$H$766,7))</f>
        <v>ACCOUNTING</v>
      </c>
      <c r="F2012" s="66" t="str">
        <f>IF(ISBLANK(LeaveTracker[[#This Row],[Employee Name]]),"-----",VLOOKUP(LeaveTracker[[#This Row],[Employee Name]],'List of Employees'!$B$4:$H$766,6))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Employees'!$B$4:$H$766,7))</f>
        <v>ACCOUNTING</v>
      </c>
      <c r="F2013" s="66" t="str">
        <f>IF(ISBLANK(LeaveTracker[[#This Row],[Employee Name]]),"-----",VLOOKUP(LeaveTracker[[#This Row],[Employee Name]],'List of Employees'!$B$4:$H$766,6))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Employees'!$B$4:$H$766,7))</f>
        <v>ACCOUNTING</v>
      </c>
      <c r="F2014" s="66" t="str">
        <f>IF(ISBLANK(LeaveTracker[[#This Row],[Employee Name]]),"-----",VLOOKUP(LeaveTracker[[#This Row],[Employee Name]],'List of Employees'!$B$4:$H$766,6))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Employees'!$B$4:$H$766,7))</f>
        <v>ACCOUNTING</v>
      </c>
      <c r="F2015" s="66" t="str">
        <f>IF(ISBLANK(LeaveTracker[[#This Row],[Employee Name]]),"-----",VLOOKUP(LeaveTracker[[#This Row],[Employee Name]],'List of Employees'!$B$4:$H$766,6))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Employees'!$B$4:$H$766,7))</f>
        <v>ACCOUNTING</v>
      </c>
      <c r="F2016" s="66" t="str">
        <f>IF(ISBLANK(LeaveTracker[[#This Row],[Employee Name]]),"-----",VLOOKUP(LeaveTracker[[#This Row],[Employee Name]],'List of Employees'!$B$4:$H$766,6))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Employees'!$B$4:$H$766,7))</f>
        <v>ACCOUNTING</v>
      </c>
      <c r="F2017" s="66" t="str">
        <f>IF(ISBLANK(LeaveTracker[[#This Row],[Employee Name]]),"-----",VLOOKUP(LeaveTracker[[#This Row],[Employee Name]],'List of Employees'!$B$4:$H$766,6))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Employees'!$B$4:$H$766,7))</f>
        <v>ACCOUNTING</v>
      </c>
      <c r="F2018" s="66" t="str">
        <f>IF(ISBLANK(LeaveTracker[[#This Row],[Employee Name]]),"-----",VLOOKUP(LeaveTracker[[#This Row],[Employee Name]],'List of Employees'!$B$4:$H$766,6))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Employees'!$B$4:$H$766,7))</f>
        <v>ACCOUNTING</v>
      </c>
      <c r="F2019" s="66" t="str">
        <f>IF(ISBLANK(LeaveTracker[[#This Row],[Employee Name]]),"-----",VLOOKUP(LeaveTracker[[#This Row],[Employee Name]],'List of Employees'!$B$4:$H$766,6))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Employees'!$B$4:$H$766,7))</f>
        <v>ACCOUNTING</v>
      </c>
      <c r="F2020" s="66" t="str">
        <f>IF(ISBLANK(LeaveTracker[[#This Row],[Employee Name]]),"-----",VLOOKUP(LeaveTracker[[#This Row],[Employee Name]],'List of Employees'!$B$4:$H$766,6))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Employees'!$B$4:$H$766,7))</f>
        <v>ACCOUNTING</v>
      </c>
      <c r="F2021" s="66" t="str">
        <f>IF(ISBLANK(LeaveTracker[[#This Row],[Employee Name]]),"-----",VLOOKUP(LeaveTracker[[#This Row],[Employee Name]],'List of Employees'!$B$4:$H$766,6))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Employees'!$B$4:$H$766,7))</f>
        <v>ACCOUNTING</v>
      </c>
      <c r="F2022" s="66" t="str">
        <f>IF(ISBLANK(LeaveTracker[[#This Row],[Employee Name]]),"-----",VLOOKUP(LeaveTracker[[#This Row],[Employee Name]],'List of Employees'!$B$4:$H$766,6))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Employees'!$B$4:$H$766,7))</f>
        <v>ACCOUNTING</v>
      </c>
      <c r="F2023" s="66" t="str">
        <f>IF(ISBLANK(LeaveTracker[[#This Row],[Employee Name]]),"-----",VLOOKUP(LeaveTracker[[#This Row],[Employee Name]],'List of Employees'!$B$4:$H$766,6))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Employees'!$B$4:$H$766,7))</f>
        <v>ACCOUNTING</v>
      </c>
      <c r="F2024" s="66" t="str">
        <f>IF(ISBLANK(LeaveTracker[[#This Row],[Employee Name]]),"-----",VLOOKUP(LeaveTracker[[#This Row],[Employee Name]],'List of Employees'!$B$4:$H$766,6))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Employees'!$B$4:$H$766,7))</f>
        <v>ACCOUNTING</v>
      </c>
      <c r="F2025" s="66" t="str">
        <f>IF(ISBLANK(LeaveTracker[[#This Row],[Employee Name]]),"-----",VLOOKUP(LeaveTracker[[#This Row],[Employee Name]],'List of Employees'!$B$4:$H$766,6))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Employees'!$B$4:$H$766,7))</f>
        <v>ACCOUNTING</v>
      </c>
      <c r="F2026" s="66" t="str">
        <f>IF(ISBLANK(LeaveTracker[[#This Row],[Employee Name]]),"-----",VLOOKUP(LeaveTracker[[#This Row],[Employee Name]],'List of Employees'!$B$4:$H$766,6))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Employees'!$B$4:$H$766,7))</f>
        <v>ACCOUNTING</v>
      </c>
      <c r="F2027" s="66" t="str">
        <f>IF(ISBLANK(LeaveTracker[[#This Row],[Employee Name]]),"-----",VLOOKUP(LeaveTracker[[#This Row],[Employee Name]],'List of Employees'!$B$4:$H$766,6))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Employees'!$B$4:$H$766,7))</f>
        <v>LCR</v>
      </c>
      <c r="F2028" s="66" t="str">
        <f>IF(ISBLANK(LeaveTracker[[#This Row],[Employee Name]]),"-----",VLOOKUP(LeaveTracker[[#This Row],[Employee Name]],'List of Employees'!$B$4:$H$766,6))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Employees'!$B$4:$H$766,7))</f>
        <v>LCR</v>
      </c>
      <c r="F2029" s="66" t="str">
        <f>IF(ISBLANK(LeaveTracker[[#This Row],[Employee Name]]),"-----",VLOOKUP(LeaveTracker[[#This Row],[Employee Name]],'List of Employees'!$B$4:$H$766,6))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Employees'!$B$4:$H$766,7))</f>
        <v>LCR</v>
      </c>
      <c r="F2030" s="66" t="str">
        <f>IF(ISBLANK(LeaveTracker[[#This Row],[Employee Name]]),"-----",VLOOKUP(LeaveTracker[[#This Row],[Employee Name]],'List of Employees'!$B$4:$H$766,6))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Employees'!$B$4:$H$766,7))</f>
        <v>LCR</v>
      </c>
      <c r="F2031" s="66" t="str">
        <f>IF(ISBLANK(LeaveTracker[[#This Row],[Employee Name]]),"-----",VLOOKUP(LeaveTracker[[#This Row],[Employee Name]],'List of Employees'!$B$4:$H$766,6))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Employees'!$B$4:$H$766,7))</f>
        <v>LCR</v>
      </c>
      <c r="F2032" s="66" t="str">
        <f>IF(ISBLANK(LeaveTracker[[#This Row],[Employee Name]]),"-----",VLOOKUP(LeaveTracker[[#This Row],[Employee Name]],'List of Employees'!$B$4:$H$766,6))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Employees'!$B$4:$H$766,7))</f>
        <v>LCR</v>
      </c>
      <c r="F2033" s="66" t="str">
        <f>IF(ISBLANK(LeaveTracker[[#This Row],[Employee Name]]),"-----",VLOOKUP(LeaveTracker[[#This Row],[Employee Name]],'List of Employees'!$B$4:$H$766,6))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Employees'!$B$4:$H$766,7))</f>
        <v>LCR</v>
      </c>
      <c r="F2034" s="66" t="str">
        <f>IF(ISBLANK(LeaveTracker[[#This Row],[Employee Name]]),"-----",VLOOKUP(LeaveTracker[[#This Row],[Employee Name]],'List of Employees'!$B$4:$H$766,6))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Employees'!$B$4:$H$766,7))</f>
        <v>LCR</v>
      </c>
      <c r="F2035" s="66" t="str">
        <f>IF(ISBLANK(LeaveTracker[[#This Row],[Employee Name]]),"-----",VLOOKUP(LeaveTracker[[#This Row],[Employee Name]],'List of Employees'!$B$4:$H$766,6))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Employees'!$B$4:$H$766,7))</f>
        <v>LCR</v>
      </c>
      <c r="F2036" s="66" t="str">
        <f>IF(ISBLANK(LeaveTracker[[#This Row],[Employee Name]]),"-----",VLOOKUP(LeaveTracker[[#This Row],[Employee Name]],'List of Employees'!$B$4:$H$766,6))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Employees'!$B$4:$H$766,7))</f>
        <v>LCR</v>
      </c>
      <c r="F2037" s="66" t="str">
        <f>IF(ISBLANK(LeaveTracker[[#This Row],[Employee Name]]),"-----",VLOOKUP(LeaveTracker[[#This Row],[Employee Name]],'List of Employees'!$B$4:$H$766,6))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Employees'!$B$4:$H$766,7))</f>
        <v>LCR</v>
      </c>
      <c r="F2038" s="66" t="str">
        <f>IF(ISBLANK(LeaveTracker[[#This Row],[Employee Name]]),"-----",VLOOKUP(LeaveTracker[[#This Row],[Employee Name]],'List of Employees'!$B$4:$H$766,6))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Employees'!$B$4:$H$766,7))</f>
        <v>LCR</v>
      </c>
      <c r="F2039" s="66" t="str">
        <f>IF(ISBLANK(LeaveTracker[[#This Row],[Employee Name]]),"-----",VLOOKUP(LeaveTracker[[#This Row],[Employee Name]],'List of Employees'!$B$4:$H$766,6))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Employees'!$B$4:$H$766,7))</f>
        <v>LCR</v>
      </c>
      <c r="F2040" s="66" t="str">
        <f>IF(ISBLANK(LeaveTracker[[#This Row],[Employee Name]]),"-----",VLOOKUP(LeaveTracker[[#This Row],[Employee Name]],'List of Employees'!$B$4:$H$766,6))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Employees'!$B$4:$H$766,7))</f>
        <v>LCR</v>
      </c>
      <c r="F2041" s="66" t="str">
        <f>IF(ISBLANK(LeaveTracker[[#This Row],[Employee Name]]),"-----",VLOOKUP(LeaveTracker[[#This Row],[Employee Name]],'List of Employees'!$B$4:$H$766,6))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Employees'!$B$4:$H$766,7))</f>
        <v>LCR</v>
      </c>
      <c r="F2042" s="66" t="str">
        <f>IF(ISBLANK(LeaveTracker[[#This Row],[Employee Name]]),"-----",VLOOKUP(LeaveTracker[[#This Row],[Employee Name]],'List of Employees'!$B$4:$H$766,6))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Employees'!$B$4:$H$766,7))</f>
        <v>LCR</v>
      </c>
      <c r="F2043" s="66" t="str">
        <f>IF(ISBLANK(LeaveTracker[[#This Row],[Employee Name]]),"-----",VLOOKUP(LeaveTracker[[#This Row],[Employee Name]],'List of Employees'!$B$4:$H$766,6))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Employees'!$B$4:$H$766,7))</f>
        <v>LCR</v>
      </c>
      <c r="F2044" s="66" t="str">
        <f>IF(ISBLANK(LeaveTracker[[#This Row],[Employee Name]]),"-----",VLOOKUP(LeaveTracker[[#This Row],[Employee Name]],'List of Employees'!$B$4:$H$766,6))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Employees'!$B$4:$H$766,7))</f>
        <v>LCR</v>
      </c>
      <c r="F2045" s="66" t="str">
        <f>IF(ISBLANK(LeaveTracker[[#This Row],[Employee Name]]),"-----",VLOOKUP(LeaveTracker[[#This Row],[Employee Name]],'List of Employees'!$B$4:$H$766,6))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Employees'!$B$4:$H$766,7))</f>
        <v>LCR</v>
      </c>
      <c r="F2046" s="66" t="str">
        <f>IF(ISBLANK(LeaveTracker[[#This Row],[Employee Name]]),"-----",VLOOKUP(LeaveTracker[[#This Row],[Employee Name]],'List of Employees'!$B$4:$H$766,6))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Employees'!$B$4:$H$766,7))</f>
        <v>LCR</v>
      </c>
      <c r="F2047" s="66" t="str">
        <f>IF(ISBLANK(LeaveTracker[[#This Row],[Employee Name]]),"-----",VLOOKUP(LeaveTracker[[#This Row],[Employee Name]],'List of Employees'!$B$4:$H$766,6))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Employees'!$B$4:$H$766,7))</f>
        <v>LCR</v>
      </c>
      <c r="F2048" s="66" t="str">
        <f>IF(ISBLANK(LeaveTracker[[#This Row],[Employee Name]]),"-----",VLOOKUP(LeaveTracker[[#This Row],[Employee Name]],'List of Employees'!$B$4:$H$766,6))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Employees'!$B$4:$H$766,7))</f>
        <v>LCR</v>
      </c>
      <c r="F2049" s="66" t="str">
        <f>IF(ISBLANK(LeaveTracker[[#This Row],[Employee Name]]),"-----",VLOOKUP(LeaveTracker[[#This Row],[Employee Name]],'List of Employees'!$B$4:$H$766,6))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Employees'!$B$4:$H$766,7))</f>
        <v>LCR</v>
      </c>
      <c r="F2050" s="66" t="str">
        <f>IF(ISBLANK(LeaveTracker[[#This Row],[Employee Name]]),"-----",VLOOKUP(LeaveTracker[[#This Row],[Employee Name]],'List of Employees'!$B$4:$H$766,6))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Employees'!$B$4:$H$766,7))</f>
        <v>LCR</v>
      </c>
      <c r="F2051" s="66" t="str">
        <f>IF(ISBLANK(LeaveTracker[[#This Row],[Employee Name]]),"-----",VLOOKUP(LeaveTracker[[#This Row],[Employee Name]],'List of Employees'!$B$4:$H$766,6))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Employees'!$B$4:$H$766,7))</f>
        <v>LCR</v>
      </c>
      <c r="F2052" s="66" t="str">
        <f>IF(ISBLANK(LeaveTracker[[#This Row],[Employee Name]]),"-----",VLOOKUP(LeaveTracker[[#This Row],[Employee Name]],'List of Employees'!$B$4:$H$766,6))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Employees'!$B$4:$H$766,7))</f>
        <v>LCR</v>
      </c>
      <c r="F2053" s="66" t="str">
        <f>IF(ISBLANK(LeaveTracker[[#This Row],[Employee Name]]),"-----",VLOOKUP(LeaveTracker[[#This Row],[Employee Name]],'List of Employees'!$B$4:$H$766,6))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Employees'!$B$4:$H$766,7))</f>
        <v>LCR</v>
      </c>
      <c r="F2054" s="66" t="str">
        <f>IF(ISBLANK(LeaveTracker[[#This Row],[Employee Name]]),"-----",VLOOKUP(LeaveTracker[[#This Row],[Employee Name]],'List of Employees'!$B$4:$H$766,6))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Employees'!$B$4:$H$766,7))</f>
        <v>LCR</v>
      </c>
      <c r="F2055" s="66" t="str">
        <f>IF(ISBLANK(LeaveTracker[[#This Row],[Employee Name]]),"-----",VLOOKUP(LeaveTracker[[#This Row],[Employee Name]],'List of Employees'!$B$4:$H$766,6))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Employees'!$B$4:$H$766,7))</f>
        <v>LCR</v>
      </c>
      <c r="F2056" s="66" t="str">
        <f>IF(ISBLANK(LeaveTracker[[#This Row],[Employee Name]]),"-----",VLOOKUP(LeaveTracker[[#This Row],[Employee Name]],'List of Employees'!$B$4:$H$766,6))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Employees'!$B$4:$H$766,7))</f>
        <v>LCR</v>
      </c>
      <c r="F2057" s="66" t="str">
        <f>IF(ISBLANK(LeaveTracker[[#This Row],[Employee Name]]),"-----",VLOOKUP(LeaveTracker[[#This Row],[Employee Name]],'List of Employees'!$B$4:$H$766,6))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Employees'!$B$4:$H$766,7))</f>
        <v>LCR</v>
      </c>
      <c r="F2058" s="66" t="str">
        <f>IF(ISBLANK(LeaveTracker[[#This Row],[Employee Name]]),"-----",VLOOKUP(LeaveTracker[[#This Row],[Employee Name]],'List of Employees'!$B$4:$H$766,6))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Employees'!$B$4:$H$766,7))</f>
        <v>LCR</v>
      </c>
      <c r="F2059" s="66" t="str">
        <f>IF(ISBLANK(LeaveTracker[[#This Row],[Employee Name]]),"-----",VLOOKUP(LeaveTracker[[#This Row],[Employee Name]],'List of Employees'!$B$4:$H$766,6))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Employees'!$B$4:$H$766,7))</f>
        <v>LCR</v>
      </c>
      <c r="F2060" s="66" t="str">
        <f>IF(ISBLANK(LeaveTracker[[#This Row],[Employee Name]]),"-----",VLOOKUP(LeaveTracker[[#This Row],[Employee Name]],'List of Employees'!$B$4:$H$766,6))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Employees'!$B$4:$H$766,7))</f>
        <v>LCR</v>
      </c>
      <c r="F2061" s="66" t="str">
        <f>IF(ISBLANK(LeaveTracker[[#This Row],[Employee Name]]),"-----",VLOOKUP(LeaveTracker[[#This Row],[Employee Name]],'List of Employees'!$B$4:$H$766,6))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Employees'!$B$4:$H$766,7))</f>
        <v>LCR</v>
      </c>
      <c r="F2062" s="66" t="str">
        <f>IF(ISBLANK(LeaveTracker[[#This Row],[Employee Name]]),"-----",VLOOKUP(LeaveTracker[[#This Row],[Employee Name]],'List of Employees'!$B$4:$H$766,6))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Employees'!$B$4:$H$766,7))</f>
        <v>LCR</v>
      </c>
      <c r="F2063" s="66" t="str">
        <f>IF(ISBLANK(LeaveTracker[[#This Row],[Employee Name]]),"-----",VLOOKUP(LeaveTracker[[#This Row],[Employee Name]],'List of Employees'!$B$4:$H$766,6))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Employees'!$B$4:$H$766,7))</f>
        <v>LCR</v>
      </c>
      <c r="F2064" s="66" t="str">
        <f>IF(ISBLANK(LeaveTracker[[#This Row],[Employee Name]]),"-----",VLOOKUP(LeaveTracker[[#This Row],[Employee Name]],'List of Employees'!$B$4:$H$766,6))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Employees'!$B$4:$H$766,7))</f>
        <v>LCR</v>
      </c>
      <c r="F2065" s="66" t="str">
        <f>IF(ISBLANK(LeaveTracker[[#This Row],[Employee Name]]),"-----",VLOOKUP(LeaveTracker[[#This Row],[Employee Name]],'List of Employees'!$B$4:$H$766,6))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Employees'!$B$4:$H$766,7))</f>
        <v>LCR</v>
      </c>
      <c r="F2066" s="66" t="str">
        <f>IF(ISBLANK(LeaveTracker[[#This Row],[Employee Name]]),"-----",VLOOKUP(LeaveTracker[[#This Row],[Employee Name]],'List of Employees'!$B$4:$H$766,6))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Employees'!$B$4:$H$766,7))</f>
        <v>LCR</v>
      </c>
      <c r="F2067" s="66" t="str">
        <f>IF(ISBLANK(LeaveTracker[[#This Row],[Employee Name]]),"-----",VLOOKUP(LeaveTracker[[#This Row],[Employee Name]],'List of Employees'!$B$4:$H$766,6))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Employees'!$B$4:$H$766,7))</f>
        <v>LCR</v>
      </c>
      <c r="F2068" s="66" t="str">
        <f>IF(ISBLANK(LeaveTracker[[#This Row],[Employee Name]]),"-----",VLOOKUP(LeaveTracker[[#This Row],[Employee Name]],'List of Employees'!$B$4:$H$766,6))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Employees'!$B$4:$H$766,7))</f>
        <v>ASSESSORS OFFICE</v>
      </c>
      <c r="F2069" s="66" t="str">
        <f>IF(ISBLANK(LeaveTracker[[#This Row],[Employee Name]]),"-----",VLOOKUP(LeaveTracker[[#This Row],[Employee Name]],'List of Employees'!$B$4:$H$766,6))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Employees'!$B$4:$H$766,7))</f>
        <v>ASSESSORS OFFICE</v>
      </c>
      <c r="F2070" s="66" t="str">
        <f>IF(ISBLANK(LeaveTracker[[#This Row],[Employee Name]]),"-----",VLOOKUP(LeaveTracker[[#This Row],[Employee Name]],'List of Employees'!$B$4:$H$766,6))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Employees'!$B$4:$H$766,7))</f>
        <v>ASSESSORS OFFICE</v>
      </c>
      <c r="F2071" s="66" t="str">
        <f>IF(ISBLANK(LeaveTracker[[#This Row],[Employee Name]]),"-----",VLOOKUP(LeaveTracker[[#This Row],[Employee Name]],'List of Employees'!$B$4:$H$766,6))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Employees'!$B$4:$H$766,7))</f>
        <v>ASSESSORS OFFICE</v>
      </c>
      <c r="F2072" s="66" t="str">
        <f>IF(ISBLANK(LeaveTracker[[#This Row],[Employee Name]]),"-----",VLOOKUP(LeaveTracker[[#This Row],[Employee Name]],'List of Employees'!$B$4:$H$766,6))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Employees'!$B$4:$H$766,7))</f>
        <v>ASSESSORS OFFICE</v>
      </c>
      <c r="F2073" s="66" t="str">
        <f>IF(ISBLANK(LeaveTracker[[#This Row],[Employee Name]]),"-----",VLOOKUP(LeaveTracker[[#This Row],[Employee Name]],'List of Employees'!$B$4:$H$766,6))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Employees'!$B$4:$H$766,7))</f>
        <v>ASSESSORS OFFICE</v>
      </c>
      <c r="F2074" s="66" t="str">
        <f>IF(ISBLANK(LeaveTracker[[#This Row],[Employee Name]]),"-----",VLOOKUP(LeaveTracker[[#This Row],[Employee Name]],'List of Employees'!$B$4:$H$766,6))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Employees'!$B$4:$H$766,7))</f>
        <v>ASSESSORS OFFICE</v>
      </c>
      <c r="F2075" s="66" t="str">
        <f>IF(ISBLANK(LeaveTracker[[#This Row],[Employee Name]]),"-----",VLOOKUP(LeaveTracker[[#This Row],[Employee Name]],'List of Employees'!$B$4:$H$766,6))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Employees'!$B$4:$H$766,7))</f>
        <v>ASSESSORS OFFICE</v>
      </c>
      <c r="F2076" s="66" t="str">
        <f>IF(ISBLANK(LeaveTracker[[#This Row],[Employee Name]]),"-----",VLOOKUP(LeaveTracker[[#This Row],[Employee Name]],'List of Employees'!$B$4:$H$766,6))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Employees'!$B$4:$H$766,7))</f>
        <v>ASSESSORS OFFICE</v>
      </c>
      <c r="F2077" s="66" t="str">
        <f>IF(ISBLANK(LeaveTracker[[#This Row],[Employee Name]]),"-----",VLOOKUP(LeaveTracker[[#This Row],[Employee Name]],'List of Employees'!$B$4:$H$766,6))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Employees'!$B$4:$H$766,7))</f>
        <v>ASSESSORS OFFICE</v>
      </c>
      <c r="F2078" s="66" t="str">
        <f>IF(ISBLANK(LeaveTracker[[#This Row],[Employee Name]]),"-----",VLOOKUP(LeaveTracker[[#This Row],[Employee Name]],'List of Employees'!$B$4:$H$766,6))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Employees'!$B$4:$H$766,7))</f>
        <v>ASSESSORS OFFICE</v>
      </c>
      <c r="F2079" s="66" t="str">
        <f>IF(ISBLANK(LeaveTracker[[#This Row],[Employee Name]]),"-----",VLOOKUP(LeaveTracker[[#This Row],[Employee Name]],'List of Employees'!$B$4:$H$766,6))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Employees'!$B$4:$H$766,7))</f>
        <v>ASSESSORS OFFICE</v>
      </c>
      <c r="F2080" s="66" t="str">
        <f>IF(ISBLANK(LeaveTracker[[#This Row],[Employee Name]]),"-----",VLOOKUP(LeaveTracker[[#This Row],[Employee Name]],'List of Employees'!$B$4:$H$766,6))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Employees'!$B$4:$H$766,7))</f>
        <v>ASSESSORS OFFICE</v>
      </c>
      <c r="F2081" s="66" t="str">
        <f>IF(ISBLANK(LeaveTracker[[#This Row],[Employee Name]]),"-----",VLOOKUP(LeaveTracker[[#This Row],[Employee Name]],'List of Employees'!$B$4:$H$766,6))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Employees'!$B$4:$H$766,7))</f>
        <v>ASSESSORS OFFICE</v>
      </c>
      <c r="F2082" s="66" t="str">
        <f>IF(ISBLANK(LeaveTracker[[#This Row],[Employee Name]]),"-----",VLOOKUP(LeaveTracker[[#This Row],[Employee Name]],'List of Employees'!$B$4:$H$766,6))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Employees'!$B$4:$H$766,7))</f>
        <v>ASSESSORS OFFICE</v>
      </c>
      <c r="F2083" s="66" t="str">
        <f>IF(ISBLANK(LeaveTracker[[#This Row],[Employee Name]]),"-----",VLOOKUP(LeaveTracker[[#This Row],[Employee Name]],'List of Employees'!$B$4:$H$766,6))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Employees'!$B$4:$H$766,7))</f>
        <v>ASSESSORS OFFICE</v>
      </c>
      <c r="F2084" s="66" t="str">
        <f>IF(ISBLANK(LeaveTracker[[#This Row],[Employee Name]]),"-----",VLOOKUP(LeaveTracker[[#This Row],[Employee Name]],'List of Employees'!$B$4:$H$766,6))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Employees'!$B$4:$H$766,7))</f>
        <v>ASSESSORS OFFICE</v>
      </c>
      <c r="F2085" s="66" t="str">
        <f>IF(ISBLANK(LeaveTracker[[#This Row],[Employee Name]]),"-----",VLOOKUP(LeaveTracker[[#This Row],[Employee Name]],'List of Employees'!$B$4:$H$766,6))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Employees'!$B$4:$H$766,7))</f>
        <v>ASSESSORS OFFICE</v>
      </c>
      <c r="F2086" s="66" t="str">
        <f>IF(ISBLANK(LeaveTracker[[#This Row],[Employee Name]]),"-----",VLOOKUP(LeaveTracker[[#This Row],[Employee Name]],'List of Employees'!$B$4:$H$766,6))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Employees'!$B$4:$H$766,7))</f>
        <v>ASSESSORS OFFICE</v>
      </c>
      <c r="F2087" s="66" t="str">
        <f>IF(ISBLANK(LeaveTracker[[#This Row],[Employee Name]]),"-----",VLOOKUP(LeaveTracker[[#This Row],[Employee Name]],'List of Employees'!$B$4:$H$766,6))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Employees'!$B$4:$H$766,7))</f>
        <v>ASSESSORS OFFICE</v>
      </c>
      <c r="F2088" s="66" t="str">
        <f>IF(ISBLANK(LeaveTracker[[#This Row],[Employee Name]]),"-----",VLOOKUP(LeaveTracker[[#This Row],[Employee Name]],'List of Employees'!$B$4:$H$766,6))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Employees'!$B$4:$H$766,7))</f>
        <v>ASSESSORS OFFICE</v>
      </c>
      <c r="F2089" s="66" t="str">
        <f>IF(ISBLANK(LeaveTracker[[#This Row],[Employee Name]]),"-----",VLOOKUP(LeaveTracker[[#This Row],[Employee Name]],'List of Employees'!$B$4:$H$766,6))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Employees'!$B$4:$H$766,7))</f>
        <v>ASSESSORS OFFICE</v>
      </c>
      <c r="F2090" s="66" t="str">
        <f>IF(ISBLANK(LeaveTracker[[#This Row],[Employee Name]]),"-----",VLOOKUP(LeaveTracker[[#This Row],[Employee Name]],'List of Employees'!$B$4:$H$766,6))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Employees'!$B$4:$H$766,7))</f>
        <v>ASSESSORS OFFICE</v>
      </c>
      <c r="F2091" s="66" t="str">
        <f>IF(ISBLANK(LeaveTracker[[#This Row],[Employee Name]]),"-----",VLOOKUP(LeaveTracker[[#This Row],[Employee Name]],'List of Employees'!$B$4:$H$766,6))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Employees'!$B$4:$H$766,7))</f>
        <v>ASSESSORS OFFICE</v>
      </c>
      <c r="F2092" s="66" t="str">
        <f>IF(ISBLANK(LeaveTracker[[#This Row],[Employee Name]]),"-----",VLOOKUP(LeaveTracker[[#This Row],[Employee Name]],'List of Employees'!$B$4:$H$766,6))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Employees'!$B$4:$H$766,7))</f>
        <v>GSO</v>
      </c>
      <c r="F2093" s="66" t="str">
        <f>IF(ISBLANK(LeaveTracker[[#This Row],[Employee Name]]),"-----",VLOOKUP(LeaveTracker[[#This Row],[Employee Name]],'List of Employees'!$B$4:$H$766,6))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Employees'!$B$4:$H$766,7))</f>
        <v>TICC/JEB</v>
      </c>
      <c r="F2094" s="66" t="str">
        <f>IF(ISBLANK(LeaveTracker[[#This Row],[Employee Name]]),"-----",VLOOKUP(LeaveTracker[[#This Row],[Employee Name]],'List of Employees'!$B$4:$H$766,6))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Employees'!$B$4:$H$766,7))</f>
        <v>GSO</v>
      </c>
      <c r="F2095" s="66" t="str">
        <f>IF(ISBLANK(LeaveTracker[[#This Row],[Employee Name]]),"-----",VLOOKUP(LeaveTracker[[#This Row],[Employee Name]],'List of Employees'!$B$4:$H$766,6))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Employees'!$B$4:$H$766,7))</f>
        <v>GSO</v>
      </c>
      <c r="F2096" s="66" t="str">
        <f>IF(ISBLANK(LeaveTracker[[#This Row],[Employee Name]]),"-----",VLOOKUP(LeaveTracker[[#This Row],[Employee Name]],'List of Employees'!$B$4:$H$766,6))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Employees'!$B$4:$H$766,7))</f>
        <v>GSO</v>
      </c>
      <c r="F2097" s="66" t="str">
        <f>IF(ISBLANK(LeaveTracker[[#This Row],[Employee Name]]),"-----",VLOOKUP(LeaveTracker[[#This Row],[Employee Name]],'List of Employees'!$B$4:$H$766,6))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Employees'!$B$4:$H$766,7))</f>
        <v>GSO</v>
      </c>
      <c r="F2098" s="66" t="str">
        <f>IF(ISBLANK(LeaveTracker[[#This Row],[Employee Name]]),"-----",VLOOKUP(LeaveTracker[[#This Row],[Employee Name]],'List of Employees'!$B$4:$H$766,6))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Employees'!$B$4:$H$766,7))</f>
        <v>GSO</v>
      </c>
      <c r="F2099" s="66" t="str">
        <f>IF(ISBLANK(LeaveTracker[[#This Row],[Employee Name]]),"-----",VLOOKUP(LeaveTracker[[#This Row],[Employee Name]],'List of Employees'!$B$4:$H$766,6))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Employees'!$B$4:$H$766,7))</f>
        <v>GSO</v>
      </c>
      <c r="F2100" s="66" t="str">
        <f>IF(ISBLANK(LeaveTracker[[#This Row],[Employee Name]]),"-----",VLOOKUP(LeaveTracker[[#This Row],[Employee Name]],'List of Employees'!$B$4:$H$766,6))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Employees'!$B$4:$H$766,7))</f>
        <v>GSO</v>
      </c>
      <c r="F2101" s="66" t="str">
        <f>IF(ISBLANK(LeaveTracker[[#This Row],[Employee Name]]),"-----",VLOOKUP(LeaveTracker[[#This Row],[Employee Name]],'List of Employees'!$B$4:$H$766,6))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Employees'!$B$4:$H$766,7))</f>
        <v>GSO</v>
      </c>
      <c r="F2102" s="66" t="str">
        <f>IF(ISBLANK(LeaveTracker[[#This Row],[Employee Name]]),"-----",VLOOKUP(LeaveTracker[[#This Row],[Employee Name]],'List of Employees'!$B$4:$H$766,6))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Employees'!$B$4:$H$766,7))</f>
        <v>GSO</v>
      </c>
      <c r="F2103" s="66" t="str">
        <f>IF(ISBLANK(LeaveTracker[[#This Row],[Employee Name]]),"-----",VLOOKUP(LeaveTracker[[#This Row],[Employee Name]],'List of Employees'!$B$4:$H$766,6))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Employees'!$B$4:$H$766,7))</f>
        <v>GSO</v>
      </c>
      <c r="F2104" s="66" t="str">
        <f>IF(ISBLANK(LeaveTracker[[#This Row],[Employee Name]]),"-----",VLOOKUP(LeaveTracker[[#This Row],[Employee Name]],'List of Employees'!$B$4:$H$766,6))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Employees'!$B$4:$H$766,7))</f>
        <v>GSO</v>
      </c>
      <c r="F2105" s="66" t="str">
        <f>IF(ISBLANK(LeaveTracker[[#This Row],[Employee Name]]),"-----",VLOOKUP(LeaveTracker[[#This Row],[Employee Name]],'List of Employees'!$B$4:$H$766,6))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Employees'!$B$4:$H$766,7))</f>
        <v>CCT</v>
      </c>
      <c r="F2106" s="66" t="str">
        <f>IF(ISBLANK(LeaveTracker[[#This Row],[Employee Name]]),"-----",VLOOKUP(LeaveTracker[[#This Row],[Employee Name]],'List of Employees'!$B$4:$H$766,6))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Employees'!$B$4:$H$766,7))</f>
        <v>TIPID IMPOK</v>
      </c>
      <c r="F2107" s="66" t="str">
        <f>IF(ISBLANK(LeaveTracker[[#This Row],[Employee Name]]),"-----",VLOOKUP(LeaveTracker[[#This Row],[Employee Name]],'List of Employees'!$B$4:$H$766,6))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Employees'!$B$4:$H$766,7))</f>
        <v>TIPID IMPOK</v>
      </c>
      <c r="F2108" s="66" t="str">
        <f>IF(ISBLANK(LeaveTracker[[#This Row],[Employee Name]]),"-----",VLOOKUP(LeaveTracker[[#This Row],[Employee Name]],'List of Employees'!$B$4:$H$766,6))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Employees'!$B$4:$H$766,7))</f>
        <v>TIPID IMPOK</v>
      </c>
      <c r="F2109" s="66" t="str">
        <f>IF(ISBLANK(LeaveTracker[[#This Row],[Employee Name]]),"-----",VLOOKUP(LeaveTracker[[#This Row],[Employee Name]],'List of Employees'!$B$4:$H$766,6))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Employees'!$B$4:$H$766,7))</f>
        <v>TIPID IMPOK</v>
      </c>
      <c r="F2110" s="66" t="str">
        <f>IF(ISBLANK(LeaveTracker[[#This Row],[Employee Name]]),"-----",VLOOKUP(LeaveTracker[[#This Row],[Employee Name]],'List of Employees'!$B$4:$H$766,6))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Employees'!$B$4:$H$766,7))</f>
        <v>TIPID IMPOK</v>
      </c>
      <c r="F2111" s="66" t="str">
        <f>IF(ISBLANK(LeaveTracker[[#This Row],[Employee Name]]),"-----",VLOOKUP(LeaveTracker[[#This Row],[Employee Name]],'List of Employees'!$B$4:$H$766,6))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Employees'!$B$4:$H$766,7))</f>
        <v>TIPID IMPOK</v>
      </c>
      <c r="F2112" s="66" t="str">
        <f>IF(ISBLANK(LeaveTracker[[#This Row],[Employee Name]]),"-----",VLOOKUP(LeaveTracker[[#This Row],[Employee Name]],'List of Employees'!$B$4:$H$766,6))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Employees'!$B$4:$H$766,7))</f>
        <v>GSO</v>
      </c>
      <c r="F2113" s="66" t="str">
        <f>IF(ISBLANK(LeaveTracker[[#This Row],[Employee Name]]),"-----",VLOOKUP(LeaveTracker[[#This Row],[Employee Name]],'List of Employees'!$B$4:$H$766,6))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Employees'!$B$4:$H$766,7))</f>
        <v>GSO</v>
      </c>
      <c r="F2114" s="66" t="str">
        <f>IF(ISBLANK(LeaveTracker[[#This Row],[Employee Name]]),"-----",VLOOKUP(LeaveTracker[[#This Row],[Employee Name]],'List of Employees'!$B$4:$H$766,6))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Employees'!$B$4:$H$766,7))</f>
        <v>GSO</v>
      </c>
      <c r="F2115" s="66" t="str">
        <f>IF(ISBLANK(LeaveTracker[[#This Row],[Employee Name]]),"-----",VLOOKUP(LeaveTracker[[#This Row],[Employee Name]],'List of Employees'!$B$4:$H$766,6))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Employees'!$B$4:$H$766,7))</f>
        <v>GSO</v>
      </c>
      <c r="F2116" s="66" t="str">
        <f>IF(ISBLANK(LeaveTracker[[#This Row],[Employee Name]]),"-----",VLOOKUP(LeaveTracker[[#This Row],[Employee Name]],'List of Employees'!$B$4:$H$766,6))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Employees'!$B$4:$H$766,7))</f>
        <v>GSO</v>
      </c>
      <c r="F2117" s="66" t="str">
        <f>IF(ISBLANK(LeaveTracker[[#This Row],[Employee Name]]),"-----",VLOOKUP(LeaveTracker[[#This Row],[Employee Name]],'List of Employees'!$B$4:$H$766,6))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Employees'!$B$4:$H$766,7))</f>
        <v>GSO</v>
      </c>
      <c r="F2118" s="66" t="str">
        <f>IF(ISBLANK(LeaveTracker[[#This Row],[Employee Name]]),"-----",VLOOKUP(LeaveTracker[[#This Row],[Employee Name]],'List of Employees'!$B$4:$H$766,6))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Employees'!$B$4:$H$766,7))</f>
        <v>GSO</v>
      </c>
      <c r="F2119" s="66" t="str">
        <f>IF(ISBLANK(LeaveTracker[[#This Row],[Employee Name]]),"-----",VLOOKUP(LeaveTracker[[#This Row],[Employee Name]],'List of Employees'!$B$4:$H$766,6))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Employees'!$B$4:$H$766,7))</f>
        <v>TOPS (ADMIN CSU)</v>
      </c>
      <c r="F2120" s="66" t="str">
        <f>IF(ISBLANK(LeaveTracker[[#This Row],[Employee Name]]),"-----",VLOOKUP(LeaveTracker[[#This Row],[Employee Name]],'List of Employees'!$B$4:$H$766,6))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Employees'!$B$4:$H$766,7))</f>
        <v>TOPS (ADMIN CSU)</v>
      </c>
      <c r="F2121" s="66" t="str">
        <f>IF(ISBLANK(LeaveTracker[[#This Row],[Employee Name]]),"-----",VLOOKUP(LeaveTracker[[#This Row],[Employee Name]],'List of Employees'!$B$4:$H$766,6))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Employees'!$B$4:$H$766,7))</f>
        <v>CCT</v>
      </c>
      <c r="F2122" s="66" t="str">
        <f>IF(ISBLANK(LeaveTracker[[#This Row],[Employee Name]]),"-----",VLOOKUP(LeaveTracker[[#This Row],[Employee Name]],'List of Employees'!$B$4:$H$766,6))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Employees'!$B$4:$H$766,7))</f>
        <v>CCT</v>
      </c>
      <c r="F2123" s="66" t="str">
        <f>IF(ISBLANK(LeaveTracker[[#This Row],[Employee Name]]),"-----",VLOOKUP(LeaveTracker[[#This Row],[Employee Name]],'List of Employees'!$B$4:$H$766,6))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Employees'!$B$4:$H$766,7))</f>
        <v>CCT</v>
      </c>
      <c r="F2124" s="66" t="str">
        <f>IF(ISBLANK(LeaveTracker[[#This Row],[Employee Name]]),"-----",VLOOKUP(LeaveTracker[[#This Row],[Employee Name]],'List of Employees'!$B$4:$H$766,6))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Employees'!$B$4:$H$766,7))</f>
        <v>CEO</v>
      </c>
      <c r="F2125" s="66" t="str">
        <f>IF(ISBLANK(LeaveTracker[[#This Row],[Employee Name]]),"-----",VLOOKUP(LeaveTracker[[#This Row],[Employee Name]],'List of Employees'!$B$4:$H$766,6))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Employees'!$B$4:$H$766,7))</f>
        <v>ADMIN OFFICE - HALL OF JUSTICE</v>
      </c>
      <c r="F2126" s="66" t="str">
        <f>IF(ISBLANK(LeaveTracker[[#This Row],[Employee Name]]),"-----",VLOOKUP(LeaveTracker[[#This Row],[Employee Name]],'List of Employees'!$B$4:$H$766,6))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Employees'!$B$4:$H$766,7))</f>
        <v>ADMIN OFFICE - HALL OF JUSTICE</v>
      </c>
      <c r="F2127" s="66" t="str">
        <f>IF(ISBLANK(LeaveTracker[[#This Row],[Employee Name]]),"-----",VLOOKUP(LeaveTracker[[#This Row],[Employee Name]],'List of Employees'!$B$4:$H$766,6))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Employees'!$B$4:$H$766,7))</f>
        <v>ADMIN OFFICE - HALL OF JUSTICE</v>
      </c>
      <c r="F2128" s="66" t="str">
        <f>IF(ISBLANK(LeaveTracker[[#This Row],[Employee Name]]),"-----",VLOOKUP(LeaveTracker[[#This Row],[Employee Name]],'List of Employees'!$B$4:$H$766,6))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Employees'!$B$4:$H$766,7))</f>
        <v>ADMIN OFFICE - HALL OF JUSTICE</v>
      </c>
      <c r="F2129" s="66" t="str">
        <f>IF(ISBLANK(LeaveTracker[[#This Row],[Employee Name]]),"-----",VLOOKUP(LeaveTracker[[#This Row],[Employee Name]],'List of Employees'!$B$4:$H$766,6))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Employees'!$B$4:$H$766,7))</f>
        <v>MO</v>
      </c>
      <c r="F2130" s="66" t="str">
        <f>IF(ISBLANK(LeaveTracker[[#This Row],[Employee Name]]),"-----",VLOOKUP(LeaveTracker[[#This Row],[Employee Name]],'List of Employees'!$B$4:$H$766,6))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Employees'!$B$4:$H$766,7))</f>
        <v>MO</v>
      </c>
      <c r="F2131" s="66" t="str">
        <f>IF(ISBLANK(LeaveTracker[[#This Row],[Employee Name]]),"-----",VLOOKUP(LeaveTracker[[#This Row],[Employee Name]],'List of Employees'!$B$4:$H$766,6))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Employees'!$B$4:$H$766,7))</f>
        <v>CSU</v>
      </c>
      <c r="F2132" s="66" t="str">
        <f>IF(ISBLANK(LeaveTracker[[#This Row],[Employee Name]]),"-----",VLOOKUP(LeaveTracker[[#This Row],[Employee Name]],'List of Employees'!$B$4:$H$766,6))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Employees'!$B$4:$H$766,7))</f>
        <v>CSU</v>
      </c>
      <c r="F2133" s="66" t="str">
        <f>IF(ISBLANK(LeaveTracker[[#This Row],[Employee Name]]),"-----",VLOOKUP(LeaveTracker[[#This Row],[Employee Name]],'List of Employees'!$B$4:$H$766,6))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Employees'!$B$4:$H$766,7))</f>
        <v>TOPS (ADMIN CSU)</v>
      </c>
      <c r="F2134" s="66" t="str">
        <f>IF(ISBLANK(LeaveTracker[[#This Row],[Employee Name]]),"-----",VLOOKUP(LeaveTracker[[#This Row],[Employee Name]],'List of Employees'!$B$4:$H$766,6))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Employees'!$B$4:$H$766,7))</f>
        <v>GSO</v>
      </c>
      <c r="F2135" s="66" t="str">
        <f>IF(ISBLANK(LeaveTracker[[#This Row],[Employee Name]]),"-----",VLOOKUP(LeaveTracker[[#This Row],[Employee Name]],'List of Employees'!$B$4:$H$766,6))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Employees'!$B$4:$H$766,7))</f>
        <v>GSO</v>
      </c>
      <c r="F2136" s="66" t="str">
        <f>IF(ISBLANK(LeaveTracker[[#This Row],[Employee Name]]),"-----",VLOOKUP(LeaveTracker[[#This Row],[Employee Name]],'List of Employees'!$B$4:$H$766,6))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Employees'!$B$4:$H$766,7))</f>
        <v>GSO</v>
      </c>
      <c r="F2137" s="66" t="str">
        <f>IF(ISBLANK(LeaveTracker[[#This Row],[Employee Name]]),"-----",VLOOKUP(LeaveTracker[[#This Row],[Employee Name]],'List of Employees'!$B$4:$H$766,6))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Employees'!$B$4:$H$766,7))</f>
        <v>GSO</v>
      </c>
      <c r="F2138" s="66" t="str">
        <f>IF(ISBLANK(LeaveTracker[[#This Row],[Employee Name]]),"-----",VLOOKUP(LeaveTracker[[#This Row],[Employee Name]],'List of Employees'!$B$4:$H$766,6))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Employees'!$B$4:$H$766,7))</f>
        <v>GSO</v>
      </c>
      <c r="F2139" s="66" t="str">
        <f>IF(ISBLANK(LeaveTracker[[#This Row],[Employee Name]]),"-----",VLOOKUP(LeaveTracker[[#This Row],[Employee Name]],'List of Employees'!$B$4:$H$766,6))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Employees'!$B$4:$H$766,7))</f>
        <v>GSO</v>
      </c>
      <c r="F2140" s="66" t="str">
        <f>IF(ISBLANK(LeaveTracker[[#This Row],[Employee Name]]),"-----",VLOOKUP(LeaveTracker[[#This Row],[Employee Name]],'List of Employees'!$B$4:$H$766,6))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Employees'!$B$4:$H$766,7))</f>
        <v>GSO</v>
      </c>
      <c r="F2141" s="66" t="str">
        <f>IF(ISBLANK(LeaveTracker[[#This Row],[Employee Name]]),"-----",VLOOKUP(LeaveTracker[[#This Row],[Employee Name]],'List of Employees'!$B$4:$H$766,6))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Employees'!$B$4:$H$766,7))</f>
        <v>MO</v>
      </c>
      <c r="F2142" s="66" t="str">
        <f>IF(ISBLANK(LeaveTracker[[#This Row],[Employee Name]]),"-----",VLOOKUP(LeaveTracker[[#This Row],[Employee Name]],'List of Employees'!$B$4:$H$766,6))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Employees'!$B$4:$H$766,7))</f>
        <v>CTO</v>
      </c>
      <c r="F2143" s="66" t="str">
        <f>IF(ISBLANK(LeaveTracker[[#This Row],[Employee Name]]),"-----",VLOOKUP(LeaveTracker[[#This Row],[Employee Name]],'List of Employees'!$B$4:$H$766,6))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Employees'!$B$4:$H$766,7))</f>
        <v>ONT</v>
      </c>
      <c r="F2144" s="66" t="str">
        <f>IF(ISBLANK(LeaveTracker[[#This Row],[Employee Name]]),"-----",VLOOKUP(LeaveTracker[[#This Row],[Employee Name]],'List of Employees'!$B$4:$H$766,6))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Employees'!$B$4:$H$766,7))</f>
        <v>ONT</v>
      </c>
      <c r="F2145" s="66" t="str">
        <f>IF(ISBLANK(LeaveTracker[[#This Row],[Employee Name]]),"-----",VLOOKUP(LeaveTracker[[#This Row],[Employee Name]],'List of Employees'!$B$4:$H$766,6))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Employees'!$B$4:$H$766,7))</f>
        <v>ONT</v>
      </c>
      <c r="F2146" s="66" t="str">
        <f>IF(ISBLANK(LeaveTracker[[#This Row],[Employee Name]]),"-----",VLOOKUP(LeaveTracker[[#This Row],[Employee Name]],'List of Employees'!$B$4:$H$766,6))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Employees'!$B$4:$H$766,7))</f>
        <v>ONT</v>
      </c>
      <c r="F2147" s="66" t="str">
        <f>IF(ISBLANK(LeaveTracker[[#This Row],[Employee Name]]),"-----",VLOOKUP(LeaveTracker[[#This Row],[Employee Name]],'List of Employees'!$B$4:$H$766,6))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Employees'!$B$4:$H$766,7))</f>
        <v>ONT</v>
      </c>
      <c r="F2148" s="66" t="str">
        <f>IF(ISBLANK(LeaveTracker[[#This Row],[Employee Name]]),"-----",VLOOKUP(LeaveTracker[[#This Row],[Employee Name]],'List of Employees'!$B$4:$H$766,6))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Employees'!$B$4:$H$766,7))</f>
        <v>ONT</v>
      </c>
      <c r="F2149" s="66" t="str">
        <f>IF(ISBLANK(LeaveTracker[[#This Row],[Employee Name]]),"-----",VLOOKUP(LeaveTracker[[#This Row],[Employee Name]],'List of Employees'!$B$4:$H$766,6))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Employees'!$B$4:$H$766,7))</f>
        <v>ONT</v>
      </c>
      <c r="F2150" s="66" t="str">
        <f>IF(ISBLANK(LeaveTracker[[#This Row],[Employee Name]]),"-----",VLOOKUP(LeaveTracker[[#This Row],[Employee Name]],'List of Employees'!$B$4:$H$766,6))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Employees'!$B$4:$H$766,7))</f>
        <v>ONT</v>
      </c>
      <c r="F2151" s="66" t="str">
        <f>IF(ISBLANK(LeaveTracker[[#This Row],[Employee Name]]),"-----",VLOOKUP(LeaveTracker[[#This Row],[Employee Name]],'List of Employees'!$B$4:$H$766,6))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Employees'!$B$4:$H$766,7))</f>
        <v>CSU</v>
      </c>
      <c r="F2152" s="66" t="str">
        <f>IF(ISBLANK(LeaveTracker[[#This Row],[Employee Name]]),"-----",VLOOKUP(LeaveTracker[[#This Row],[Employee Name]],'List of Employees'!$B$4:$H$766,6))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Employees'!$B$4:$H$766,7))</f>
        <v>ONT</v>
      </c>
      <c r="F2153" s="66" t="str">
        <f>IF(ISBLANK(LeaveTracker[[#This Row],[Employee Name]]),"-----",VLOOKUP(LeaveTracker[[#This Row],[Employee Name]],'List of Employees'!$B$4:$H$766,6))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Employees'!$B$4:$H$766,7))</f>
        <v>CEO</v>
      </c>
      <c r="F2154" s="66" t="str">
        <f>IF(ISBLANK(LeaveTracker[[#This Row],[Employee Name]]),"-----",VLOOKUP(LeaveTracker[[#This Row],[Employee Name]],'List of Employees'!$B$4:$H$766,6))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Employees'!$B$4:$H$766,7))</f>
        <v>CHO</v>
      </c>
      <c r="F2155" s="66" t="str">
        <f>IF(ISBLANK(LeaveTracker[[#This Row],[Employee Name]]),"-----",VLOOKUP(LeaveTracker[[#This Row],[Employee Name]],'List of Employees'!$B$4:$H$766,6))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Employees'!$B$4:$H$766,7))</f>
        <v>CHO</v>
      </c>
      <c r="F2156" s="66" t="str">
        <f>IF(ISBLANK(LeaveTracker[[#This Row],[Employee Name]]),"-----",VLOOKUP(LeaveTracker[[#This Row],[Employee Name]],'List of Employees'!$B$4:$H$766,6))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Employees'!$B$4:$H$766,7))</f>
        <v>CHO</v>
      </c>
      <c r="F2157" s="66" t="str">
        <f>IF(ISBLANK(LeaveTracker[[#This Row],[Employee Name]]),"-----",VLOOKUP(LeaveTracker[[#This Row],[Employee Name]],'List of Employees'!$B$4:$H$766,6))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Employees'!$B$4:$H$766,7))</f>
        <v>CHO</v>
      </c>
      <c r="F2158" s="66" t="str">
        <f>IF(ISBLANK(LeaveTracker[[#This Row],[Employee Name]]),"-----",VLOOKUP(LeaveTracker[[#This Row],[Employee Name]],'List of Employees'!$B$4:$H$766,6))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Employees'!$B$4:$H$766,7))</f>
        <v>CHO</v>
      </c>
      <c r="F2159" s="66" t="str">
        <f>IF(ISBLANK(LeaveTracker[[#This Row],[Employee Name]]),"-----",VLOOKUP(LeaveTracker[[#This Row],[Employee Name]],'List of Employees'!$B$4:$H$766,6))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Employees'!$B$4:$H$766,7))</f>
        <v>CHO</v>
      </c>
      <c r="F2160" s="66" t="str">
        <f>IF(ISBLANK(LeaveTracker[[#This Row],[Employee Name]]),"-----",VLOOKUP(LeaveTracker[[#This Row],[Employee Name]],'List of Employees'!$B$4:$H$766,6))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Employees'!$B$4:$H$766,7))</f>
        <v>CHO</v>
      </c>
      <c r="F2161" s="66" t="str">
        <f>IF(ISBLANK(LeaveTracker[[#This Row],[Employee Name]]),"-----",VLOOKUP(LeaveTracker[[#This Row],[Employee Name]],'List of Employees'!$B$4:$H$766,6))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Employees'!$B$4:$H$766,7))</f>
        <v>CHO</v>
      </c>
      <c r="F2162" s="66" t="str">
        <f>IF(ISBLANK(LeaveTracker[[#This Row],[Employee Name]]),"-----",VLOOKUP(LeaveTracker[[#This Row],[Employee Name]],'List of Employees'!$B$4:$H$766,6))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Employees'!$B$4:$H$766,7))</f>
        <v>CHO</v>
      </c>
      <c r="F2163" s="66" t="str">
        <f>IF(ISBLANK(LeaveTracker[[#This Row],[Employee Name]]),"-----",VLOOKUP(LeaveTracker[[#This Row],[Employee Name]],'List of Employees'!$B$4:$H$766,6))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Employees'!$B$4:$H$766,7))</f>
        <v>CHO</v>
      </c>
      <c r="F2164" s="66" t="str">
        <f>IF(ISBLANK(LeaveTracker[[#This Row],[Employee Name]]),"-----",VLOOKUP(LeaveTracker[[#This Row],[Employee Name]],'List of Employees'!$B$4:$H$766,6))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Employees'!$B$4:$H$766,7))</f>
        <v>CHO</v>
      </c>
      <c r="F2165" s="66" t="str">
        <f>IF(ISBLANK(LeaveTracker[[#This Row],[Employee Name]]),"-----",VLOOKUP(LeaveTracker[[#This Row],[Employee Name]],'List of Employees'!$B$4:$H$766,6))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Employees'!$B$4:$H$766,7))</f>
        <v>CHO</v>
      </c>
      <c r="F2166" s="66" t="str">
        <f>IF(ISBLANK(LeaveTracker[[#This Row],[Employee Name]]),"-----",VLOOKUP(LeaveTracker[[#This Row],[Employee Name]],'List of Employees'!$B$4:$H$766,6))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Employees'!$B$4:$H$766,7))</f>
        <v>CHO</v>
      </c>
      <c r="F2167" s="66" t="str">
        <f>IF(ISBLANK(LeaveTracker[[#This Row],[Employee Name]]),"-----",VLOOKUP(LeaveTracker[[#This Row],[Employee Name]],'List of Employees'!$B$4:$H$766,6))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Employees'!$B$4:$H$766,7))</f>
        <v>CHO</v>
      </c>
      <c r="F2168" s="66" t="str">
        <f>IF(ISBLANK(LeaveTracker[[#This Row],[Employee Name]]),"-----",VLOOKUP(LeaveTracker[[#This Row],[Employee Name]],'List of Employees'!$B$4:$H$766,6))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Employees'!$B$4:$H$766,7))</f>
        <v>0</v>
      </c>
      <c r="F2169" s="66" t="str">
        <f>IF(ISBLANK(LeaveTracker[[#This Row],[Employee Name]]),"-----",VLOOKUP(LeaveTracker[[#This Row],[Employee Name]],'List of Employees'!$B$4:$H$766,6))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Employees'!$B$4:$H$766,7))</f>
        <v>0</v>
      </c>
      <c r="F2170" s="66" t="str">
        <f>IF(ISBLANK(LeaveTracker[[#This Row],[Employee Name]]),"-----",VLOOKUP(LeaveTracker[[#This Row],[Employee Name]],'List of Employees'!$B$4:$H$766,6))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Employees'!$B$4:$H$766,7))</f>
        <v>0</v>
      </c>
      <c r="F2171" s="66" t="str">
        <f>IF(ISBLANK(LeaveTracker[[#This Row],[Employee Name]]),"-----",VLOOKUP(LeaveTracker[[#This Row],[Employee Name]],'List of Employees'!$B$4:$H$766,6))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Employees'!$B$4:$H$766,7))</f>
        <v>CHO</v>
      </c>
      <c r="F2172" s="66" t="str">
        <f>IF(ISBLANK(LeaveTracker[[#This Row],[Employee Name]]),"-----",VLOOKUP(LeaveTracker[[#This Row],[Employee Name]],'List of Employees'!$B$4:$H$766,6))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Employees'!$B$4:$H$766,7))</f>
        <v>CHO</v>
      </c>
      <c r="F2173" s="66" t="str">
        <f>IF(ISBLANK(LeaveTracker[[#This Row],[Employee Name]]),"-----",VLOOKUP(LeaveTracker[[#This Row],[Employee Name]],'List of Employees'!$B$4:$H$766,6))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Employees'!$B$4:$H$766,7))</f>
        <v>CHO</v>
      </c>
      <c r="F2174" s="66" t="str">
        <f>IF(ISBLANK(LeaveTracker[[#This Row],[Employee Name]]),"-----",VLOOKUP(LeaveTracker[[#This Row],[Employee Name]],'List of Employees'!$B$4:$H$766,6))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Employees'!$B$4:$H$766,7))</f>
        <v>CHO</v>
      </c>
      <c r="F2175" s="66" t="str">
        <f>IF(ISBLANK(LeaveTracker[[#This Row],[Employee Name]]),"-----",VLOOKUP(LeaveTracker[[#This Row],[Employee Name]],'List of Employees'!$B$4:$H$766,6))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Employees'!$B$4:$H$766,7))</f>
        <v>BPLO</v>
      </c>
      <c r="F2176" s="66" t="str">
        <f>IF(ISBLANK(LeaveTracker[[#This Row],[Employee Name]]),"-----",VLOOKUP(LeaveTracker[[#This Row],[Employee Name]],'List of Employees'!$B$4:$H$766,6))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Employees'!$B$4:$H$766,7))</f>
        <v>COOPERATIVE OFFICE</v>
      </c>
      <c r="F2177" s="66" t="str">
        <f>IF(ISBLANK(LeaveTracker[[#This Row],[Employee Name]]),"-----",VLOOKUP(LeaveTracker[[#This Row],[Employee Name]],'List of Employees'!$B$4:$H$766,6))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Employees'!$B$4:$H$766,7))</f>
        <v>COOPERATIVE OFFICE</v>
      </c>
      <c r="F2178" s="66" t="str">
        <f>IF(ISBLANK(LeaveTracker[[#This Row],[Employee Name]]),"-----",VLOOKUP(LeaveTracker[[#This Row],[Employee Name]],'List of Employees'!$B$4:$H$766,6))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Employees'!$B$4:$H$766,7))</f>
        <v>COOPERATIVE OFFICE</v>
      </c>
      <c r="F2179" s="66" t="str">
        <f>IF(ISBLANK(LeaveTracker[[#This Row],[Employee Name]]),"-----",VLOOKUP(LeaveTracker[[#This Row],[Employee Name]],'List of Employees'!$B$4:$H$766,6))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Employees'!$B$4:$H$766,7))</f>
        <v>COOPERATIVE OFFICE</v>
      </c>
      <c r="F2180" s="66" t="str">
        <f>IF(ISBLANK(LeaveTracker[[#This Row],[Employee Name]]),"-----",VLOOKUP(LeaveTracker[[#This Row],[Employee Name]],'List of Employees'!$B$4:$H$766,6))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Employees'!$B$4:$H$766,7))</f>
        <v>COOPERATIVE OFFICE</v>
      </c>
      <c r="F2181" s="66" t="str">
        <f>IF(ISBLANK(LeaveTracker[[#This Row],[Employee Name]]),"-----",VLOOKUP(LeaveTracker[[#This Row],[Employee Name]],'List of Employees'!$B$4:$H$766,6))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Employees'!$B$4:$H$766,7))</f>
        <v>CCT</v>
      </c>
      <c r="F2182" s="66" t="str">
        <f>IF(ISBLANK(LeaveTracker[[#This Row],[Employee Name]]),"-----",VLOOKUP(LeaveTracker[[#This Row],[Employee Name]],'List of Employees'!$B$4:$H$766,6))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Employees'!$B$4:$H$766,7))</f>
        <v>TIPID IMPOK</v>
      </c>
      <c r="F2183" s="66" t="str">
        <f>IF(ISBLANK(LeaveTracker[[#This Row],[Employee Name]]),"-----",VLOOKUP(LeaveTracker[[#This Row],[Employee Name]],'List of Employees'!$B$4:$H$766,6))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Employees'!$B$4:$H$766,7))</f>
        <v>THRDC</v>
      </c>
      <c r="F2184" s="66" t="str">
        <f>IF(ISBLANK(LeaveTracker[[#This Row],[Employee Name]]),"-----",VLOOKUP(LeaveTracker[[#This Row],[Employee Name]],'List of Employees'!$B$4:$H$766,6))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Employees'!$B$4:$H$766,7))</f>
        <v>COOPERATIVE OFFICE</v>
      </c>
      <c r="F2185" s="66" t="str">
        <f>IF(ISBLANK(LeaveTracker[[#This Row],[Employee Name]]),"-----",VLOOKUP(LeaveTracker[[#This Row],[Employee Name]],'List of Employees'!$B$4:$H$766,6))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Employees'!$B$4:$H$766,7))</f>
        <v>COOPERATIVE OFFICE</v>
      </c>
      <c r="F2186" s="66" t="str">
        <f>IF(ISBLANK(LeaveTracker[[#This Row],[Employee Name]]),"-----",VLOOKUP(LeaveTracker[[#This Row],[Employee Name]],'List of Employees'!$B$4:$H$766,6))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Employees'!$B$4:$H$766,7))</f>
        <v>COOPERATIVE OFFICE</v>
      </c>
      <c r="F2187" s="66" t="str">
        <f>IF(ISBLANK(LeaveTracker[[#This Row],[Employee Name]]),"-----",VLOOKUP(LeaveTracker[[#This Row],[Employee Name]],'List of Employees'!$B$4:$H$766,6))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Employees'!$B$4:$H$766,7))</f>
        <v>COOPERATIVE OFFICE</v>
      </c>
      <c r="F2188" s="66" t="str">
        <f>IF(ISBLANK(LeaveTracker[[#This Row],[Employee Name]]),"-----",VLOOKUP(LeaveTracker[[#This Row],[Employee Name]],'List of Employees'!$B$4:$H$766,6))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Employees'!$B$4:$H$766,7))</f>
        <v>COOPERATIVE OFFICE</v>
      </c>
      <c r="F2189" s="66" t="str">
        <f>IF(ISBLANK(LeaveTracker[[#This Row],[Employee Name]]),"-----",VLOOKUP(LeaveTracker[[#This Row],[Employee Name]],'List of Employees'!$B$4:$H$766,6))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Employees'!$B$4:$H$766,7))</f>
        <v>COOPERATIVE OFFICE</v>
      </c>
      <c r="F2190" s="66" t="str">
        <f>IF(ISBLANK(LeaveTracker[[#This Row],[Employee Name]]),"-----",VLOOKUP(LeaveTracker[[#This Row],[Employee Name]],'List of Employees'!$B$4:$H$766,6))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Employees'!$B$4:$H$766,7))</f>
        <v>COOPERATIVE OFFICE</v>
      </c>
      <c r="F2191" s="66" t="str">
        <f>IF(ISBLANK(LeaveTracker[[#This Row],[Employee Name]]),"-----",VLOOKUP(LeaveTracker[[#This Row],[Employee Name]],'List of Employees'!$B$4:$H$766,6))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Employees'!$B$4:$H$766,7))</f>
        <v>COOPERATIVE OFFICE</v>
      </c>
      <c r="F2192" s="66" t="str">
        <f>IF(ISBLANK(LeaveTracker[[#This Row],[Employee Name]]),"-----",VLOOKUP(LeaveTracker[[#This Row],[Employee Name]],'List of Employees'!$B$4:$H$766,6))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Employees'!$B$4:$H$766,7))</f>
        <v>COOPERATIVE OFFICE</v>
      </c>
      <c r="F2193" s="66" t="str">
        <f>IF(ISBLANK(LeaveTracker[[#This Row],[Employee Name]]),"-----",VLOOKUP(LeaveTracker[[#This Row],[Employee Name]],'List of Employees'!$B$4:$H$766,6))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Employees'!$B$4:$H$766,7))</f>
        <v>COOPERATIVE OFFICE</v>
      </c>
      <c r="F2194" s="66" t="str">
        <f>IF(ISBLANK(LeaveTracker[[#This Row],[Employee Name]]),"-----",VLOOKUP(LeaveTracker[[#This Row],[Employee Name]],'List of Employees'!$B$4:$H$766,6))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Employees'!$B$4:$H$766,7))</f>
        <v>THRDC</v>
      </c>
      <c r="F2195" s="66" t="str">
        <f>IF(ISBLANK(LeaveTracker[[#This Row],[Employee Name]]),"-----",VLOOKUP(LeaveTracker[[#This Row],[Employee Name]],'List of Employees'!$B$4:$H$766,6))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Employees'!$B$4:$H$766,7))</f>
        <v>THRDC</v>
      </c>
      <c r="F2196" s="66" t="str">
        <f>IF(ISBLANK(LeaveTracker[[#This Row],[Employee Name]]),"-----",VLOOKUP(LeaveTracker[[#This Row],[Employee Name]],'List of Employees'!$B$4:$H$766,6))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Employees'!$B$4:$H$766,7))</f>
        <v>THRDC</v>
      </c>
      <c r="F2197" s="66" t="str">
        <f>IF(ISBLANK(LeaveTracker[[#This Row],[Employee Name]]),"-----",VLOOKUP(LeaveTracker[[#This Row],[Employee Name]],'List of Employees'!$B$4:$H$766,6))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Employees'!$B$4:$H$766,7))</f>
        <v>THRDC</v>
      </c>
      <c r="F2198" s="66" t="str">
        <f>IF(ISBLANK(LeaveTracker[[#This Row],[Employee Name]]),"-----",VLOOKUP(LeaveTracker[[#This Row],[Employee Name]],'List of Employees'!$B$4:$H$766,6))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Employees'!$B$4:$H$766,7))</f>
        <v>THRDC</v>
      </c>
      <c r="F2199" s="66" t="str">
        <f>IF(ISBLANK(LeaveTracker[[#This Row],[Employee Name]]),"-----",VLOOKUP(LeaveTracker[[#This Row],[Employee Name]],'List of Employees'!$B$4:$H$766,6))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Employees'!$B$4:$H$766,7))</f>
        <v>THRDC</v>
      </c>
      <c r="F2200" s="66" t="str">
        <f>IF(ISBLANK(LeaveTracker[[#This Row],[Employee Name]]),"-----",VLOOKUP(LeaveTracker[[#This Row],[Employee Name]],'List of Employees'!$B$4:$H$766,6))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Employees'!$B$4:$H$766,7))</f>
        <v>THRDC</v>
      </c>
      <c r="F2201" s="66" t="str">
        <f>IF(ISBLANK(LeaveTracker[[#This Row],[Employee Name]]),"-----",VLOOKUP(LeaveTracker[[#This Row],[Employee Name]],'List of Employees'!$B$4:$H$766,6))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Employees'!$B$4:$H$766,7))</f>
        <v>THRDC</v>
      </c>
      <c r="F2202" s="66" t="str">
        <f>IF(ISBLANK(LeaveTracker[[#This Row],[Employee Name]]),"-----",VLOOKUP(LeaveTracker[[#This Row],[Employee Name]],'List of Employees'!$B$4:$H$766,6))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Employees'!$B$4:$H$766,7))</f>
        <v>0</v>
      </c>
      <c r="F2203" s="66" t="str">
        <f>IF(ISBLANK(LeaveTracker[[#This Row],[Employee Name]]),"-----",VLOOKUP(LeaveTracker[[#This Row],[Employee Name]],'List of Employees'!$B$4:$H$766,6))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Employees'!$B$4:$H$766,7))</f>
        <v>0</v>
      </c>
      <c r="F2204" s="66" t="str">
        <f>IF(ISBLANK(LeaveTracker[[#This Row],[Employee Name]]),"-----",VLOOKUP(LeaveTracker[[#This Row],[Employee Name]],'List of Employees'!$B$4:$H$766,6))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Employees'!$B$4:$H$766,7))</f>
        <v>0</v>
      </c>
      <c r="F2205" s="66" t="str">
        <f>IF(ISBLANK(LeaveTracker[[#This Row],[Employee Name]]),"-----",VLOOKUP(LeaveTracker[[#This Row],[Employee Name]],'List of Employees'!$B$4:$H$766,6))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Employees'!$B$4:$H$766,7))</f>
        <v>0</v>
      </c>
      <c r="F2206" s="66" t="str">
        <f>IF(ISBLANK(LeaveTracker[[#This Row],[Employee Name]]),"-----",VLOOKUP(LeaveTracker[[#This Row],[Employee Name]],'List of Employees'!$B$4:$H$766,6))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Employees'!$B$4:$H$766,7))</f>
        <v>0</v>
      </c>
      <c r="F2207" s="66" t="str">
        <f>IF(ISBLANK(LeaveTracker[[#This Row],[Employee Name]]),"-----",VLOOKUP(LeaveTracker[[#This Row],[Employee Name]],'List of Employees'!$B$4:$H$766,6))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Employees'!$B$4:$H$766,7))</f>
        <v>TOPS (ADMIN CSU)</v>
      </c>
      <c r="F2208" s="66" t="str">
        <f>IF(ISBLANK(LeaveTracker[[#This Row],[Employee Name]]),"-----",VLOOKUP(LeaveTracker[[#This Row],[Employee Name]],'List of Employees'!$B$4:$H$766,6))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Employees'!$B$4:$H$766,7))</f>
        <v>TOPS (ADMIN CSU)</v>
      </c>
      <c r="F2209" s="66" t="str">
        <f>IF(ISBLANK(LeaveTracker[[#This Row],[Employee Name]]),"-----",VLOOKUP(LeaveTracker[[#This Row],[Employee Name]],'List of Employees'!$B$4:$H$766,6))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Employees'!$B$4:$H$766,7))</f>
        <v>TOPS (ADMIN CSU)</v>
      </c>
      <c r="F2210" s="66" t="str">
        <f>IF(ISBLANK(LeaveTracker[[#This Row],[Employee Name]]),"-----",VLOOKUP(LeaveTracker[[#This Row],[Employee Name]],'List of Employees'!$B$4:$H$766,6))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Employees'!$B$4:$H$766,7))</f>
        <v>TOPS (ADMIN CSU)</v>
      </c>
      <c r="F2211" s="66" t="str">
        <f>IF(ISBLANK(LeaveTracker[[#This Row],[Employee Name]]),"-----",VLOOKUP(LeaveTracker[[#This Row],[Employee Name]],'List of Employees'!$B$4:$H$766,6))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Employees'!$B$4:$H$766,7))</f>
        <v>TOPS (ADMIN CSU)</v>
      </c>
      <c r="F2212" s="66" t="str">
        <f>IF(ISBLANK(LeaveTracker[[#This Row],[Employee Name]]),"-----",VLOOKUP(LeaveTracker[[#This Row],[Employee Name]],'List of Employees'!$B$4:$H$766,6))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Employees'!$B$4:$H$766,7))</f>
        <v>TOPS (ADMIN CSU)</v>
      </c>
      <c r="F2213" s="66" t="str">
        <f>IF(ISBLANK(LeaveTracker[[#This Row],[Employee Name]]),"-----",VLOOKUP(LeaveTracker[[#This Row],[Employee Name]],'List of Employees'!$B$4:$H$766,6))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Employees'!$B$4:$H$766,7))</f>
        <v>TOPS (ADMIN CSU)</v>
      </c>
      <c r="F2214" s="66" t="str">
        <f>IF(ISBLANK(LeaveTracker[[#This Row],[Employee Name]]),"-----",VLOOKUP(LeaveTracker[[#This Row],[Employee Name]],'List of Employees'!$B$4:$H$766,6))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Employees'!$B$4:$H$766,7))</f>
        <v>TOPS (ADMIN CSU)</v>
      </c>
      <c r="F2215" s="66" t="str">
        <f>IF(ISBLANK(LeaveTracker[[#This Row],[Employee Name]]),"-----",VLOOKUP(LeaveTracker[[#This Row],[Employee Name]],'List of Employees'!$B$4:$H$766,6))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Employees'!$B$4:$H$766,7))</f>
        <v>PICNIC GROVE</v>
      </c>
      <c r="F2216" s="66" t="str">
        <f>IF(ISBLANK(LeaveTracker[[#This Row],[Employee Name]]),"-----",VLOOKUP(LeaveTracker[[#This Row],[Employee Name]],'List of Employees'!$B$4:$H$766,6))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Employees'!$B$4:$H$766,7))</f>
        <v>FPTMNHS</v>
      </c>
      <c r="F2217" s="66" t="str">
        <f>IF(ISBLANK(LeaveTracker[[#This Row],[Employee Name]]),"-----",VLOOKUP(LeaveTracker[[#This Row],[Employee Name]],'List of Employees'!$B$4:$H$766,6))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Employees'!$B$4:$H$766,7))</f>
        <v>FPTMNHS</v>
      </c>
      <c r="F2218" s="66" t="str">
        <f>IF(ISBLANK(LeaveTracker[[#This Row],[Employee Name]]),"-----",VLOOKUP(LeaveTracker[[#This Row],[Employee Name]],'List of Employees'!$B$4:$H$766,6))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Employees'!$B$4:$H$766,7))</f>
        <v>FPTMNHS</v>
      </c>
      <c r="F2219" s="66" t="str">
        <f>IF(ISBLANK(LeaveTracker[[#This Row],[Employee Name]]),"-----",VLOOKUP(LeaveTracker[[#This Row],[Employee Name]],'List of Employees'!$B$4:$H$766,6))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Employees'!$B$4:$H$766,7))</f>
        <v>GSO</v>
      </c>
      <c r="F2220" s="66" t="str">
        <f>IF(ISBLANK(LeaveTracker[[#This Row],[Employee Name]]),"-----",VLOOKUP(LeaveTracker[[#This Row],[Employee Name]],'List of Employees'!$B$4:$H$766,6))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Employees'!$B$4:$H$766,7))</f>
        <v>GSO</v>
      </c>
      <c r="F2221" s="66" t="str">
        <f>IF(ISBLANK(LeaveTracker[[#This Row],[Employee Name]]),"-----",VLOOKUP(LeaveTracker[[#This Row],[Employee Name]],'List of Employees'!$B$4:$H$766,6))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Employees'!$B$4:$H$766,7))</f>
        <v>GSO</v>
      </c>
      <c r="F2222" s="66" t="str">
        <f>IF(ISBLANK(LeaveTracker[[#This Row],[Employee Name]]),"-----",VLOOKUP(LeaveTracker[[#This Row],[Employee Name]],'List of Employees'!$B$4:$H$766,6))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Employees'!$B$4:$H$766,7))</f>
        <v>GSO</v>
      </c>
      <c r="F2223" s="66" t="str">
        <f>IF(ISBLANK(LeaveTracker[[#This Row],[Employee Name]]),"-----",VLOOKUP(LeaveTracker[[#This Row],[Employee Name]],'List of Employees'!$B$4:$H$766,6))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Employees'!$B$4:$H$766,7))</f>
        <v>GSO</v>
      </c>
      <c r="F2224" s="66" t="str">
        <f>IF(ISBLANK(LeaveTracker[[#This Row],[Employee Name]]),"-----",VLOOKUP(LeaveTracker[[#This Row],[Employee Name]],'List of Employees'!$B$4:$H$766,6))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Employees'!$B$4:$H$766,7))</f>
        <v>COMELEC</v>
      </c>
      <c r="F2225" s="66" t="str">
        <f>IF(ISBLANK(LeaveTracker[[#This Row],[Employee Name]]),"-----",VLOOKUP(LeaveTracker[[#This Row],[Employee Name]],'List of Employees'!$B$4:$H$766,6))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Employees'!$B$4:$H$766,7))</f>
        <v>COMELEC</v>
      </c>
      <c r="F2226" s="66" t="str">
        <f>IF(ISBLANK(LeaveTracker[[#This Row],[Employee Name]]),"-----",VLOOKUP(LeaveTracker[[#This Row],[Employee Name]],'List of Employees'!$B$4:$H$766,6))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Employees'!$B$4:$H$766,7))</f>
        <v>COMELEC</v>
      </c>
      <c r="F2227" s="66" t="str">
        <f>IF(ISBLANK(LeaveTracker[[#This Row],[Employee Name]]),"-----",VLOOKUP(LeaveTracker[[#This Row],[Employee Name]],'List of Employees'!$B$4:$H$766,6))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Employees'!$B$4:$H$766,7))</f>
        <v>COMELEC</v>
      </c>
      <c r="F2228" s="66" t="str">
        <f>IF(ISBLANK(LeaveTracker[[#This Row],[Employee Name]]),"-----",VLOOKUP(LeaveTracker[[#This Row],[Employee Name]],'List of Employees'!$B$4:$H$766,6))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Employees'!$B$4:$H$766,7))</f>
        <v>COMELEC</v>
      </c>
      <c r="F2229" s="66" t="str">
        <f>IF(ISBLANK(LeaveTracker[[#This Row],[Employee Name]]),"-----",VLOOKUP(LeaveTracker[[#This Row],[Employee Name]],'List of Employees'!$B$4:$H$766,6))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Employees'!$B$4:$H$766,7))</f>
        <v>COMELEC</v>
      </c>
      <c r="F2230" s="66" t="str">
        <f>IF(ISBLANK(LeaveTracker[[#This Row],[Employee Name]]),"-----",VLOOKUP(LeaveTracker[[#This Row],[Employee Name]],'List of Employees'!$B$4:$H$766,6))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Employees'!$B$4:$H$766,7))</f>
        <v>COMELEC</v>
      </c>
      <c r="F2231" s="66" t="str">
        <f>IF(ISBLANK(LeaveTracker[[#This Row],[Employee Name]]),"-----",VLOOKUP(LeaveTracker[[#This Row],[Employee Name]],'List of Employees'!$B$4:$H$766,6))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Employees'!$B$4:$H$766,7))</f>
        <v>ACCOUNTING</v>
      </c>
      <c r="F2232" s="66" t="str">
        <f>IF(ISBLANK(LeaveTracker[[#This Row],[Employee Name]]),"-----",VLOOKUP(LeaveTracker[[#This Row],[Employee Name]],'List of Employees'!$B$4:$H$766,6))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Employees'!$B$4:$H$766,7))</f>
        <v>ACCOUNTING</v>
      </c>
      <c r="F2233" s="66" t="str">
        <f>IF(ISBLANK(LeaveTracker[[#This Row],[Employee Name]]),"-----",VLOOKUP(LeaveTracker[[#This Row],[Employee Name]],'List of Employees'!$B$4:$H$766,6))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Employees'!$B$4:$H$766,7))</f>
        <v>ACCOUNTING</v>
      </c>
      <c r="F2234" s="66" t="str">
        <f>IF(ISBLANK(LeaveTracker[[#This Row],[Employee Name]]),"-----",VLOOKUP(LeaveTracker[[#This Row],[Employee Name]],'List of Employees'!$B$4:$H$766,6))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Employees'!$B$4:$H$766,7))</f>
        <v>MAHOGANY MARKET</v>
      </c>
      <c r="F2235" s="66" t="str">
        <f>IF(ISBLANK(LeaveTracker[[#This Row],[Employee Name]]),"-----",VLOOKUP(LeaveTracker[[#This Row],[Employee Name]],'List of Employees'!$B$4:$H$766,6))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Employees'!$B$4:$H$766,7))</f>
        <v>PIO</v>
      </c>
      <c r="F2236" s="66" t="str">
        <f>IF(ISBLANK(LeaveTracker[[#This Row],[Employee Name]]),"-----",VLOOKUP(LeaveTracker[[#This Row],[Employee Name]],'List of Employees'!$B$4:$H$766,6))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Employees'!$B$4:$H$766,7))</f>
        <v>LCR</v>
      </c>
      <c r="F2237" s="66" t="str">
        <f>IF(ISBLANK(LeaveTracker[[#This Row],[Employee Name]]),"-----",VLOOKUP(LeaveTracker[[#This Row],[Employee Name]],'List of Employees'!$B$4:$H$766,6))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Employees'!$B$4:$H$766,7))</f>
        <v>DA</v>
      </c>
      <c r="F2238" s="66" t="str">
        <f>IF(ISBLANK(LeaveTracker[[#This Row],[Employee Name]]),"-----",VLOOKUP(LeaveTracker[[#This Row],[Employee Name]],'List of Employees'!$B$4:$H$766,6))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Employees'!$B$4:$H$766,7))</f>
        <v>CTO</v>
      </c>
      <c r="F2239" s="66" t="str">
        <f>IF(ISBLANK(LeaveTracker[[#This Row],[Employee Name]]),"-----",VLOOKUP(LeaveTracker[[#This Row],[Employee Name]],'List of Employees'!$B$4:$H$766,6))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Employees'!$B$4:$H$766,7))</f>
        <v>SP</v>
      </c>
      <c r="F2240" s="66" t="str">
        <f>IF(ISBLANK(LeaveTracker[[#This Row],[Employee Name]]),"-----",VLOOKUP(LeaveTracker[[#This Row],[Employee Name]],'List of Employees'!$B$4:$H$766,6))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Employees'!$B$4:$H$766,7))</f>
        <v>CHO</v>
      </c>
      <c r="F2241" s="66" t="str">
        <f>IF(ISBLANK(LeaveTracker[[#This Row],[Employee Name]]),"-----",VLOOKUP(LeaveTracker[[#This Row],[Employee Name]],'List of Employees'!$B$4:$H$766,6))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Employees'!$B$4:$H$766,7))</f>
        <v>CEO</v>
      </c>
      <c r="F2242" s="66" t="str">
        <f>IF(ISBLANK(LeaveTracker[[#This Row],[Employee Name]]),"-----",VLOOKUP(LeaveTracker[[#This Row],[Employee Name]],'List of Employees'!$B$4:$H$766,6))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Employees'!$B$4:$H$766,7))</f>
        <v>GSO</v>
      </c>
      <c r="F2243" s="66" t="str">
        <f>IF(ISBLANK(LeaveTracker[[#This Row],[Employee Name]]),"-----",VLOOKUP(LeaveTracker[[#This Row],[Employee Name]],'List of Employees'!$B$4:$H$766,6))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Employees'!$B$4:$H$766,7))</f>
        <v>HRMO</v>
      </c>
      <c r="F2244" s="66" t="str">
        <f>IF(ISBLANK(LeaveTracker[[#This Row],[Employee Name]]),"-----",VLOOKUP(LeaveTracker[[#This Row],[Employee Name]],'List of Employees'!$B$4:$H$766,6))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Employees'!$B$4:$H$766,7))</f>
        <v>0</v>
      </c>
      <c r="F2245" s="66" t="str">
        <f>IF(ISBLANK(LeaveTracker[[#This Row],[Employee Name]]),"-----",VLOOKUP(LeaveTracker[[#This Row],[Employee Name]],'List of Employees'!$B$4:$H$766,6))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Employees'!$B$4:$H$766,7))</f>
        <v>CTO</v>
      </c>
      <c r="F2246" s="66" t="str">
        <f>IF(ISBLANK(LeaveTracker[[#This Row],[Employee Name]]),"-----",VLOOKUP(LeaveTracker[[#This Row],[Employee Name]],'List of Employees'!$B$4:$H$766,6))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Employees'!$B$4:$H$766,7))</f>
        <v>CTO</v>
      </c>
      <c r="F2247" s="66" t="str">
        <f>IF(ISBLANK(LeaveTracker[[#This Row],[Employee Name]]),"-----",VLOOKUP(LeaveTracker[[#This Row],[Employee Name]],'List of Employees'!$B$4:$H$766,6))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Employees'!$B$4:$H$766,7))</f>
        <v>PICNIC GROVE</v>
      </c>
      <c r="F2248" s="66" t="str">
        <f>IF(ISBLANK(LeaveTracker[[#This Row],[Employee Name]]),"-----",VLOOKUP(LeaveTracker[[#This Row],[Employee Name]],'List of Employees'!$B$4:$H$766,6))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Employees'!$B$4:$H$766,7))</f>
        <v>PICNIC GROVE</v>
      </c>
      <c r="F2249" s="66" t="str">
        <f>IF(ISBLANK(LeaveTracker[[#This Row],[Employee Name]]),"-----",VLOOKUP(LeaveTracker[[#This Row],[Employee Name]],'List of Employees'!$B$4:$H$766,6))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Employees'!$B$4:$H$766,7))</f>
        <v>PICNIC GROVE</v>
      </c>
      <c r="F2250" s="66" t="str">
        <f>IF(ISBLANK(LeaveTracker[[#This Row],[Employee Name]]),"-----",VLOOKUP(LeaveTracker[[#This Row],[Employee Name]],'List of Employees'!$B$4:$H$766,6))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Employees'!$B$4:$H$766,7))</f>
        <v>CHARACTER OFFICE</v>
      </c>
      <c r="F2251" s="66" t="str">
        <f>IF(ISBLANK(LeaveTracker[[#This Row],[Employee Name]]),"-----",VLOOKUP(LeaveTracker[[#This Row],[Employee Name]],'List of Employees'!$B$4:$H$766,6))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Employees'!$B$4:$H$766,7))</f>
        <v>LCR</v>
      </c>
      <c r="F2252" s="66" t="str">
        <f>IF(ISBLANK(LeaveTracker[[#This Row],[Employee Name]]),"-----",VLOOKUP(LeaveTracker[[#This Row],[Employee Name]],'List of Employees'!$B$4:$H$766,6))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Employees'!$B$4:$H$766,7))</f>
        <v>CTO</v>
      </c>
      <c r="F2253" s="66" t="str">
        <f>IF(ISBLANK(LeaveTracker[[#This Row],[Employee Name]]),"-----",VLOOKUP(LeaveTracker[[#This Row],[Employee Name]],'List of Employees'!$B$4:$H$766,6))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Employees'!$B$4:$H$766,7))</f>
        <v>COMELEC</v>
      </c>
      <c r="F2254" s="66" t="str">
        <f>IF(ISBLANK(LeaveTracker[[#This Row],[Employee Name]]),"-----",VLOOKUP(LeaveTracker[[#This Row],[Employee Name]],'List of Employees'!$B$4:$H$766,6))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Employees'!$B$4:$H$766,7))</f>
        <v>PICNIC GROVE</v>
      </c>
      <c r="F2255" s="66" t="str">
        <f>IF(ISBLANK(LeaveTracker[[#This Row],[Employee Name]]),"-----",VLOOKUP(LeaveTracker[[#This Row],[Employee Name]],'List of Employees'!$B$4:$H$766,6))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Employees'!$B$4:$H$766,7))</f>
        <v>PICNIC GROVE</v>
      </c>
      <c r="F2256" s="66" t="str">
        <f>IF(ISBLANK(LeaveTracker[[#This Row],[Employee Name]]),"-----",VLOOKUP(LeaveTracker[[#This Row],[Employee Name]],'List of Employees'!$B$4:$H$766,6))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Employees'!$B$4:$H$766,7))</f>
        <v>PICNIC GROVE</v>
      </c>
      <c r="F2257" s="66" t="str">
        <f>IF(ISBLANK(LeaveTracker[[#This Row],[Employee Name]]),"-----",VLOOKUP(LeaveTracker[[#This Row],[Employee Name]],'List of Employees'!$B$4:$H$766,6))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Employees'!$B$4:$H$766,7))</f>
        <v>PICNIC GROVE</v>
      </c>
      <c r="F2258" s="66" t="str">
        <f>IF(ISBLANK(LeaveTracker[[#This Row],[Employee Name]]),"-----",VLOOKUP(LeaveTracker[[#This Row],[Employee Name]],'List of Employees'!$B$4:$H$766,6))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Employees'!$B$4:$H$766,7))</f>
        <v>PICNIC GROVE</v>
      </c>
      <c r="F2259" s="66" t="str">
        <f>IF(ISBLANK(LeaveTracker[[#This Row],[Employee Name]]),"-----",VLOOKUP(LeaveTracker[[#This Row],[Employee Name]],'List of Employees'!$B$4:$H$766,6))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Employees'!$B$4:$H$766,7))</f>
        <v>HRMO</v>
      </c>
      <c r="F2260" s="66" t="str">
        <f>IF(ISBLANK(LeaveTracker[[#This Row],[Employee Name]]),"-----",VLOOKUP(LeaveTracker[[#This Row],[Employee Name]],'List of Employees'!$B$4:$H$766,6))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Employees'!$B$4:$H$766,7))</f>
        <v>HRMO</v>
      </c>
      <c r="F2261" s="66" t="str">
        <f>IF(ISBLANK(LeaveTracker[[#This Row],[Employee Name]]),"-----",VLOOKUP(LeaveTracker[[#This Row],[Employee Name]],'List of Employees'!$B$4:$H$766,6))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Employees'!$B$4:$H$766,7))</f>
        <v>HRMO</v>
      </c>
      <c r="F2262" s="66" t="str">
        <f>IF(ISBLANK(LeaveTracker[[#This Row],[Employee Name]]),"-----",VLOOKUP(LeaveTracker[[#This Row],[Employee Name]],'List of Employees'!$B$4:$H$766,6))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Employees'!$B$4:$H$766,7))</f>
        <v>CTO</v>
      </c>
      <c r="F2263" s="66" t="str">
        <f>IF(ISBLANK(LeaveTracker[[#This Row],[Employee Name]]),"-----",VLOOKUP(LeaveTracker[[#This Row],[Employee Name]],'List of Employees'!$B$4:$H$766,6))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Employees'!$B$4:$H$766,7))</f>
        <v>CTO</v>
      </c>
      <c r="F2264" s="66" t="str">
        <f>IF(ISBLANK(LeaveTracker[[#This Row],[Employee Name]]),"-----",VLOOKUP(LeaveTracker[[#This Row],[Employee Name]],'List of Employees'!$B$4:$H$766,6))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Employees'!$B$4:$H$766,7))</f>
        <v>ONT</v>
      </c>
      <c r="F2265" s="66" t="str">
        <f>IF(ISBLANK(LeaveTracker[[#This Row],[Employee Name]]),"-----",VLOOKUP(LeaveTracker[[#This Row],[Employee Name]],'List of Employees'!$B$4:$H$766,6))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Employees'!$B$4:$H$766,7))</f>
        <v>ONT</v>
      </c>
      <c r="F2266" s="66" t="str">
        <f>IF(ISBLANK(LeaveTracker[[#This Row],[Employee Name]]),"-----",VLOOKUP(LeaveTracker[[#This Row],[Employee Name]],'List of Employees'!$B$4:$H$766,6))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Employees'!$B$4:$H$766,7))</f>
        <v>CSWDO</v>
      </c>
      <c r="F2267" s="66" t="str">
        <f>IF(ISBLANK(LeaveTracker[[#This Row],[Employee Name]]),"-----",VLOOKUP(LeaveTracker[[#This Row],[Employee Name]],'List of Employees'!$B$4:$H$766,6))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Employees'!$B$4:$H$766,7))</f>
        <v>CSWDO</v>
      </c>
      <c r="F2268" s="66" t="str">
        <f>IF(ISBLANK(LeaveTracker[[#This Row],[Employee Name]]),"-----",VLOOKUP(LeaveTracker[[#This Row],[Employee Name]],'List of Employees'!$B$4:$H$766,6))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Employees'!$B$4:$H$766,7))</f>
        <v>CSWDO</v>
      </c>
      <c r="F2269" s="66" t="str">
        <f>IF(ISBLANK(LeaveTracker[[#This Row],[Employee Name]]),"-----",VLOOKUP(LeaveTracker[[#This Row],[Employee Name]],'List of Employees'!$B$4:$H$766,6))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Employees'!$B$4:$H$766,7))</f>
        <v>CSWDO</v>
      </c>
      <c r="F2270" s="66" t="str">
        <f>IF(ISBLANK(LeaveTracker[[#This Row],[Employee Name]]),"-----",VLOOKUP(LeaveTracker[[#This Row],[Employee Name]],'List of Employees'!$B$4:$H$766,6))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Employees'!$B$4:$H$766,7))</f>
        <v>CSWDO</v>
      </c>
      <c r="F2271" s="66" t="str">
        <f>IF(ISBLANK(LeaveTracker[[#This Row],[Employee Name]]),"-----",VLOOKUP(LeaveTracker[[#This Row],[Employee Name]],'List of Employees'!$B$4:$H$766,6))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Employees'!$B$4:$H$766,7))</f>
        <v>CSWDO</v>
      </c>
      <c r="F2272" s="66" t="str">
        <f>IF(ISBLANK(LeaveTracker[[#This Row],[Employee Name]]),"-----",VLOOKUP(LeaveTracker[[#This Row],[Employee Name]],'List of Employees'!$B$4:$H$766,6))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Employees'!$B$4:$H$766,7))</f>
        <v>CTO</v>
      </c>
      <c r="F2273" s="66" t="str">
        <f>IF(ISBLANK(LeaveTracker[[#This Row],[Employee Name]]),"-----",VLOOKUP(LeaveTracker[[#This Row],[Employee Name]],'List of Employees'!$B$4:$H$766,6))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Employees'!$B$4:$H$766,7))</f>
        <v>CTO</v>
      </c>
      <c r="F2274" s="66" t="str">
        <f>IF(ISBLANK(LeaveTracker[[#This Row],[Employee Name]]),"-----",VLOOKUP(LeaveTracker[[#This Row],[Employee Name]],'List of Employees'!$B$4:$H$766,6))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Employees'!$B$4:$H$766,7))</f>
        <v>HRMO</v>
      </c>
      <c r="F2275" s="66" t="str">
        <f>IF(ISBLANK(LeaveTracker[[#This Row],[Employee Name]]),"-----",VLOOKUP(LeaveTracker[[#This Row],[Employee Name]],'List of Employees'!$B$4:$H$766,6))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Employees'!$B$4:$H$766,7))</f>
        <v>ACCOUNTING</v>
      </c>
      <c r="F2276" s="66" t="str">
        <f>IF(ISBLANK(LeaveTracker[[#This Row],[Employee Name]]),"-----",VLOOKUP(LeaveTracker[[#This Row],[Employee Name]],'List of Employees'!$B$4:$H$766,6))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Employees'!$B$4:$H$766,7))</f>
        <v>ACCOUNTING</v>
      </c>
      <c r="F2277" s="66" t="str">
        <f>IF(ISBLANK(LeaveTracker[[#This Row],[Employee Name]]),"-----",VLOOKUP(LeaveTracker[[#This Row],[Employee Name]],'List of Employees'!$B$4:$H$766,6))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Employees'!$B$4:$H$766,7))</f>
        <v>ACCOUNTING</v>
      </c>
      <c r="F2278" s="66" t="str">
        <f>IF(ISBLANK(LeaveTracker[[#This Row],[Employee Name]]),"-----",VLOOKUP(LeaveTracker[[#This Row],[Employee Name]],'List of Employees'!$B$4:$H$766,6))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Employees'!$B$4:$H$766,7))</f>
        <v>CTO</v>
      </c>
      <c r="F2279" s="66" t="str">
        <f>IF(ISBLANK(LeaveTracker[[#This Row],[Employee Name]]),"-----",VLOOKUP(LeaveTracker[[#This Row],[Employee Name]],'List of Employees'!$B$4:$H$766,6))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Employees'!$B$4:$H$766,7))</f>
        <v>ONT</v>
      </c>
      <c r="F2280" s="66" t="str">
        <f>IF(ISBLANK(LeaveTracker[[#This Row],[Employee Name]]),"-----",VLOOKUP(LeaveTracker[[#This Row],[Employee Name]],'List of Employees'!$B$4:$H$766,6))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Employees'!$B$4:$H$766,7))</f>
        <v>ONT</v>
      </c>
      <c r="F2281" s="66" t="str">
        <f>IF(ISBLANK(LeaveTracker[[#This Row],[Employee Name]]),"-----",VLOOKUP(LeaveTracker[[#This Row],[Employee Name]],'List of Employees'!$B$4:$H$766,6))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Employees'!$B$4:$H$766,7))</f>
        <v>ONT</v>
      </c>
      <c r="F2282" s="66" t="str">
        <f>IF(ISBLANK(LeaveTracker[[#This Row],[Employee Name]]),"-----",VLOOKUP(LeaveTracker[[#This Row],[Employee Name]],'List of Employees'!$B$4:$H$766,6))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Employees'!$B$4:$H$766,7))</f>
        <v>ONT</v>
      </c>
      <c r="F2283" s="66" t="str">
        <f>IF(ISBLANK(LeaveTracker[[#This Row],[Employee Name]]),"-----",VLOOKUP(LeaveTracker[[#This Row],[Employee Name]],'List of Employees'!$B$4:$H$766,6))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Employees'!$B$4:$H$766,7))</f>
        <v>TIPID IMPOK</v>
      </c>
      <c r="F2284" s="66" t="str">
        <f>IF(ISBLANK(LeaveTracker[[#This Row],[Employee Name]]),"-----",VLOOKUP(LeaveTracker[[#This Row],[Employee Name]],'List of Employees'!$B$4:$H$766,6))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Employees'!$B$4:$H$766,7))</f>
        <v>TIPID IMPOK</v>
      </c>
      <c r="F2285" s="66" t="str">
        <f>IF(ISBLANK(LeaveTracker[[#This Row],[Employee Name]]),"-----",VLOOKUP(LeaveTracker[[#This Row],[Employee Name]],'List of Employees'!$B$4:$H$766,6))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Employees'!$B$4:$H$766,7))</f>
        <v>CCT</v>
      </c>
      <c r="F2286" s="66" t="str">
        <f>IF(ISBLANK(LeaveTracker[[#This Row],[Employee Name]]),"-----",VLOOKUP(LeaveTracker[[#This Row],[Employee Name]],'List of Employees'!$B$4:$H$766,6))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Employees'!$B$4:$H$766,7))</f>
        <v>ACCOUNTING</v>
      </c>
      <c r="F2287" s="66" t="str">
        <f>IF(ISBLANK(LeaveTracker[[#This Row],[Employee Name]]),"-----",VLOOKUP(LeaveTracker[[#This Row],[Employee Name]],'List of Employees'!$B$4:$H$766,6))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Employees'!$B$4:$H$766,7))</f>
        <v>CTO</v>
      </c>
      <c r="F2288" s="66" t="str">
        <f>IF(ISBLANK(LeaveTracker[[#This Row],[Employee Name]]),"-----",VLOOKUP(LeaveTracker[[#This Row],[Employee Name]],'List of Employees'!$B$4:$H$766,6))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Employees'!$B$4:$H$766,7))</f>
        <v>CTO</v>
      </c>
      <c r="F2289" s="66" t="str">
        <f>IF(ISBLANK(LeaveTracker[[#This Row],[Employee Name]]),"-----",VLOOKUP(LeaveTracker[[#This Row],[Employee Name]],'List of Employees'!$B$4:$H$766,6))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Employees'!$B$4:$H$766,7))</f>
        <v>CENRO</v>
      </c>
      <c r="F2290" s="66" t="str">
        <f>IF(ISBLANK(LeaveTracker[[#This Row],[Employee Name]]),"-----",VLOOKUP(LeaveTracker[[#This Row],[Employee Name]],'List of Employees'!$B$4:$H$766,6))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Employees'!$B$4:$H$766,7))</f>
        <v>ONT</v>
      </c>
      <c r="F2291" s="66" t="str">
        <f>IF(ISBLANK(LeaveTracker[[#This Row],[Employee Name]]),"-----",VLOOKUP(LeaveTracker[[#This Row],[Employee Name]],'List of Employees'!$B$4:$H$766,6))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Employees'!$B$4:$H$766,7))</f>
        <v>ONT</v>
      </c>
      <c r="F2292" s="66" t="str">
        <f>IF(ISBLANK(LeaveTracker[[#This Row],[Employee Name]]),"-----",VLOOKUP(LeaveTracker[[#This Row],[Employee Name]],'List of Employees'!$B$4:$H$766,6))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Employees'!$B$4:$H$766,7))</f>
        <v>ONT</v>
      </c>
      <c r="F2293" s="66" t="str">
        <f>IF(ISBLANK(LeaveTracker[[#This Row],[Employee Name]]),"-----",VLOOKUP(LeaveTracker[[#This Row],[Employee Name]],'List of Employees'!$B$4:$H$766,6))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Employees'!$B$4:$H$766,7))</f>
        <v>ONT</v>
      </c>
      <c r="F2294" s="66" t="str">
        <f>IF(ISBLANK(LeaveTracker[[#This Row],[Employee Name]]),"-----",VLOOKUP(LeaveTracker[[#This Row],[Employee Name]],'List of Employees'!$B$4:$H$766,6))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Employees'!$B$4:$H$766,7))</f>
        <v>ONT</v>
      </c>
      <c r="F2295" s="66" t="str">
        <f>IF(ISBLANK(LeaveTracker[[#This Row],[Employee Name]]),"-----",VLOOKUP(LeaveTracker[[#This Row],[Employee Name]],'List of Employees'!$B$4:$H$766,6))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Employees'!$B$4:$H$766,7))</f>
        <v>ONT</v>
      </c>
      <c r="F2296" s="66" t="str">
        <f>IF(ISBLANK(LeaveTracker[[#This Row],[Employee Name]]),"-----",VLOOKUP(LeaveTracker[[#This Row],[Employee Name]],'List of Employees'!$B$4:$H$766,6))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Employees'!$B$4:$H$766,7))</f>
        <v>ONT</v>
      </c>
      <c r="F2297" s="66" t="str">
        <f>IF(ISBLANK(LeaveTracker[[#This Row],[Employee Name]]),"-----",VLOOKUP(LeaveTracker[[#This Row],[Employee Name]],'List of Employees'!$B$4:$H$766,6))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Employees'!$B$4:$H$766,7))</f>
        <v>ACCOUNTING</v>
      </c>
      <c r="F2298" s="66" t="str">
        <f>IF(ISBLANK(LeaveTracker[[#This Row],[Employee Name]]),"-----",VLOOKUP(LeaveTracker[[#This Row],[Employee Name]],'List of Employees'!$B$4:$H$766,6))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Employees'!$B$4:$H$766,7))</f>
        <v>GSO</v>
      </c>
      <c r="F2299" s="66" t="str">
        <f>IF(ISBLANK(LeaveTracker[[#This Row],[Employee Name]]),"-----",VLOOKUP(LeaveTracker[[#This Row],[Employee Name]],'List of Employees'!$B$4:$H$766,6))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Employees'!$B$4:$H$766,7))</f>
        <v>DA</v>
      </c>
      <c r="F2300" s="66" t="str">
        <f>IF(ISBLANK(LeaveTracker[[#This Row],[Employee Name]]),"-----",VLOOKUP(LeaveTracker[[#This Row],[Employee Name]],'List of Employees'!$B$4:$H$766,6))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Employees'!$B$4:$H$766,7))</f>
        <v>CTO</v>
      </c>
      <c r="F2301" s="66" t="str">
        <f>IF(ISBLANK(LeaveTracker[[#This Row],[Employee Name]]),"-----",VLOOKUP(LeaveTracker[[#This Row],[Employee Name]],'List of Employees'!$B$4:$H$766,6))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Employees'!$B$4:$H$766,7))</f>
        <v>BUDGET</v>
      </c>
      <c r="F2302" s="66" t="str">
        <f>IF(ISBLANK(LeaveTracker[[#This Row],[Employee Name]]),"-----",VLOOKUP(LeaveTracker[[#This Row],[Employee Name]],'List of Employees'!$B$4:$H$766,6))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Employees'!$B$4:$H$766,7))</f>
        <v>CHARACTER OFFICE</v>
      </c>
      <c r="F2303" s="66" t="str">
        <f>IF(ISBLANK(LeaveTracker[[#This Row],[Employee Name]]),"-----",VLOOKUP(LeaveTracker[[#This Row],[Employee Name]],'List of Employees'!$B$4:$H$766,6))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Employees'!$B$4:$H$766,7))</f>
        <v>0</v>
      </c>
      <c r="F2304" s="66" t="str">
        <f>IF(ISBLANK(LeaveTracker[[#This Row],[Employee Name]]),"-----",VLOOKUP(LeaveTracker[[#This Row],[Employee Name]],'List of Employees'!$B$4:$H$766,6))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Employees'!$B$4:$H$766,7))</f>
        <v>MAHOGANY MARKET</v>
      </c>
      <c r="F2305" s="66" t="str">
        <f>IF(ISBLANK(LeaveTracker[[#This Row],[Employee Name]]),"-----",VLOOKUP(LeaveTracker[[#This Row],[Employee Name]],'List of Employees'!$B$4:$H$766,6))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Employees'!$B$4:$H$766,7))</f>
        <v>CBO</v>
      </c>
      <c r="F2306" s="66" t="str">
        <f>IF(ISBLANK(LeaveTracker[[#This Row],[Employee Name]]),"-----",VLOOKUP(LeaveTracker[[#This Row],[Employee Name]],'List of Employees'!$B$4:$H$766,6))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Employees'!$B$4:$H$766,7))</f>
        <v>CENRO</v>
      </c>
      <c r="F2307" s="66" t="str">
        <f>IF(ISBLANK(LeaveTracker[[#This Row],[Employee Name]]),"-----",VLOOKUP(LeaveTracker[[#This Row],[Employee Name]],'List of Employees'!$B$4:$H$766,6))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Employees'!$B$4:$H$766,7))</f>
        <v>CENRO</v>
      </c>
      <c r="F2308" s="66" t="str">
        <f>IF(ISBLANK(LeaveTracker[[#This Row],[Employee Name]]),"-----",VLOOKUP(LeaveTracker[[#This Row],[Employee Name]],'List of Employees'!$B$4:$H$766,6))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Employees'!$B$4:$H$766,7))</f>
        <v>CTO</v>
      </c>
      <c r="F2309" s="66" t="str">
        <f>IF(ISBLANK(LeaveTracker[[#This Row],[Employee Name]]),"-----",VLOOKUP(LeaveTracker[[#This Row],[Employee Name]],'List of Employees'!$B$4:$H$766,6))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Employees'!$B$4:$H$766,7))</f>
        <v>CTO</v>
      </c>
      <c r="F2310" s="66" t="str">
        <f>IF(ISBLANK(LeaveTracker[[#This Row],[Employee Name]]),"-----",VLOOKUP(LeaveTracker[[#This Row],[Employee Name]],'List of Employees'!$B$4:$H$766,6))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Employees'!$B$4:$H$766,7))</f>
        <v>MAHOGANY MARKET</v>
      </c>
      <c r="F2311" s="66" t="str">
        <f>IF(ISBLANK(LeaveTracker[[#This Row],[Employee Name]]),"-----",VLOOKUP(LeaveTracker[[#This Row],[Employee Name]],'List of Employees'!$B$4:$H$766,6))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Employees'!$B$4:$H$766,7))</f>
        <v>GSO</v>
      </c>
      <c r="F2312" s="66" t="str">
        <f>IF(ISBLANK(LeaveTracker[[#This Row],[Employee Name]]),"-----",VLOOKUP(LeaveTracker[[#This Row],[Employee Name]],'List of Employees'!$B$4:$H$766,6))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Employees'!$B$4:$H$766,7))</f>
        <v>ACCOUNTING</v>
      </c>
      <c r="F2313" s="66" t="str">
        <f>IF(ISBLANK(LeaveTracker[[#This Row],[Employee Name]]),"-----",VLOOKUP(LeaveTracker[[#This Row],[Employee Name]],'List of Employees'!$B$4:$H$766,6))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Employees'!$B$4:$H$766,7))</f>
        <v>CHO</v>
      </c>
      <c r="F2314" s="66" t="str">
        <f>IF(ISBLANK(LeaveTracker[[#This Row],[Employee Name]]),"-----",VLOOKUP(LeaveTracker[[#This Row],[Employee Name]],'List of Employees'!$B$4:$H$766,6))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Employees'!$B$4:$H$766,7))</f>
        <v>CHO</v>
      </c>
      <c r="F2315" s="66" t="str">
        <f>IF(ISBLANK(LeaveTracker[[#This Row],[Employee Name]]),"-----",VLOOKUP(LeaveTracker[[#This Row],[Employee Name]],'List of Employees'!$B$4:$H$766,6))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Employees'!$B$4:$H$766,7))</f>
        <v>CHO</v>
      </c>
      <c r="F2316" s="66" t="str">
        <f>IF(ISBLANK(LeaveTracker[[#This Row],[Employee Name]]),"-----",VLOOKUP(LeaveTracker[[#This Row],[Employee Name]],'List of Employees'!$B$4:$H$766,6))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Employees'!$B$4:$H$766,7))</f>
        <v>GSO</v>
      </c>
      <c r="F2317" s="66" t="str">
        <f>IF(ISBLANK(LeaveTracker[[#This Row],[Employee Name]]),"-----",VLOOKUP(LeaveTracker[[#This Row],[Employee Name]],'List of Employees'!$B$4:$H$766,6))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Employees'!$B$4:$H$766,7))</f>
        <v>GSO</v>
      </c>
      <c r="F2318" s="66" t="str">
        <f>IF(ISBLANK(LeaveTracker[[#This Row],[Employee Name]]),"-----",VLOOKUP(LeaveTracker[[#This Row],[Employee Name]],'List of Employees'!$B$4:$H$766,6))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Employees'!$B$4:$H$766,7))</f>
        <v>DA</v>
      </c>
      <c r="F2319" s="66" t="str">
        <f>IF(ISBLANK(LeaveTracker[[#This Row],[Employee Name]]),"-----",VLOOKUP(LeaveTracker[[#This Row],[Employee Name]],'List of Employees'!$B$4:$H$766,6))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Employees'!$B$4:$H$766,7))</f>
        <v>DA</v>
      </c>
      <c r="F2320" s="66" t="str">
        <f>IF(ISBLANK(LeaveTracker[[#This Row],[Employee Name]]),"-----",VLOOKUP(LeaveTracker[[#This Row],[Employee Name]],'List of Employees'!$B$4:$H$766,6))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Employees'!$B$4:$H$766,7))</f>
        <v>DA</v>
      </c>
      <c r="F2321" s="66" t="str">
        <f>IF(ISBLANK(LeaveTracker[[#This Row],[Employee Name]]),"-----",VLOOKUP(LeaveTracker[[#This Row],[Employee Name]],'List of Employees'!$B$4:$H$766,6))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Employees'!$B$4:$H$766,7))</f>
        <v>CTO</v>
      </c>
      <c r="F2322" s="66" t="str">
        <f>IF(ISBLANK(LeaveTracker[[#This Row],[Employee Name]]),"-----",VLOOKUP(LeaveTracker[[#This Row],[Employee Name]],'List of Employees'!$B$4:$H$766,6))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Employees'!$B$4:$H$766,7))</f>
        <v>ACCOUNTING</v>
      </c>
      <c r="F2323" s="66" t="str">
        <f>IF(ISBLANK(LeaveTracker[[#This Row],[Employee Name]]),"-----",VLOOKUP(LeaveTracker[[#This Row],[Employee Name]],'List of Employees'!$B$4:$H$766,6))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Employees'!$B$4:$H$766,7))</f>
        <v>ACCOUNTING</v>
      </c>
      <c r="F2324" s="66" t="str">
        <f>IF(ISBLANK(LeaveTracker[[#This Row],[Employee Name]]),"-----",VLOOKUP(LeaveTracker[[#This Row],[Employee Name]],'List of Employees'!$B$4:$H$766,6))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Employees'!$B$4:$H$766,7))</f>
        <v>LIBRARY</v>
      </c>
      <c r="F2325" s="66" t="str">
        <f>IF(ISBLANK(LeaveTracker[[#This Row],[Employee Name]]),"-----",VLOOKUP(LeaveTracker[[#This Row],[Employee Name]],'List of Employees'!$B$4:$H$766,6))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Employees'!$B$4:$H$766,7))</f>
        <v>LIBRARY</v>
      </c>
      <c r="F2326" s="66" t="str">
        <f>IF(ISBLANK(LeaveTracker[[#This Row],[Employee Name]]),"-----",VLOOKUP(LeaveTracker[[#This Row],[Employee Name]],'List of Employees'!$B$4:$H$766,6))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Employees'!$B$4:$H$766,7))</f>
        <v>0</v>
      </c>
      <c r="F2327" s="66" t="str">
        <f>IF(ISBLANK(LeaveTracker[[#This Row],[Employee Name]]),"-----",VLOOKUP(LeaveTracker[[#This Row],[Employee Name]],'List of Employees'!$B$4:$H$766,6))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Employees'!$B$4:$H$766,7))</f>
        <v>CSWDO</v>
      </c>
      <c r="F2328" s="66" t="str">
        <f>IF(ISBLANK(LeaveTracker[[#This Row],[Employee Name]]),"-----",VLOOKUP(LeaveTracker[[#This Row],[Employee Name]],'List of Employees'!$B$4:$H$766,6))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Employees'!$B$4:$H$766,7))</f>
        <v>CPDO</v>
      </c>
      <c r="F2329" s="66" t="str">
        <f>IF(ISBLANK(LeaveTracker[[#This Row],[Employee Name]]),"-----",VLOOKUP(LeaveTracker[[#This Row],[Employee Name]],'List of Employees'!$B$4:$H$766,6))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Employees'!$B$4:$H$766,7))</f>
        <v>CPDO</v>
      </c>
      <c r="F2330" s="66" t="str">
        <f>IF(ISBLANK(LeaveTracker[[#This Row],[Employee Name]]),"-----",VLOOKUP(LeaveTracker[[#This Row],[Employee Name]],'List of Employees'!$B$4:$H$766,6))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Employees'!$B$4:$H$766,7))</f>
        <v>CPDO</v>
      </c>
      <c r="F2331" s="66" t="str">
        <f>IF(ISBLANK(LeaveTracker[[#This Row],[Employee Name]]),"-----",VLOOKUP(LeaveTracker[[#This Row],[Employee Name]],'List of Employees'!$B$4:$H$766,6))</f>
        <v>PERMANENT</v>
      </c>
      <c r="G2331" s="24" t="s">
        <v>1133</v>
      </c>
      <c r="H2331" s="24" t="s">
        <v>1142</v>
      </c>
      <c r="I2331" s="19" t="s">
        <v>82</v>
      </c>
      <c r="J2331" s="52" t="s">
        <v>1937</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Employees'!$B$4:$H$766,7))</f>
        <v>CPDO</v>
      </c>
      <c r="F2332" s="66" t="str">
        <f>IF(ISBLANK(LeaveTracker[[#This Row],[Employee Name]]),"-----",VLOOKUP(LeaveTracker[[#This Row],[Employee Name]],'List of Employees'!$B$4:$H$766,6))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Employees'!$B$4:$H$766,7))</f>
        <v>CPDO</v>
      </c>
      <c r="F2333" s="66" t="str">
        <f>IF(ISBLANK(LeaveTracker[[#This Row],[Employee Name]]),"-----",VLOOKUP(LeaveTracker[[#This Row],[Employee Name]],'List of Employees'!$B$4:$H$766,6))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Employees'!$B$4:$H$766,7))</f>
        <v>CPDO</v>
      </c>
      <c r="F2334" s="66" t="str">
        <f>IF(ISBLANK(LeaveTracker[[#This Row],[Employee Name]]),"-----",VLOOKUP(LeaveTracker[[#This Row],[Employee Name]],'List of Employees'!$B$4:$H$766,6))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Employees'!$B$4:$H$766,7))</f>
        <v>CPDO</v>
      </c>
      <c r="F2335" s="66" t="str">
        <f>IF(ISBLANK(LeaveTracker[[#This Row],[Employee Name]]),"-----",VLOOKUP(LeaveTracker[[#This Row],[Employee Name]],'List of Employees'!$B$4:$H$766,6))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Employees'!$B$4:$H$766,7))</f>
        <v>DA</v>
      </c>
      <c r="F2336" s="66" t="str">
        <f>IF(ISBLANK(LeaveTracker[[#This Row],[Employee Name]]),"-----",VLOOKUP(LeaveTracker[[#This Row],[Employee Name]],'List of Employees'!$B$4:$H$766,6))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Employees'!$B$4:$H$766,7))</f>
        <v>DSWDO</v>
      </c>
      <c r="F2337" s="66" t="str">
        <f>IF(ISBLANK(LeaveTracker[[#This Row],[Employee Name]]),"-----",VLOOKUP(LeaveTracker[[#This Row],[Employee Name]],'List of Employees'!$B$4:$H$766,6))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Employees'!$B$4:$H$766,7))</f>
        <v>CHARACTER OFFICE</v>
      </c>
      <c r="F2338" s="66" t="str">
        <f>IF(ISBLANK(LeaveTracker[[#This Row],[Employee Name]]),"-----",VLOOKUP(LeaveTracker[[#This Row],[Employee Name]],'List of Employees'!$B$4:$H$766,6))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Employees'!$B$4:$H$766,7))</f>
        <v>PICNIC GROVE</v>
      </c>
      <c r="F2339" s="66" t="str">
        <f>IF(ISBLANK(LeaveTracker[[#This Row],[Employee Name]]),"-----",VLOOKUP(LeaveTracker[[#This Row],[Employee Name]],'List of Employees'!$B$4:$H$766,6))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Employees'!$B$4:$H$766,7))</f>
        <v>PICNIC GROVE</v>
      </c>
      <c r="F2340" s="66" t="str">
        <f>IF(ISBLANK(LeaveTracker[[#This Row],[Employee Name]]),"-----",VLOOKUP(LeaveTracker[[#This Row],[Employee Name]],'List of Employees'!$B$4:$H$766,6))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Employees'!$B$4:$H$766,7))</f>
        <v>PICNIC GROVE</v>
      </c>
      <c r="F2341" s="66" t="str">
        <f>IF(ISBLANK(LeaveTracker[[#This Row],[Employee Name]]),"-----",VLOOKUP(LeaveTracker[[#This Row],[Employee Name]],'List of Employees'!$B$4:$H$766,6))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Employees'!$B$4:$H$766,7))</f>
        <v>PICNIC GROVE</v>
      </c>
      <c r="F2342" s="66" t="str">
        <f>IF(ISBLANK(LeaveTracker[[#This Row],[Employee Name]]),"-----",VLOOKUP(LeaveTracker[[#This Row],[Employee Name]],'List of Employees'!$B$4:$H$766,6))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Employees'!$B$4:$H$766,7))</f>
        <v>PICNIC GROVE</v>
      </c>
      <c r="F2343" s="66" t="str">
        <f>IF(ISBLANK(LeaveTracker[[#This Row],[Employee Name]]),"-----",VLOOKUP(LeaveTracker[[#This Row],[Employee Name]],'List of Employees'!$B$4:$H$766,6))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Employees'!$B$4:$H$766,7))</f>
        <v>PICNIC GROVE</v>
      </c>
      <c r="F2344" s="66" t="str">
        <f>IF(ISBLANK(LeaveTracker[[#This Row],[Employee Name]]),"-----",VLOOKUP(LeaveTracker[[#This Row],[Employee Name]],'List of Employees'!$B$4:$H$766,6))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Employees'!$B$4:$H$766,7))</f>
        <v>PICNIC GROVE</v>
      </c>
      <c r="F2345" s="66" t="str">
        <f>IF(ISBLANK(LeaveTracker[[#This Row],[Employee Name]]),"-----",VLOOKUP(LeaveTracker[[#This Row],[Employee Name]],'List of Employees'!$B$4:$H$766,6))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Employees'!$B$4:$H$766,7))</f>
        <v>PICNIC GROVE</v>
      </c>
      <c r="F2346" s="66" t="str">
        <f>IF(ISBLANK(LeaveTracker[[#This Row],[Employee Name]]),"-----",VLOOKUP(LeaveTracker[[#This Row],[Employee Name]],'List of Employees'!$B$4:$H$766,6))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Employees'!$B$4:$H$766,7))</f>
        <v>PICNIC GROVE</v>
      </c>
      <c r="F2347" s="66" t="str">
        <f>IF(ISBLANK(LeaveTracker[[#This Row],[Employee Name]]),"-----",VLOOKUP(LeaveTracker[[#This Row],[Employee Name]],'List of Employees'!$B$4:$H$766,6))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Employees'!$B$4:$H$766,7))</f>
        <v>PICNIC GROVE</v>
      </c>
      <c r="F2348" s="66" t="str">
        <f>IF(ISBLANK(LeaveTracker[[#This Row],[Employee Name]]),"-----",VLOOKUP(LeaveTracker[[#This Row],[Employee Name]],'List of Employees'!$B$4:$H$766,6))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Employees'!$B$4:$H$766,7))</f>
        <v>LANDTAX</v>
      </c>
      <c r="F2349" s="66" t="str">
        <f>IF(ISBLANK(LeaveTracker[[#This Row],[Employee Name]]),"-----",VLOOKUP(LeaveTracker[[#This Row],[Employee Name]],'List of Employees'!$B$4:$H$766,6))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Employees'!$B$4:$H$766,7))</f>
        <v>LANDTAX</v>
      </c>
      <c r="F2350" s="66" t="str">
        <f>IF(ISBLANK(LeaveTracker[[#This Row],[Employee Name]]),"-----",VLOOKUP(LeaveTracker[[#This Row],[Employee Name]],'List of Employees'!$B$4:$H$766,6))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Employees'!$B$4:$H$766,7))</f>
        <v>CTO</v>
      </c>
      <c r="F2351" s="66" t="str">
        <f>IF(ISBLANK(LeaveTracker[[#This Row],[Employee Name]]),"-----",VLOOKUP(LeaveTracker[[#This Row],[Employee Name]],'List of Employees'!$B$4:$H$766,6))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Employees'!$B$4:$H$766,7))</f>
        <v>TOPS (ADMIN CSU)</v>
      </c>
      <c r="F2352" s="66" t="str">
        <f>IF(ISBLANK(LeaveTracker[[#This Row],[Employee Name]]),"-----",VLOOKUP(LeaveTracker[[#This Row],[Employee Name]],'List of Employees'!$B$4:$H$766,6))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Employees'!$B$4:$H$766,7))</f>
        <v>SP</v>
      </c>
      <c r="F2353" s="66" t="str">
        <f>IF(ISBLANK(LeaveTracker[[#This Row],[Employee Name]]),"-----",VLOOKUP(LeaveTracker[[#This Row],[Employee Name]],'List of Employees'!$B$4:$H$766,6))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Employees'!$B$4:$H$766,7))</f>
        <v>ACCOUNTING</v>
      </c>
      <c r="F2354" s="66" t="str">
        <f>IF(ISBLANK(LeaveTracker[[#This Row],[Employee Name]]),"-----",VLOOKUP(LeaveTracker[[#This Row],[Employee Name]],'List of Employees'!$B$4:$H$766,6))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Employees'!$B$4:$H$766,7))</f>
        <v>ACCOUNTING</v>
      </c>
      <c r="F2355" s="66" t="str">
        <f>IF(ISBLANK(LeaveTracker[[#This Row],[Employee Name]]),"-----",VLOOKUP(LeaveTracker[[#This Row],[Employee Name]],'List of Employees'!$B$4:$H$766,6))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Employees'!$B$4:$H$766,7))</f>
        <v>ACCOUNTING</v>
      </c>
      <c r="F2356" s="66" t="str">
        <f>IF(ISBLANK(LeaveTracker[[#This Row],[Employee Name]]),"-----",VLOOKUP(LeaveTracker[[#This Row],[Employee Name]],'List of Employees'!$B$4:$H$766,6))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Employees'!$B$4:$H$766,7))</f>
        <v>ACCOUNTING</v>
      </c>
      <c r="F2357" s="66" t="str">
        <f>IF(ISBLANK(LeaveTracker[[#This Row],[Employee Name]]),"-----",VLOOKUP(LeaveTracker[[#This Row],[Employee Name]],'List of Employees'!$B$4:$H$766,6))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Employees'!$B$4:$H$766,7))</f>
        <v>ACCOUNTING</v>
      </c>
      <c r="F2358" s="66" t="str">
        <f>IF(ISBLANK(LeaveTracker[[#This Row],[Employee Name]]),"-----",VLOOKUP(LeaveTracker[[#This Row],[Employee Name]],'List of Employees'!$B$4:$H$766,6))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Employees'!$B$4:$H$766,7))</f>
        <v>ONT</v>
      </c>
      <c r="F2359" s="66" t="str">
        <f>IF(ISBLANK(LeaveTracker[[#This Row],[Employee Name]]),"-----",VLOOKUP(LeaveTracker[[#This Row],[Employee Name]],'List of Employees'!$B$4:$H$766,6))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Employees'!$B$4:$H$766,7))</f>
        <v>ONT</v>
      </c>
      <c r="F2360" s="66" t="str">
        <f>IF(ISBLANK(LeaveTracker[[#This Row],[Employee Name]]),"-----",VLOOKUP(LeaveTracker[[#This Row],[Employee Name]],'List of Employees'!$B$4:$H$766,6))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Employees'!$B$4:$H$766,7))</f>
        <v>ONT</v>
      </c>
      <c r="F2361" s="66" t="str">
        <f>IF(ISBLANK(LeaveTracker[[#This Row],[Employee Name]]),"-----",VLOOKUP(LeaveTracker[[#This Row],[Employee Name]],'List of Employees'!$B$4:$H$766,6))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Employees'!$B$4:$H$766,7))</f>
        <v>CTO</v>
      </c>
      <c r="F2362" s="66" t="str">
        <f>IF(ISBLANK(LeaveTracker[[#This Row],[Employee Name]]),"-----",VLOOKUP(LeaveTracker[[#This Row],[Employee Name]],'List of Employees'!$B$4:$H$766,6))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Employees'!$B$4:$H$766,7))</f>
        <v>ONT</v>
      </c>
      <c r="F2363" s="66" t="str">
        <f>IF(ISBLANK(LeaveTracker[[#This Row],[Employee Name]]),"-----",VLOOKUP(LeaveTracker[[#This Row],[Employee Name]],'List of Employees'!$B$4:$H$766,6))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Employees'!$B$4:$H$766,7))</f>
        <v>CSWDO</v>
      </c>
      <c r="F2364" s="66" t="str">
        <f>IF(ISBLANK(LeaveTracker[[#This Row],[Employee Name]]),"-----",VLOOKUP(LeaveTracker[[#This Row],[Employee Name]],'List of Employees'!$B$4:$H$766,6))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Employees'!$B$4:$H$766,7))</f>
        <v>CTO</v>
      </c>
      <c r="F2365" s="66" t="str">
        <f>IF(ISBLANK(LeaveTracker[[#This Row],[Employee Name]]),"-----",VLOOKUP(LeaveTracker[[#This Row],[Employee Name]],'List of Employees'!$B$4:$H$766,6))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Employees'!$B$4:$H$766,7))</f>
        <v>CTO</v>
      </c>
      <c r="F2366" s="66" t="str">
        <f>IF(ISBLANK(LeaveTracker[[#This Row],[Employee Name]]),"-----",VLOOKUP(LeaveTracker[[#This Row],[Employee Name]],'List of Employees'!$B$4:$H$766,6))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Employees'!$B$4:$H$766,7))</f>
        <v>CHO</v>
      </c>
      <c r="F2367" s="66" t="str">
        <f>IF(ISBLANK(LeaveTracker[[#This Row],[Employee Name]]),"-----",VLOOKUP(LeaveTracker[[#This Row],[Employee Name]],'List of Employees'!$B$4:$H$766,6))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Employees'!$B$4:$H$766,7))</f>
        <v>CHO</v>
      </c>
      <c r="F2368" s="66" t="str">
        <f>IF(ISBLANK(LeaveTracker[[#This Row],[Employee Name]]),"-----",VLOOKUP(LeaveTracker[[#This Row],[Employee Name]],'List of Employees'!$B$4:$H$766,6))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Employees'!$B$4:$H$766,7))</f>
        <v>CHO</v>
      </c>
      <c r="F2369" s="66" t="str">
        <f>IF(ISBLANK(LeaveTracker[[#This Row],[Employee Name]]),"-----",VLOOKUP(LeaveTracker[[#This Row],[Employee Name]],'List of Employees'!$B$4:$H$766,6))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Employees'!$B$4:$H$766,7))</f>
        <v>CBO</v>
      </c>
      <c r="F2370" s="66" t="str">
        <f>IF(ISBLANK(LeaveTracker[[#This Row],[Employee Name]]),"-----",VLOOKUP(LeaveTracker[[#This Row],[Employee Name]],'List of Employees'!$B$4:$H$766,6))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Employees'!$B$4:$H$766,7))</f>
        <v>THRDC</v>
      </c>
      <c r="F2371" s="66" t="str">
        <f>IF(ISBLANK(LeaveTracker[[#This Row],[Employee Name]]),"-----",VLOOKUP(LeaveTracker[[#This Row],[Employee Name]],'List of Employees'!$B$4:$H$766,6))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Employees'!$B$4:$H$766,7))</f>
        <v>THRDC</v>
      </c>
      <c r="F2372" s="66" t="str">
        <f>IF(ISBLANK(LeaveTracker[[#This Row],[Employee Name]]),"-----",VLOOKUP(LeaveTracker[[#This Row],[Employee Name]],'List of Employees'!$B$4:$H$766,6))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Employees'!$B$4:$H$766,7))</f>
        <v>THRDC</v>
      </c>
      <c r="F2373" s="66" t="str">
        <f>IF(ISBLANK(LeaveTracker[[#This Row],[Employee Name]]),"-----",VLOOKUP(LeaveTracker[[#This Row],[Employee Name]],'List of Employees'!$B$4:$H$766,6))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Employees'!$B$4:$H$766,7))</f>
        <v>THRDC</v>
      </c>
      <c r="F2374" s="66" t="str">
        <f>IF(ISBLANK(LeaveTracker[[#This Row],[Employee Name]]),"-----",VLOOKUP(LeaveTracker[[#This Row],[Employee Name]],'List of Employees'!$B$4:$H$766,6))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Employees'!$B$4:$H$766,7))</f>
        <v>SP</v>
      </c>
      <c r="F2375" s="66" t="str">
        <f>IF(ISBLANK(LeaveTracker[[#This Row],[Employee Name]]),"-----",VLOOKUP(LeaveTracker[[#This Row],[Employee Name]],'List of Employees'!$B$4:$H$766,6))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Employees'!$B$4:$H$766,7))</f>
        <v>CCT</v>
      </c>
      <c r="F2376" s="66" t="str">
        <f>IF(ISBLANK(LeaveTracker[[#This Row],[Employee Name]]),"-----",VLOOKUP(LeaveTracker[[#This Row],[Employee Name]],'List of Employees'!$B$4:$H$766,6))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Employees'!$B$4:$H$766,7))</f>
        <v>CTO</v>
      </c>
      <c r="F2377" s="66" t="str">
        <f>IF(ISBLANK(LeaveTracker[[#This Row],[Employee Name]]),"-----",VLOOKUP(LeaveTracker[[#This Row],[Employee Name]],'List of Employees'!$B$4:$H$766,6))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Employees'!$B$4:$H$766,7))</f>
        <v>CENRO</v>
      </c>
      <c r="F2378" s="66" t="str">
        <f>IF(ISBLANK(LeaveTracker[[#This Row],[Employee Name]]),"-----",VLOOKUP(LeaveTracker[[#This Row],[Employee Name]],'List of Employees'!$B$4:$H$766,6))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Employees'!$B$4:$H$766,7))</f>
        <v>CEO</v>
      </c>
      <c r="F2379" s="66" t="str">
        <f>IF(ISBLANK(LeaveTracker[[#This Row],[Employee Name]]),"-----",VLOOKUP(LeaveTracker[[#This Row],[Employee Name]],'List of Employees'!$B$4:$H$766,6))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Employees'!$B$4:$H$766,7))</f>
        <v>ACCOUNTING</v>
      </c>
      <c r="F2380" s="66" t="str">
        <f>IF(ISBLANK(LeaveTracker[[#This Row],[Employee Name]]),"-----",VLOOKUP(LeaveTracker[[#This Row],[Employee Name]],'List of Employees'!$B$4:$H$766,6))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Employees'!$B$4:$H$766,7))</f>
        <v>ACCOUNTING</v>
      </c>
      <c r="F2381" s="66" t="str">
        <f>IF(ISBLANK(LeaveTracker[[#This Row],[Employee Name]]),"-----",VLOOKUP(LeaveTracker[[#This Row],[Employee Name]],'List of Employees'!$B$4:$H$766,6))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Employees'!$B$4:$H$766,7))</f>
        <v>ACCOUNTING</v>
      </c>
      <c r="F2382" s="66" t="str">
        <f>IF(ISBLANK(LeaveTracker[[#This Row],[Employee Name]]),"-----",VLOOKUP(LeaveTracker[[#This Row],[Employee Name]],'List of Employees'!$B$4:$H$766,6))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Employees'!$B$4:$H$766,7))</f>
        <v>ACCOUNTING</v>
      </c>
      <c r="F2383" s="66" t="str">
        <f>IF(ISBLANK(LeaveTracker[[#This Row],[Employee Name]]),"-----",VLOOKUP(LeaveTracker[[#This Row],[Employee Name]],'List of Employees'!$B$4:$H$766,6))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Employees'!$B$4:$H$766,7))</f>
        <v>ACCOUNTING</v>
      </c>
      <c r="F2384" s="66" t="str">
        <f>IF(ISBLANK(LeaveTracker[[#This Row],[Employee Name]]),"-----",VLOOKUP(LeaveTracker[[#This Row],[Employee Name]],'List of Employees'!$B$4:$H$766,6))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Employees'!$B$4:$H$766,7))</f>
        <v>ACCOUNTING</v>
      </c>
      <c r="F2385" s="66" t="str">
        <f>IF(ISBLANK(LeaveTracker[[#This Row],[Employee Name]]),"-----",VLOOKUP(LeaveTracker[[#This Row],[Employee Name]],'List of Employees'!$B$4:$H$766,6))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Employees'!$B$4:$H$766,7))</f>
        <v>ACCOUNTING</v>
      </c>
      <c r="F2386" s="66" t="str">
        <f>IF(ISBLANK(LeaveTracker[[#This Row],[Employee Name]]),"-----",VLOOKUP(LeaveTracker[[#This Row],[Employee Name]],'List of Employees'!$B$4:$H$766,6))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Employees'!$B$4:$H$766,7))</f>
        <v>ACCOUNTING</v>
      </c>
      <c r="F2387" s="66" t="str">
        <f>IF(ISBLANK(LeaveTracker[[#This Row],[Employee Name]]),"-----",VLOOKUP(LeaveTracker[[#This Row],[Employee Name]],'List of Employees'!$B$4:$H$766,6))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Employees'!$B$4:$H$766,7))</f>
        <v>ACCOUNTING</v>
      </c>
      <c r="F2388" s="66" t="str">
        <f>IF(ISBLANK(LeaveTracker[[#This Row],[Employee Name]]),"-----",VLOOKUP(LeaveTracker[[#This Row],[Employee Name]],'List of Employees'!$B$4:$H$766,6))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Employees'!$B$4:$H$766,7))</f>
        <v>ACCOUNTING</v>
      </c>
      <c r="F2389" s="66" t="str">
        <f>IF(ISBLANK(LeaveTracker[[#This Row],[Employee Name]]),"-----",VLOOKUP(LeaveTracker[[#This Row],[Employee Name]],'List of Employees'!$B$4:$H$766,6))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Employees'!$B$4:$H$766,7))</f>
        <v>ACCOUNTING</v>
      </c>
      <c r="F2390" s="66" t="str">
        <f>IF(ISBLANK(LeaveTracker[[#This Row],[Employee Name]]),"-----",VLOOKUP(LeaveTracker[[#This Row],[Employee Name]],'List of Employees'!$B$4:$H$766,6))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Employees'!$B$4:$H$766,7))</f>
        <v>TOPS (ADMIN CSU)</v>
      </c>
      <c r="F2391" s="66" t="str">
        <f>IF(ISBLANK(LeaveTracker[[#This Row],[Employee Name]]),"-----",VLOOKUP(LeaveTracker[[#This Row],[Employee Name]],'List of Employees'!$B$4:$H$766,6))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Employees'!$B$4:$H$766,7))</f>
        <v>DA</v>
      </c>
      <c r="F2392" s="66" t="str">
        <f>IF(ISBLANK(LeaveTracker[[#This Row],[Employee Name]]),"-----",VLOOKUP(LeaveTracker[[#This Row],[Employee Name]],'List of Employees'!$B$4:$H$766,6))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Employees'!$B$4:$H$766,7))</f>
        <v>DA</v>
      </c>
      <c r="F2393" s="66" t="str">
        <f>IF(ISBLANK(LeaveTracker[[#This Row],[Employee Name]]),"-----",VLOOKUP(LeaveTracker[[#This Row],[Employee Name]],'List of Employees'!$B$4:$H$766,6))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Employees'!$B$4:$H$766,7))</f>
        <v>GSO</v>
      </c>
      <c r="F2394" s="66" t="str">
        <f>IF(ISBLANK(LeaveTracker[[#This Row],[Employee Name]]),"-----",VLOOKUP(LeaveTracker[[#This Row],[Employee Name]],'List of Employees'!$B$4:$H$766,6))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Employees'!$B$4:$H$766,7))</f>
        <v>GSO</v>
      </c>
      <c r="F2395" s="66" t="str">
        <f>IF(ISBLANK(LeaveTracker[[#This Row],[Employee Name]]),"-----",VLOOKUP(LeaveTracker[[#This Row],[Employee Name]],'List of Employees'!$B$4:$H$766,6))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Employees'!$B$4:$H$766,7))</f>
        <v>GSO</v>
      </c>
      <c r="F2396" s="66" t="str">
        <f>IF(ISBLANK(LeaveTracker[[#This Row],[Employee Name]]),"-----",VLOOKUP(LeaveTracker[[#This Row],[Employee Name]],'List of Employees'!$B$4:$H$766,6))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Employees'!$B$4:$H$766,7))</f>
        <v>CPDO</v>
      </c>
      <c r="F2397" s="66" t="str">
        <f>IF(ISBLANK(LeaveTracker[[#This Row],[Employee Name]]),"-----",VLOOKUP(LeaveTracker[[#This Row],[Employee Name]],'List of Employees'!$B$4:$H$766,6))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Employees'!$B$4:$H$766,7))</f>
        <v>CEO</v>
      </c>
      <c r="F2398" s="66" t="str">
        <f>IF(ISBLANK(LeaveTracker[[#This Row],[Employee Name]]),"-----",VLOOKUP(LeaveTracker[[#This Row],[Employee Name]],'List of Employees'!$B$4:$H$766,6))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Employees'!$B$4:$H$766,7))</f>
        <v>CEO</v>
      </c>
      <c r="F2399" s="66" t="str">
        <f>IF(ISBLANK(LeaveTracker[[#This Row],[Employee Name]]),"-----",VLOOKUP(LeaveTracker[[#This Row],[Employee Name]],'List of Employees'!$B$4:$H$766,6))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Employees'!$B$4:$H$766,7))</f>
        <v>CEO</v>
      </c>
      <c r="F2400" s="66" t="str">
        <f>IF(ISBLANK(LeaveTracker[[#This Row],[Employee Name]]),"-----",VLOOKUP(LeaveTracker[[#This Row],[Employee Name]],'List of Employees'!$B$4:$H$766,6))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Employees'!$B$4:$H$766,7))</f>
        <v>CEO</v>
      </c>
      <c r="F2401" s="66" t="str">
        <f>IF(ISBLANK(LeaveTracker[[#This Row],[Employee Name]]),"-----",VLOOKUP(LeaveTracker[[#This Row],[Employee Name]],'List of Employees'!$B$4:$H$766,6))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Employees'!$B$4:$H$766,7))</f>
        <v>CBO</v>
      </c>
      <c r="F2402" s="66" t="str">
        <f>IF(ISBLANK(LeaveTracker[[#This Row],[Employee Name]]),"-----",VLOOKUP(LeaveTracker[[#This Row],[Employee Name]],'List of Employees'!$B$4:$H$766,6))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Employees'!$B$4:$H$766,7))</f>
        <v>CSWDO</v>
      </c>
      <c r="F2403" s="66" t="str">
        <f>IF(ISBLANK(LeaveTracker[[#This Row],[Employee Name]]),"-----",VLOOKUP(LeaveTracker[[#This Row],[Employee Name]],'List of Employees'!$B$4:$H$766,6))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Employees'!$B$4:$H$766,7))</f>
        <v>CSWDO</v>
      </c>
      <c r="F2404" s="66" t="str">
        <f>IF(ISBLANK(LeaveTracker[[#This Row],[Employee Name]]),"-----",VLOOKUP(LeaveTracker[[#This Row],[Employee Name]],'List of Employees'!$B$4:$H$766,6))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Employees'!$B$4:$H$766,7))</f>
        <v>CSWDO</v>
      </c>
      <c r="F2405" s="66" t="str">
        <f>IF(ISBLANK(LeaveTracker[[#This Row],[Employee Name]]),"-----",VLOOKUP(LeaveTracker[[#This Row],[Employee Name]],'List of Employees'!$B$4:$H$766,6))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Employees'!$B$4:$H$766,7))</f>
        <v>CSWDO</v>
      </c>
      <c r="F2406" s="66" t="str">
        <f>IF(ISBLANK(LeaveTracker[[#This Row],[Employee Name]]),"-----",VLOOKUP(LeaveTracker[[#This Row],[Employee Name]],'List of Employees'!$B$4:$H$766,6))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Employees'!$B$4:$H$766,7))</f>
        <v>CSWDO</v>
      </c>
      <c r="F2407" s="66" t="str">
        <f>IF(ISBLANK(LeaveTracker[[#This Row],[Employee Name]]),"-----",VLOOKUP(LeaveTracker[[#This Row],[Employee Name]],'List of Employees'!$B$4:$H$766,6))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Employees'!$B$4:$H$766,7))</f>
        <v>CSWDO</v>
      </c>
      <c r="F2408" s="66" t="str">
        <f>IF(ISBLANK(LeaveTracker[[#This Row],[Employee Name]]),"-----",VLOOKUP(LeaveTracker[[#This Row],[Employee Name]],'List of Employees'!$B$4:$H$766,6))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Employees'!$B$4:$H$766,7))</f>
        <v>CSWDO</v>
      </c>
      <c r="F2409" s="66" t="str">
        <f>IF(ISBLANK(LeaveTracker[[#This Row],[Employee Name]]),"-----",VLOOKUP(LeaveTracker[[#This Row],[Employee Name]],'List of Employees'!$B$4:$H$766,6))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Employees'!$B$4:$H$766,7))</f>
        <v>CTO</v>
      </c>
      <c r="F2410" s="66" t="str">
        <f>IF(ISBLANK(LeaveTracker[[#This Row],[Employee Name]]),"-----",VLOOKUP(LeaveTracker[[#This Row],[Employee Name]],'List of Employees'!$B$4:$H$766,6))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Employees'!$B$4:$H$766,7))</f>
        <v>LIBRARY</v>
      </c>
      <c r="F2411" s="66" t="str">
        <f>IF(ISBLANK(LeaveTracker[[#This Row],[Employee Name]]),"-----",VLOOKUP(LeaveTracker[[#This Row],[Employee Name]],'List of Employees'!$B$4:$H$766,6))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Employees'!$B$4:$H$766,7))</f>
        <v>ASSESSORS OFFICE</v>
      </c>
      <c r="F2412" s="66" t="str">
        <f>IF(ISBLANK(LeaveTracker[[#This Row],[Employee Name]]),"-----",VLOOKUP(LeaveTracker[[#This Row],[Employee Name]],'List of Employees'!$B$4:$H$766,6))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Employees'!$B$4:$H$766,7))</f>
        <v>LANDTAX</v>
      </c>
      <c r="F2413" s="66" t="str">
        <f>IF(ISBLANK(LeaveTracker[[#This Row],[Employee Name]]),"-----",VLOOKUP(LeaveTracker[[#This Row],[Employee Name]],'List of Employees'!$B$4:$H$766,6))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Employees'!$B$4:$H$766,7))</f>
        <v>LANDTAX</v>
      </c>
      <c r="F2414" s="66" t="str">
        <f>IF(ISBLANK(LeaveTracker[[#This Row],[Employee Name]]),"-----",VLOOKUP(LeaveTracker[[#This Row],[Employee Name]],'List of Employees'!$B$4:$H$766,6))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Employees'!$B$4:$H$766,7))</f>
        <v>CTO</v>
      </c>
      <c r="F2415" s="66" t="str">
        <f>IF(ISBLANK(LeaveTracker[[#This Row],[Employee Name]]),"-----",VLOOKUP(LeaveTracker[[#This Row],[Employee Name]],'List of Employees'!$B$4:$H$766,6))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Employees'!$B$4:$H$766,7))</f>
        <v>CTO</v>
      </c>
      <c r="F2416" s="66" t="str">
        <f>IF(ISBLANK(LeaveTracker[[#This Row],[Employee Name]]),"-----",VLOOKUP(LeaveTracker[[#This Row],[Employee Name]],'List of Employees'!$B$4:$H$766,6))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Employees'!$B$4:$H$766,7))</f>
        <v>CEO</v>
      </c>
      <c r="F2417" s="66" t="str">
        <f>IF(ISBLANK(LeaveTracker[[#This Row],[Employee Name]]),"-----",VLOOKUP(LeaveTracker[[#This Row],[Employee Name]],'List of Employees'!$B$4:$H$766,6))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Employees'!$B$4:$H$766,7))</f>
        <v>PICNIC GROVE</v>
      </c>
      <c r="F2418" s="66" t="str">
        <f>IF(ISBLANK(LeaveTracker[[#This Row],[Employee Name]]),"-----",VLOOKUP(LeaveTracker[[#This Row],[Employee Name]],'List of Employees'!$B$4:$H$766,6))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Employees'!$B$4:$H$766,7))</f>
        <v>TCCH/TICC</v>
      </c>
      <c r="F2419" s="66" t="str">
        <f>IF(ISBLANK(LeaveTracker[[#This Row],[Employee Name]]),"-----",VLOOKUP(LeaveTracker[[#This Row],[Employee Name]],'List of Employees'!$B$4:$H$766,6))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Employees'!$B$4:$H$766,7))</f>
        <v>TCCH/TICC</v>
      </c>
      <c r="F2420" s="66" t="str">
        <f>IF(ISBLANK(LeaveTracker[[#This Row],[Employee Name]]),"-----",VLOOKUP(LeaveTracker[[#This Row],[Employee Name]],'List of Employees'!$B$4:$H$766,6))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Employees'!$B$4:$H$766,7))</f>
        <v>ACCOUNTING</v>
      </c>
      <c r="F2421" s="66" t="str">
        <f>IF(ISBLANK(LeaveTracker[[#This Row],[Employee Name]]),"-----",VLOOKUP(LeaveTracker[[#This Row],[Employee Name]],'List of Employees'!$B$4:$H$766,6))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Employees'!$B$4:$H$766,7))</f>
        <v>CTO</v>
      </c>
      <c r="F2422" s="66" t="str">
        <f>IF(ISBLANK(LeaveTracker[[#This Row],[Employee Name]]),"-----",VLOOKUP(LeaveTracker[[#This Row],[Employee Name]],'List of Employees'!$B$4:$H$766,6))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Employees'!$B$4:$H$766,7))</f>
        <v>CTO</v>
      </c>
      <c r="F2423" s="66" t="str">
        <f>IF(ISBLANK(LeaveTracker[[#This Row],[Employee Name]]),"-----",VLOOKUP(LeaveTracker[[#This Row],[Employee Name]],'List of Employees'!$B$4:$H$766,6))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Employees'!$B$4:$H$766,7))</f>
        <v>CTO</v>
      </c>
      <c r="F2424" s="66" t="str">
        <f>IF(ISBLANK(LeaveTracker[[#This Row],[Employee Name]]),"-----",VLOOKUP(LeaveTracker[[#This Row],[Employee Name]],'List of Employees'!$B$4:$H$766,6))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Employees'!$B$4:$H$766,7))</f>
        <v>ASSESSORS OFFICE</v>
      </c>
      <c r="F2425" s="66" t="str">
        <f>IF(ISBLANK(LeaveTracker[[#This Row],[Employee Name]]),"-----",VLOOKUP(LeaveTracker[[#This Row],[Employee Name]],'List of Employees'!$B$4:$H$766,6))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Employees'!$B$4:$H$766,7))</f>
        <v>ASSESSORS OFFICE</v>
      </c>
      <c r="F2426" s="66" t="str">
        <f>IF(ISBLANK(LeaveTracker[[#This Row],[Employee Name]]),"-----",VLOOKUP(LeaveTracker[[#This Row],[Employee Name]],'List of Employees'!$B$4:$H$766,6))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Employees'!$B$4:$H$766,7))</f>
        <v>ASSESSORS OFFICE</v>
      </c>
      <c r="F2427" s="66" t="str">
        <f>IF(ISBLANK(LeaveTracker[[#This Row],[Employee Name]]),"-----",VLOOKUP(LeaveTracker[[#This Row],[Employee Name]],'List of Employees'!$B$4:$H$766,6))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Employees'!$B$4:$H$766,7))</f>
        <v>CEO</v>
      </c>
      <c r="F2428" s="66" t="str">
        <f>IF(ISBLANK(LeaveTracker[[#This Row],[Employee Name]]),"-----",VLOOKUP(LeaveTracker[[#This Row],[Employee Name]],'List of Employees'!$B$4:$H$766,6))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Employees'!$B$4:$H$766,7))</f>
        <v>CEO</v>
      </c>
      <c r="F2429" s="66" t="str">
        <f>IF(ISBLANK(LeaveTracker[[#This Row],[Employee Name]]),"-----",VLOOKUP(LeaveTracker[[#This Row],[Employee Name]],'List of Employees'!$B$4:$H$766,6))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Employees'!$B$4:$H$766,7))</f>
        <v>CTO</v>
      </c>
      <c r="F2430" s="66" t="str">
        <f>IF(ISBLANK(LeaveTracker[[#This Row],[Employee Name]]),"-----",VLOOKUP(LeaveTracker[[#This Row],[Employee Name]],'List of Employees'!$B$4:$H$766,6))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Employees'!$B$4:$H$766,7))</f>
        <v>CTO</v>
      </c>
      <c r="F2431" s="66" t="str">
        <f>IF(ISBLANK(LeaveTracker[[#This Row],[Employee Name]]),"-----",VLOOKUP(LeaveTracker[[#This Row],[Employee Name]],'List of Employees'!$B$4:$H$766,6))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Employees'!$B$4:$H$766,7))</f>
        <v>CTO</v>
      </c>
      <c r="F2432" s="66" t="str">
        <f>IF(ISBLANK(LeaveTracker[[#This Row],[Employee Name]]),"-----",VLOOKUP(LeaveTracker[[#This Row],[Employee Name]],'List of Employees'!$B$4:$H$766,6))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Employees'!$B$4:$H$766,7))</f>
        <v>CTO</v>
      </c>
      <c r="F2433" s="66" t="str">
        <f>IF(ISBLANK(LeaveTracker[[#This Row],[Employee Name]]),"-----",VLOOKUP(LeaveTracker[[#This Row],[Employee Name]],'List of Employees'!$B$4:$H$766,6))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Employees'!$B$4:$H$766,7))</f>
        <v>CTO</v>
      </c>
      <c r="F2434" s="66" t="str">
        <f>IF(ISBLANK(LeaveTracker[[#This Row],[Employee Name]]),"-----",VLOOKUP(LeaveTracker[[#This Row],[Employee Name]],'List of Employees'!$B$4:$H$766,6))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Employees'!$B$4:$H$766,7))</f>
        <v>ACCOUNTING</v>
      </c>
      <c r="F2435" s="66" t="str">
        <f>IF(ISBLANK(LeaveTracker[[#This Row],[Employee Name]]),"-----",VLOOKUP(LeaveTracker[[#This Row],[Employee Name]],'List of Employees'!$B$4:$H$766,6))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Employees'!$B$4:$H$766,7))</f>
        <v>ACCOUNTING</v>
      </c>
      <c r="F2436" s="66" t="str">
        <f>IF(ISBLANK(LeaveTracker[[#This Row],[Employee Name]]),"-----",VLOOKUP(LeaveTracker[[#This Row],[Employee Name]],'List of Employees'!$B$4:$H$766,6))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Employees'!$B$4:$H$766,7))</f>
        <v>ACCOUNTING</v>
      </c>
      <c r="F2437" s="66" t="str">
        <f>IF(ISBLANK(LeaveTracker[[#This Row],[Employee Name]]),"-----",VLOOKUP(LeaveTracker[[#This Row],[Employee Name]],'List of Employees'!$B$4:$H$766,6))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Employees'!$B$4:$H$766,7))</f>
        <v>ACCOUNTING</v>
      </c>
      <c r="F2438" s="66" t="str">
        <f>IF(ISBLANK(LeaveTracker[[#This Row],[Employee Name]]),"-----",VLOOKUP(LeaveTracker[[#This Row],[Employee Name]],'List of Employees'!$B$4:$H$766,6))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Employees'!$B$4:$H$766,7))</f>
        <v>ACCOUNTING</v>
      </c>
      <c r="F2439" s="66" t="str">
        <f>IF(ISBLANK(LeaveTracker[[#This Row],[Employee Name]]),"-----",VLOOKUP(LeaveTracker[[#This Row],[Employee Name]],'List of Employees'!$B$4:$H$766,6))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Employees'!$B$4:$H$766,7))</f>
        <v>ACCOUNTING</v>
      </c>
      <c r="F2440" s="66" t="str">
        <f>IF(ISBLANK(LeaveTracker[[#This Row],[Employee Name]]),"-----",VLOOKUP(LeaveTracker[[#This Row],[Employee Name]],'List of Employees'!$B$4:$H$766,6))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Employees'!$B$4:$H$766,7))</f>
        <v>THRDC</v>
      </c>
      <c r="F2441" s="66" t="str">
        <f>IF(ISBLANK(LeaveTracker[[#This Row],[Employee Name]]),"-----",VLOOKUP(LeaveTracker[[#This Row],[Employee Name]],'List of Employees'!$B$4:$H$766,6))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Employees'!$B$4:$H$766,7))</f>
        <v>CSWDO</v>
      </c>
      <c r="F2442" s="66" t="str">
        <f>IF(ISBLANK(LeaveTracker[[#This Row],[Employee Name]]),"-----",VLOOKUP(LeaveTracker[[#This Row],[Employee Name]],'List of Employees'!$B$4:$H$766,6))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Employees'!$B$4:$H$766,7))</f>
        <v>MAHOGANY MARKET</v>
      </c>
      <c r="F2443" s="66" t="str">
        <f>IF(ISBLANK(LeaveTracker[[#This Row],[Employee Name]]),"-----",VLOOKUP(LeaveTracker[[#This Row],[Employee Name]],'List of Employees'!$B$4:$H$766,6))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Employees'!$B$4:$H$766,7))</f>
        <v>CPDO</v>
      </c>
      <c r="F2444" s="66" t="str">
        <f>IF(ISBLANK(LeaveTracker[[#This Row],[Employee Name]]),"-----",VLOOKUP(LeaveTracker[[#This Row],[Employee Name]],'List of Employees'!$B$4:$H$766,6))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Employees'!$B$4:$H$766,7))</f>
        <v>CTO</v>
      </c>
      <c r="F2445" s="66" t="str">
        <f>IF(ISBLANK(LeaveTracker[[#This Row],[Employee Name]]),"-----",VLOOKUP(LeaveTracker[[#This Row],[Employee Name]],'List of Employees'!$B$4:$H$766,6))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Employees'!$B$4:$H$766,7))</f>
        <v>CEO</v>
      </c>
      <c r="F2446" s="66" t="str">
        <f>IF(ISBLANK(LeaveTracker[[#This Row],[Employee Name]]),"-----",VLOOKUP(LeaveTracker[[#This Row],[Employee Name]],'List of Employees'!$B$4:$H$766,6))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Employees'!$B$4:$H$766,7))</f>
        <v>CEO</v>
      </c>
      <c r="F2447" s="66" t="str">
        <f>IF(ISBLANK(LeaveTracker[[#This Row],[Employee Name]]),"-----",VLOOKUP(LeaveTracker[[#This Row],[Employee Name]],'List of Employees'!$B$4:$H$766,6))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Employees'!$B$4:$H$766,7))</f>
        <v>CTO</v>
      </c>
      <c r="F2448" s="66" t="str">
        <f>IF(ISBLANK(LeaveTracker[[#This Row],[Employee Name]]),"-----",VLOOKUP(LeaveTracker[[#This Row],[Employee Name]],'List of Employees'!$B$4:$H$766,6))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Employees'!$B$4:$H$766,7))</f>
        <v>TCCH/TICC</v>
      </c>
      <c r="F2449" s="66" t="str">
        <f>IF(ISBLANK(LeaveTracker[[#This Row],[Employee Name]]),"-----",VLOOKUP(LeaveTracker[[#This Row],[Employee Name]],'List of Employees'!$B$4:$H$766,6))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Employees'!$B$4:$H$766,7))</f>
        <v>CBO</v>
      </c>
      <c r="F2450" s="66" t="str">
        <f>IF(ISBLANK(LeaveTracker[[#This Row],[Employee Name]]),"-----",VLOOKUP(LeaveTracker[[#This Row],[Employee Name]],'List of Employees'!$B$4:$H$766,6))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Employees'!$B$4:$H$766,7))</f>
        <v>CBO</v>
      </c>
      <c r="F2451" s="66" t="str">
        <f>IF(ISBLANK(LeaveTracker[[#This Row],[Employee Name]]),"-----",VLOOKUP(LeaveTracker[[#This Row],[Employee Name]],'List of Employees'!$B$4:$H$766,6))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Employees'!$B$4:$H$766,7))</f>
        <v>CENRO</v>
      </c>
      <c r="F2452" s="66" t="str">
        <f>IF(ISBLANK(LeaveTracker[[#This Row],[Employee Name]]),"-----",VLOOKUP(LeaveTracker[[#This Row],[Employee Name]],'List of Employees'!$B$4:$H$766,6))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2618</v>
      </c>
      <c r="E2453" s="66" t="str">
        <f>IF(ISBLANK(LeaveTracker[[#This Row],[Employee Name]]),"-----",VLOOKUP(LeaveTracker[[#This Row],[Employee Name]],'List of Employees'!$B$4:$H$766,7))</f>
        <v>CBO</v>
      </c>
      <c r="F2453" s="66" t="str">
        <f>IF(ISBLANK(LeaveTracker[[#This Row],[Employee Name]]),"-----",VLOOKUP(LeaveTracker[[#This Row],[Employee Name]],'List of Employees'!$B$4:$H$766,6))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Employees'!$B$4:$H$766,7))</f>
        <v>GSO</v>
      </c>
      <c r="F2454" s="66" t="str">
        <f>IF(ISBLANK(LeaveTracker[[#This Row],[Employee Name]]),"-----",VLOOKUP(LeaveTracker[[#This Row],[Employee Name]],'List of Employees'!$B$4:$H$766,6))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Employees'!$B$4:$H$766,7))</f>
        <v>CTO</v>
      </c>
      <c r="F2455" s="66" t="str">
        <f>IF(ISBLANK(LeaveTracker[[#This Row],[Employee Name]]),"-----",VLOOKUP(LeaveTracker[[#This Row],[Employee Name]],'List of Employees'!$B$4:$H$766,6))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Employees'!$B$4:$H$766,7))</f>
        <v>CBO</v>
      </c>
      <c r="F2456" s="66" t="str">
        <f>IF(ISBLANK(LeaveTracker[[#This Row],[Employee Name]]),"-----",VLOOKUP(LeaveTracker[[#This Row],[Employee Name]],'List of Employees'!$B$4:$H$766,6))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Employees'!$B$4:$H$766,7))</f>
        <v>CTO</v>
      </c>
      <c r="F2457" s="66" t="str">
        <f>IF(ISBLANK(LeaveTracker[[#This Row],[Employee Name]]),"-----",VLOOKUP(LeaveTracker[[#This Row],[Employee Name]],'List of Employees'!$B$4:$H$766,6))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Employees'!$B$4:$H$766,7))</f>
        <v>CTO</v>
      </c>
      <c r="F2458" s="66" t="str">
        <f>IF(ISBLANK(LeaveTracker[[#This Row],[Employee Name]]),"-----",VLOOKUP(LeaveTracker[[#This Row],[Employee Name]],'List of Employees'!$B$4:$H$766,6))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Employees'!$B$4:$H$766,7))</f>
        <v>CTO</v>
      </c>
      <c r="F2459" s="66" t="str">
        <f>IF(ISBLANK(LeaveTracker[[#This Row],[Employee Name]]),"-----",VLOOKUP(LeaveTracker[[#This Row],[Employee Name]],'List of Employees'!$B$4:$H$766,6))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Employees'!$B$4:$H$766,7))</f>
        <v>CTO</v>
      </c>
      <c r="F2460" s="66" t="str">
        <f>IF(ISBLANK(LeaveTracker[[#This Row],[Employee Name]]),"-----",VLOOKUP(LeaveTracker[[#This Row],[Employee Name]],'List of Employees'!$B$4:$H$766,6))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Employees'!$B$4:$H$766,7))</f>
        <v>CTO</v>
      </c>
      <c r="F2461" s="66" t="str">
        <f>IF(ISBLANK(LeaveTracker[[#This Row],[Employee Name]]),"-----",VLOOKUP(LeaveTracker[[#This Row],[Employee Name]],'List of Employees'!$B$4:$H$766,6))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Employees'!$B$4:$H$766,7))</f>
        <v>LANDTAX</v>
      </c>
      <c r="F2462" s="66" t="str">
        <f>IF(ISBLANK(LeaveTracker[[#This Row],[Employee Name]]),"-----",VLOOKUP(LeaveTracker[[#This Row],[Employee Name]],'List of Employees'!$B$4:$H$766,6))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Employees'!$B$4:$H$766,7))</f>
        <v>LANDTAX</v>
      </c>
      <c r="F2463" s="66" t="str">
        <f>IF(ISBLANK(LeaveTracker[[#This Row],[Employee Name]]),"-----",VLOOKUP(LeaveTracker[[#This Row],[Employee Name]],'List of Employees'!$B$4:$H$766,6))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Employees'!$B$4:$H$766,7))</f>
        <v>CTO</v>
      </c>
      <c r="F2464" s="66" t="str">
        <f>IF(ISBLANK(LeaveTracker[[#This Row],[Employee Name]]),"-----",VLOOKUP(LeaveTracker[[#This Row],[Employee Name]],'List of Employees'!$B$4:$H$766,6))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Employees'!$B$4:$H$766,7))</f>
        <v>GSO</v>
      </c>
      <c r="F2465" s="66" t="str">
        <f>IF(ISBLANK(LeaveTracker[[#This Row],[Employee Name]]),"-----",VLOOKUP(LeaveTracker[[#This Row],[Employee Name]],'List of Employees'!$B$4:$H$766,6))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Employees'!$B$4:$H$766,7))</f>
        <v>GSO</v>
      </c>
      <c r="F2466" s="66" t="str">
        <f>IF(ISBLANK(LeaveTracker[[#This Row],[Employee Name]]),"-----",VLOOKUP(LeaveTracker[[#This Row],[Employee Name]],'List of Employees'!$B$4:$H$766,6))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Employees'!$B$4:$H$766,7))</f>
        <v>CHO</v>
      </c>
      <c r="F2467" s="66" t="str">
        <f>IF(ISBLANK(LeaveTracker[[#This Row],[Employee Name]]),"-----",VLOOKUP(LeaveTracker[[#This Row],[Employee Name]],'List of Employees'!$B$4:$H$766,6))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Employees'!$B$4:$H$766,7))</f>
        <v>CHO</v>
      </c>
      <c r="F2468" s="66" t="str">
        <f>IF(ISBLANK(LeaveTracker[[#This Row],[Employee Name]]),"-----",VLOOKUP(LeaveTracker[[#This Row],[Employee Name]],'List of Employees'!$B$4:$H$766,6))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Employees'!$B$4:$H$766,7))</f>
        <v>ONT</v>
      </c>
      <c r="F2469" s="66" t="str">
        <f>IF(ISBLANK(LeaveTracker[[#This Row],[Employee Name]]),"-----",VLOOKUP(LeaveTracker[[#This Row],[Employee Name]],'List of Employees'!$B$4:$H$766,6))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Employees'!$B$4:$H$766,7))</f>
        <v>ONT</v>
      </c>
      <c r="F2470" s="66" t="str">
        <f>IF(ISBLANK(LeaveTracker[[#This Row],[Employee Name]]),"-----",VLOOKUP(LeaveTracker[[#This Row],[Employee Name]],'List of Employees'!$B$4:$H$766,6))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Employees'!$B$4:$H$766,7))</f>
        <v>ONT</v>
      </c>
      <c r="F2471" s="66" t="str">
        <f>IF(ISBLANK(LeaveTracker[[#This Row],[Employee Name]]),"-----",VLOOKUP(LeaveTracker[[#This Row],[Employee Name]],'List of Employees'!$B$4:$H$766,6))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Employees'!$B$4:$H$766,7))</f>
        <v>ONT</v>
      </c>
      <c r="F2472" s="66" t="str">
        <f>IF(ISBLANK(LeaveTracker[[#This Row],[Employee Name]]),"-----",VLOOKUP(LeaveTracker[[#This Row],[Employee Name]],'List of Employees'!$B$4:$H$766,6))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Employees'!$B$4:$H$766,7))</f>
        <v>COOPERATIVE OFFICE</v>
      </c>
      <c r="F2473" s="66" t="str">
        <f>IF(ISBLANK(LeaveTracker[[#This Row],[Employee Name]]),"-----",VLOOKUP(LeaveTracker[[#This Row],[Employee Name]],'List of Employees'!$B$4:$H$766,6))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Employees'!$B$4:$H$766,7))</f>
        <v>CTO</v>
      </c>
      <c r="F2474" s="66" t="str">
        <f>IF(ISBLANK(LeaveTracker[[#This Row],[Employee Name]]),"-----",VLOOKUP(LeaveTracker[[#This Row],[Employee Name]],'List of Employees'!$B$4:$H$766,6))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Employees'!$B$4:$H$766,7))</f>
        <v>CTO</v>
      </c>
      <c r="F2475" s="66" t="str">
        <f>IF(ISBLANK(LeaveTracker[[#This Row],[Employee Name]]),"-----",VLOOKUP(LeaveTracker[[#This Row],[Employee Name]],'List of Employees'!$B$4:$H$766,6))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Employees'!$B$4:$H$766,7))</f>
        <v>CTO</v>
      </c>
      <c r="F2476" s="66" t="str">
        <f>IF(ISBLANK(LeaveTracker[[#This Row],[Employee Name]]),"-----",VLOOKUP(LeaveTracker[[#This Row],[Employee Name]],'List of Employees'!$B$4:$H$766,6))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Employees'!$B$4:$H$766,7))</f>
        <v>GSO</v>
      </c>
      <c r="F2477" s="66" t="str">
        <f>IF(ISBLANK(LeaveTracker[[#This Row],[Employee Name]]),"-----",VLOOKUP(LeaveTracker[[#This Row],[Employee Name]],'List of Employees'!$B$4:$H$766,6))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Employees'!$B$4:$H$766,7))</f>
        <v>GSO</v>
      </c>
      <c r="F2478" s="66" t="str">
        <f>IF(ISBLANK(LeaveTracker[[#This Row],[Employee Name]]),"-----",VLOOKUP(LeaveTracker[[#This Row],[Employee Name]],'List of Employees'!$B$4:$H$766,6))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Employees'!$B$4:$H$766,7))</f>
        <v>CHO</v>
      </c>
      <c r="F2479" s="66" t="str">
        <f>IF(ISBLANK(LeaveTracker[[#This Row],[Employee Name]]),"-----",VLOOKUP(LeaveTracker[[#This Row],[Employee Name]],'List of Employees'!$B$4:$H$766,6))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Employees'!$B$4:$H$766,7))</f>
        <v>CHO</v>
      </c>
      <c r="F2480" s="66" t="str">
        <f>IF(ISBLANK(LeaveTracker[[#This Row],[Employee Name]]),"-----",VLOOKUP(LeaveTracker[[#This Row],[Employee Name]],'List of Employees'!$B$4:$H$766,6))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Employees'!$B$4:$H$766,7))</f>
        <v>CBO</v>
      </c>
      <c r="F2481" s="66" t="str">
        <f>IF(ISBLANK(LeaveTracker[[#This Row],[Employee Name]]),"-----",VLOOKUP(LeaveTracker[[#This Row],[Employee Name]],'List of Employees'!$B$4:$H$766,6))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Employees'!$B$4:$H$766,7))</f>
        <v>CCT</v>
      </c>
      <c r="F2482" s="66" t="str">
        <f>IF(ISBLANK(LeaveTracker[[#This Row],[Employee Name]]),"-----",VLOOKUP(LeaveTracker[[#This Row],[Employee Name]],'List of Employees'!$B$4:$H$766,6))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Employees'!$B$4:$H$766,7))</f>
        <v>CCT</v>
      </c>
      <c r="F2483" s="66" t="str">
        <f>IF(ISBLANK(LeaveTracker[[#This Row],[Employee Name]]),"-----",VLOOKUP(LeaveTracker[[#This Row],[Employee Name]],'List of Employees'!$B$4:$H$766,6))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Employees'!$B$4:$H$766,7))</f>
        <v>CHO</v>
      </c>
      <c r="F2484" s="66" t="str">
        <f>IF(ISBLANK(LeaveTracker[[#This Row],[Employee Name]]),"-----",VLOOKUP(LeaveTracker[[#This Row],[Employee Name]],'List of Employees'!$B$4:$H$766,6))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Employees'!$B$4:$H$766,7))</f>
        <v>CENRO</v>
      </c>
      <c r="F2485" s="66" t="str">
        <f>IF(ISBLANK(LeaveTracker[[#This Row],[Employee Name]]),"-----",VLOOKUP(LeaveTracker[[#This Row],[Employee Name]],'List of Employees'!$B$4:$H$766,6))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Employees'!$B$4:$H$766,7))</f>
        <v>LIBRARY</v>
      </c>
      <c r="F2486" s="66" t="str">
        <f>IF(ISBLANK(LeaveTracker[[#This Row],[Employee Name]]),"-----",VLOOKUP(LeaveTracker[[#This Row],[Employee Name]],'List of Employees'!$B$4:$H$766,6))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Employees'!$B$4:$H$766,7))</f>
        <v>COMELEC</v>
      </c>
      <c r="F2487" s="66" t="str">
        <f>IF(ISBLANK(LeaveTracker[[#This Row],[Employee Name]]),"-----",VLOOKUP(LeaveTracker[[#This Row],[Employee Name]],'List of Employees'!$B$4:$H$766,6))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Employees'!$B$4:$H$766,7))</f>
        <v>ONT</v>
      </c>
      <c r="F2488" s="66" t="str">
        <f>IF(ISBLANK(LeaveTracker[[#This Row],[Employee Name]]),"-----",VLOOKUP(LeaveTracker[[#This Row],[Employee Name]],'List of Employees'!$B$4:$H$766,6))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Employees'!$B$4:$H$766,7))</f>
        <v>MAHOGANY MARKET</v>
      </c>
      <c r="F2489" s="66" t="str">
        <f>IF(ISBLANK(LeaveTracker[[#This Row],[Employee Name]]),"-----",VLOOKUP(LeaveTracker[[#This Row],[Employee Name]],'List of Employees'!$B$4:$H$766,6))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Employees'!$B$4:$H$766,7))</f>
        <v>MAHOGANY MARKET</v>
      </c>
      <c r="F2490" s="66" t="str">
        <f>IF(ISBLANK(LeaveTracker[[#This Row],[Employee Name]]),"-----",VLOOKUP(LeaveTracker[[#This Row],[Employee Name]],'List of Employees'!$B$4:$H$766,6))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Employees'!$B$4:$H$766,7))</f>
        <v>GSO</v>
      </c>
      <c r="F2491" s="66" t="str">
        <f>IF(ISBLANK(LeaveTracker[[#This Row],[Employee Name]]),"-----",VLOOKUP(LeaveTracker[[#This Row],[Employee Name]],'List of Employees'!$B$4:$H$766,6))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Employees'!$B$4:$H$766,7))</f>
        <v>CENRO</v>
      </c>
      <c r="F2492" s="66" t="str">
        <f>IF(ISBLANK(LeaveTracker[[#This Row],[Employee Name]]),"-----",VLOOKUP(LeaveTracker[[#This Row],[Employee Name]],'List of Employees'!$B$4:$H$766,6))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Employees'!$B$4:$H$766,7))</f>
        <v>CENRO</v>
      </c>
      <c r="F2493" s="66" t="str">
        <f>IF(ISBLANK(LeaveTracker[[#This Row],[Employee Name]]),"-----",VLOOKUP(LeaveTracker[[#This Row],[Employee Name]],'List of Employees'!$B$4:$H$766,6))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Employees'!$B$4:$H$766,7))</f>
        <v>COOPERATIVE OFFICE</v>
      </c>
      <c r="F2494" s="66" t="str">
        <f>IF(ISBLANK(LeaveTracker[[#This Row],[Employee Name]]),"-----",VLOOKUP(LeaveTracker[[#This Row],[Employee Name]],'List of Employees'!$B$4:$H$766,6))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Employees'!$B$4:$H$766,7))</f>
        <v>DA</v>
      </c>
      <c r="F2495" s="66" t="str">
        <f>IF(ISBLANK(LeaveTracker[[#This Row],[Employee Name]]),"-----",VLOOKUP(LeaveTracker[[#This Row],[Employee Name]],'List of Employees'!$B$4:$H$766,6))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Employees'!$B$4:$H$766,7))</f>
        <v>GSO</v>
      </c>
      <c r="F2496" s="66" t="str">
        <f>IF(ISBLANK(LeaveTracker[[#This Row],[Employee Name]]),"-----",VLOOKUP(LeaveTracker[[#This Row],[Employee Name]],'List of Employees'!$B$4:$H$766,6))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Employees'!$B$4:$H$766,7))</f>
        <v>GSO</v>
      </c>
      <c r="F2497" s="66" t="str">
        <f>IF(ISBLANK(LeaveTracker[[#This Row],[Employee Name]]),"-----",VLOOKUP(LeaveTracker[[#This Row],[Employee Name]],'List of Employees'!$B$4:$H$766,6))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Employees'!$B$4:$H$766,7))</f>
        <v>TCCH/TICC</v>
      </c>
      <c r="F2498" s="66" t="str">
        <f>IF(ISBLANK(LeaveTracker[[#This Row],[Employee Name]]),"-----",VLOOKUP(LeaveTracker[[#This Row],[Employee Name]],'List of Employees'!$B$4:$H$766,6))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Employees'!$B$4:$H$766,7))</f>
        <v>TCCH/TICC</v>
      </c>
      <c r="F2499" s="66" t="str">
        <f>IF(ISBLANK(LeaveTracker[[#This Row],[Employee Name]]),"-----",VLOOKUP(LeaveTracker[[#This Row],[Employee Name]],'List of Employees'!$B$4:$H$766,6))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Employees'!$B$4:$H$766,7))</f>
        <v>LCR</v>
      </c>
      <c r="F2500" s="66" t="str">
        <f>IF(ISBLANK(LeaveTracker[[#This Row],[Employee Name]]),"-----",VLOOKUP(LeaveTracker[[#This Row],[Employee Name]],'List of Employees'!$B$4:$H$766,6))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Employees'!$B$4:$H$766,7))</f>
        <v>ONT</v>
      </c>
      <c r="F2501" s="66" t="str">
        <f>IF(ISBLANK(LeaveTracker[[#This Row],[Employee Name]]),"-----",VLOOKUP(LeaveTracker[[#This Row],[Employee Name]],'List of Employees'!$B$4:$H$766,6))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Employees'!$B$4:$H$766,7))</f>
        <v>ONT</v>
      </c>
      <c r="F2502" s="66" t="str">
        <f>IF(ISBLANK(LeaveTracker[[#This Row],[Employee Name]]),"-----",VLOOKUP(LeaveTracker[[#This Row],[Employee Name]],'List of Employees'!$B$4:$H$766,6))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Employees'!$B$4:$H$766,7))</f>
        <v>ONT</v>
      </c>
      <c r="F2503" s="66" t="str">
        <f>IF(ISBLANK(LeaveTracker[[#This Row],[Employee Name]]),"-----",VLOOKUP(LeaveTracker[[#This Row],[Employee Name]],'List of Employees'!$B$4:$H$766,6))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Employees'!$B$4:$H$766,7))</f>
        <v>CENRO</v>
      </c>
      <c r="F2504" s="66" t="str">
        <f>IF(ISBLANK(LeaveTracker[[#This Row],[Employee Name]]),"-----",VLOOKUP(LeaveTracker[[#This Row],[Employee Name]],'List of Employees'!$B$4:$H$766,6))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Employees'!$B$4:$H$766,7))</f>
        <v>GSO</v>
      </c>
      <c r="F2505" s="66" t="str">
        <f>IF(ISBLANK(LeaveTracker[[#This Row],[Employee Name]]),"-----",VLOOKUP(LeaveTracker[[#This Row],[Employee Name]],'List of Employees'!$B$4:$H$766,6))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Employees'!$B$4:$H$766,7))</f>
        <v>GSO</v>
      </c>
      <c r="F2506" s="66" t="str">
        <f>IF(ISBLANK(LeaveTracker[[#This Row],[Employee Name]]),"-----",VLOOKUP(LeaveTracker[[#This Row],[Employee Name]],'List of Employees'!$B$4:$H$766,6))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Employees'!$B$4:$H$766,7))</f>
        <v>CENRO</v>
      </c>
      <c r="F2507" s="66" t="str">
        <f>IF(ISBLANK(LeaveTracker[[#This Row],[Employee Name]]),"-----",VLOOKUP(LeaveTracker[[#This Row],[Employee Name]],'List of Employees'!$B$4:$H$766,6))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Employees'!$B$4:$H$766,7))</f>
        <v>DA</v>
      </c>
      <c r="F2508" s="66" t="str">
        <f>IF(ISBLANK(LeaveTracker[[#This Row],[Employee Name]]),"-----",VLOOKUP(LeaveTracker[[#This Row],[Employee Name]],'List of Employees'!$B$4:$H$766,6))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Employees'!$B$4:$H$766,7))</f>
        <v>PIO</v>
      </c>
      <c r="F2509" s="66" t="str">
        <f>IF(ISBLANK(LeaveTracker[[#This Row],[Employee Name]]),"-----",VLOOKUP(LeaveTracker[[#This Row],[Employee Name]],'List of Employees'!$B$4:$H$766,6))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Employees'!$B$4:$H$766,7))</f>
        <v>PIO</v>
      </c>
      <c r="F2510" s="66" t="str">
        <f>IF(ISBLANK(LeaveTracker[[#This Row],[Employee Name]]),"-----",VLOOKUP(LeaveTracker[[#This Row],[Employee Name]],'List of Employees'!$B$4:$H$766,6))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Employees'!$B$4:$H$766,7))</f>
        <v>PIO</v>
      </c>
      <c r="F2511" s="66" t="str">
        <f>IF(ISBLANK(LeaveTracker[[#This Row],[Employee Name]]),"-----",VLOOKUP(LeaveTracker[[#This Row],[Employee Name]],'List of Employees'!$B$4:$H$766,6))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Employees'!$B$4:$H$766,7))</f>
        <v>CEO</v>
      </c>
      <c r="F2512" s="66" t="str">
        <f>IF(ISBLANK(LeaveTracker[[#This Row],[Employee Name]]),"-----",VLOOKUP(LeaveTracker[[#This Row],[Employee Name]],'List of Employees'!$B$4:$H$766,6))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Employees'!$B$4:$H$766,7))</f>
        <v>MAHOGANY MARKET</v>
      </c>
      <c r="F2513" s="66" t="str">
        <f>IF(ISBLANK(LeaveTracker[[#This Row],[Employee Name]]),"-----",VLOOKUP(LeaveTracker[[#This Row],[Employee Name]],'List of Employees'!$B$4:$H$766,6))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Employees'!$B$4:$H$766,7))</f>
        <v>CENRO</v>
      </c>
      <c r="F2514" s="66" t="str">
        <f>IF(ISBLANK(LeaveTracker[[#This Row],[Employee Name]]),"-----",VLOOKUP(LeaveTracker[[#This Row],[Employee Name]],'List of Employees'!$B$4:$H$766,6))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Employees'!$B$4:$H$766,7))</f>
        <v>INTERNAL</v>
      </c>
      <c r="F2515" s="66" t="str">
        <f>IF(ISBLANK(LeaveTracker[[#This Row],[Employee Name]]),"-----",VLOOKUP(LeaveTracker[[#This Row],[Employee Name]],'List of Employees'!$B$4:$H$766,6))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Employees'!$B$4:$H$766,7))</f>
        <v>CHO</v>
      </c>
      <c r="F2516" s="66" t="str">
        <f>IF(ISBLANK(LeaveTracker[[#This Row],[Employee Name]]),"-----",VLOOKUP(LeaveTracker[[#This Row],[Employee Name]],'List of Employees'!$B$4:$H$766,6))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Employees'!$B$4:$H$766,7))</f>
        <v>TOPS (ADMIN CSU)</v>
      </c>
      <c r="F2517" s="66" t="str">
        <f>IF(ISBLANK(LeaveTracker[[#This Row],[Employee Name]]),"-----",VLOOKUP(LeaveTracker[[#This Row],[Employee Name]],'List of Employees'!$B$4:$H$766,6))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Employees'!$B$4:$H$766,7))</f>
        <v>ADMIN OFFICE</v>
      </c>
      <c r="F2518" s="66" t="str">
        <f>IF(ISBLANK(LeaveTracker[[#This Row],[Employee Name]]),"-----",VLOOKUP(LeaveTracker[[#This Row],[Employee Name]],'List of Employees'!$B$4:$H$766,6))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Employees'!$B$4:$H$766,7))</f>
        <v>LEGAL</v>
      </c>
      <c r="F2519" s="66" t="str">
        <f>IF(ISBLANK(LeaveTracker[[#This Row],[Employee Name]]),"-----",VLOOKUP(LeaveTracker[[#This Row],[Employee Name]],'List of Employees'!$B$4:$H$766,6))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Employees'!$B$4:$H$766,7))</f>
        <v>CHO</v>
      </c>
      <c r="F2520" s="66" t="str">
        <f>IF(ISBLANK(LeaveTracker[[#This Row],[Employee Name]]),"-----",VLOOKUP(LeaveTracker[[#This Row],[Employee Name]],'List of Employees'!$B$4:$H$766,6))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Employees'!$B$4:$H$766,7))</f>
        <v>CTO</v>
      </c>
      <c r="F2521" s="66" t="str">
        <f>IF(ISBLANK(LeaveTracker[[#This Row],[Employee Name]]),"-----",VLOOKUP(LeaveTracker[[#This Row],[Employee Name]],'List of Employees'!$B$4:$H$766,6))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Employees'!$B$4:$H$766,7))</f>
        <v>CTO</v>
      </c>
      <c r="F2522" s="66" t="str">
        <f>IF(ISBLANK(LeaveTracker[[#This Row],[Employee Name]]),"-----",VLOOKUP(LeaveTracker[[#This Row],[Employee Name]],'List of Employees'!$B$4:$H$766,6))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Employees'!$B$4:$H$766,7))</f>
        <v>CTO</v>
      </c>
      <c r="F2523" s="66" t="str">
        <f>IF(ISBLANK(LeaveTracker[[#This Row],[Employee Name]]),"-----",VLOOKUP(LeaveTracker[[#This Row],[Employee Name]],'List of Employees'!$B$4:$H$766,6))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Employees'!$B$4:$H$766,7))</f>
        <v>CTO</v>
      </c>
      <c r="F2524" s="66" t="str">
        <f>IF(ISBLANK(LeaveTracker[[#This Row],[Employee Name]]),"-----",VLOOKUP(LeaveTracker[[#This Row],[Employee Name]],'List of Employees'!$B$4:$H$766,6))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Employees'!$B$4:$H$766,7))</f>
        <v>CTO</v>
      </c>
      <c r="F2525" s="66" t="str">
        <f>IF(ISBLANK(LeaveTracker[[#This Row],[Employee Name]]),"-----",VLOOKUP(LeaveTracker[[#This Row],[Employee Name]],'List of Employees'!$B$4:$H$766,6))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Employees'!$B$4:$H$766,7))</f>
        <v>CTO</v>
      </c>
      <c r="F2526" s="66" t="str">
        <f>IF(ISBLANK(LeaveTracker[[#This Row],[Employee Name]]),"-----",VLOOKUP(LeaveTracker[[#This Row],[Employee Name]],'List of Employees'!$B$4:$H$766,6))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Employees'!$B$4:$H$766,7))</f>
        <v>COA</v>
      </c>
      <c r="F2527" s="66" t="str">
        <f>IF(ISBLANK(LeaveTracker[[#This Row],[Employee Name]]),"-----",VLOOKUP(LeaveTracker[[#This Row],[Employee Name]],'List of Employees'!$B$4:$H$766,6))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Employees'!$B$4:$H$766,7))</f>
        <v>PIO</v>
      </c>
      <c r="F2528" s="66" t="str">
        <f>IF(ISBLANK(LeaveTracker[[#This Row],[Employee Name]]),"-----",VLOOKUP(LeaveTracker[[#This Row],[Employee Name]],'List of Employees'!$B$4:$H$766,6))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Employees'!$B$4:$H$766,7))</f>
        <v>LEGAL</v>
      </c>
      <c r="F2529" s="66" t="str">
        <f>IF(ISBLANK(LeaveTracker[[#This Row],[Employee Name]]),"-----",VLOOKUP(LeaveTracker[[#This Row],[Employee Name]],'List of Employees'!$B$4:$H$766,6))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Employees'!$B$4:$H$766,7))</f>
        <v>MO</v>
      </c>
      <c r="F2530" s="66" t="str">
        <f>IF(ISBLANK(LeaveTracker[[#This Row],[Employee Name]]),"-----",VLOOKUP(LeaveTracker[[#This Row],[Employee Name]],'List of Employees'!$B$4:$H$766,6))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Employees'!$B$4:$H$766,7))</f>
        <v>CBO</v>
      </c>
      <c r="F2531" s="66" t="str">
        <f>IF(ISBLANK(LeaveTracker[[#This Row],[Employee Name]]),"-----",VLOOKUP(LeaveTracker[[#This Row],[Employee Name]],'List of Employees'!$B$4:$H$766,6))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2618</v>
      </c>
      <c r="E2532" s="66" t="str">
        <f>IF(ISBLANK(LeaveTracker[[#This Row],[Employee Name]]),"-----",VLOOKUP(LeaveTracker[[#This Row],[Employee Name]],'List of Employees'!$B$4:$H$766,7))</f>
        <v>CBO</v>
      </c>
      <c r="F2532" s="66" t="str">
        <f>IF(ISBLANK(LeaveTracker[[#This Row],[Employee Name]]),"-----",VLOOKUP(LeaveTracker[[#This Row],[Employee Name]],'List of Employees'!$B$4:$H$766,6))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Employees'!$B$4:$H$766,7))</f>
        <v>CSWDO</v>
      </c>
      <c r="F2533" s="66" t="str">
        <f>IF(ISBLANK(LeaveTracker[[#This Row],[Employee Name]]),"-----",VLOOKUP(LeaveTracker[[#This Row],[Employee Name]],'List of Employees'!$B$4:$H$766,6))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Employees'!$B$4:$H$766,7))</f>
        <v>CSWDO</v>
      </c>
      <c r="F2534" s="66" t="str">
        <f>IF(ISBLANK(LeaveTracker[[#This Row],[Employee Name]]),"-----",VLOOKUP(LeaveTracker[[#This Row],[Employee Name]],'List of Employees'!$B$4:$H$766,6))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Employees'!$B$4:$H$766,7))</f>
        <v>CSWDO</v>
      </c>
      <c r="F2535" s="66" t="str">
        <f>IF(ISBLANK(LeaveTracker[[#This Row],[Employee Name]]),"-----",VLOOKUP(LeaveTracker[[#This Row],[Employee Name]],'List of Employees'!$B$4:$H$766,6))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Employees'!$B$4:$H$766,7))</f>
        <v>CSWDO</v>
      </c>
      <c r="F2536" s="66" t="str">
        <f>IF(ISBLANK(LeaveTracker[[#This Row],[Employee Name]]),"-----",VLOOKUP(LeaveTracker[[#This Row],[Employee Name]],'List of Employees'!$B$4:$H$766,6))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Employees'!$B$4:$H$766,7))</f>
        <v>CSWDO</v>
      </c>
      <c r="F2537" s="66" t="str">
        <f>IF(ISBLANK(LeaveTracker[[#This Row],[Employee Name]]),"-----",VLOOKUP(LeaveTracker[[#This Row],[Employee Name]],'List of Employees'!$B$4:$H$766,6))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Employees'!$B$4:$H$766,7))</f>
        <v>CSWDO</v>
      </c>
      <c r="F2538" s="66" t="str">
        <f>IF(ISBLANK(LeaveTracker[[#This Row],[Employee Name]]),"-----",VLOOKUP(LeaveTracker[[#This Row],[Employee Name]],'List of Employees'!$B$4:$H$766,6))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Employees'!$B$4:$H$766,7))</f>
        <v>CSWDO</v>
      </c>
      <c r="F2539" s="66" t="str">
        <f>IF(ISBLANK(LeaveTracker[[#This Row],[Employee Name]]),"-----",VLOOKUP(LeaveTracker[[#This Row],[Employee Name]],'List of Employees'!$B$4:$H$766,6))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Employees'!$B$4:$H$766,7))</f>
        <v>CSWDO</v>
      </c>
      <c r="F2540" s="66" t="str">
        <f>IF(ISBLANK(LeaveTracker[[#This Row],[Employee Name]]),"-----",VLOOKUP(LeaveTracker[[#This Row],[Employee Name]],'List of Employees'!$B$4:$H$766,6))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Employees'!$B$4:$H$766,7))</f>
        <v>CSWDO</v>
      </c>
      <c r="F2541" s="66" t="str">
        <f>IF(ISBLANK(LeaveTracker[[#This Row],[Employee Name]]),"-----",VLOOKUP(LeaveTracker[[#This Row],[Employee Name]],'List of Employees'!$B$4:$H$766,6))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Employees'!$B$4:$H$766,7))</f>
        <v>CTO</v>
      </c>
      <c r="F2542" s="66" t="str">
        <f>IF(ISBLANK(LeaveTracker[[#This Row],[Employee Name]]),"-----",VLOOKUP(LeaveTracker[[#This Row],[Employee Name]],'List of Employees'!$B$4:$H$766,6))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Employees'!$B$4:$H$766,7))</f>
        <v>COMELEC</v>
      </c>
      <c r="F2543" s="66" t="str">
        <f>IF(ISBLANK(LeaveTracker[[#This Row],[Employee Name]]),"-----",VLOOKUP(LeaveTracker[[#This Row],[Employee Name]],'List of Employees'!$B$4:$H$766,6))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Employees'!$B$4:$H$766,7))</f>
        <v>CTO</v>
      </c>
      <c r="F2544" s="66" t="str">
        <f>IF(ISBLANK(LeaveTracker[[#This Row],[Employee Name]]),"-----",VLOOKUP(LeaveTracker[[#This Row],[Employee Name]],'List of Employees'!$B$4:$H$766,6))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Employees'!$B$4:$H$766,7))</f>
        <v>CTO</v>
      </c>
      <c r="F2545" s="66" t="str">
        <f>IF(ISBLANK(LeaveTracker[[#This Row],[Employee Name]]),"-----",VLOOKUP(LeaveTracker[[#This Row],[Employee Name]],'List of Employees'!$B$4:$H$766,6))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Employees'!$B$4:$H$766,7))</f>
        <v>CTO</v>
      </c>
      <c r="F2546" s="66" t="str">
        <f>IF(ISBLANK(LeaveTracker[[#This Row],[Employee Name]]),"-----",VLOOKUP(LeaveTracker[[#This Row],[Employee Name]],'List of Employees'!$B$4:$H$766,6))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Employees'!$B$4:$H$766,7))</f>
        <v>CTO</v>
      </c>
      <c r="F2547" s="66" t="str">
        <f>IF(ISBLANK(LeaveTracker[[#This Row],[Employee Name]]),"-----",VLOOKUP(LeaveTracker[[#This Row],[Employee Name]],'List of Employees'!$B$4:$H$766,6))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Employees'!$B$4:$H$766,7))</f>
        <v>CTO</v>
      </c>
      <c r="F2548" s="66" t="str">
        <f>IF(ISBLANK(LeaveTracker[[#This Row],[Employee Name]]),"-----",VLOOKUP(LeaveTracker[[#This Row],[Employee Name]],'List of Employees'!$B$4:$H$766,6))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Employees'!$B$4:$H$766,7))</f>
        <v>CTO</v>
      </c>
      <c r="F2549" s="66" t="str">
        <f>IF(ISBLANK(LeaveTracker[[#This Row],[Employee Name]]),"-----",VLOOKUP(LeaveTracker[[#This Row],[Employee Name]],'List of Employees'!$B$4:$H$766,6))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Employees'!$B$4:$H$766,7))</f>
        <v>CTO</v>
      </c>
      <c r="F2550" s="66" t="str">
        <f>IF(ISBLANK(LeaveTracker[[#This Row],[Employee Name]]),"-----",VLOOKUP(LeaveTracker[[#This Row],[Employee Name]],'List of Employees'!$B$4:$H$766,6))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Employees'!$B$4:$H$766,7))</f>
        <v>CTO</v>
      </c>
      <c r="F2551" s="66" t="str">
        <f>IF(ISBLANK(LeaveTracker[[#This Row],[Employee Name]]),"-----",VLOOKUP(LeaveTracker[[#This Row],[Employee Name]],'List of Employees'!$B$4:$H$766,6))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Employees'!$B$4:$H$766,7))</f>
        <v>CTO</v>
      </c>
      <c r="F2552" s="66" t="str">
        <f>IF(ISBLANK(LeaveTracker[[#This Row],[Employee Name]]),"-----",VLOOKUP(LeaveTracker[[#This Row],[Employee Name]],'List of Employees'!$B$4:$H$766,6))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Employees'!$B$4:$H$766,7))</f>
        <v>CTO</v>
      </c>
      <c r="F2553" s="66" t="str">
        <f>IF(ISBLANK(LeaveTracker[[#This Row],[Employee Name]]),"-----",VLOOKUP(LeaveTracker[[#This Row],[Employee Name]],'List of Employees'!$B$4:$H$766,6))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Employees'!$B$4:$H$766,7))</f>
        <v>CTO</v>
      </c>
      <c r="F2554" s="66" t="str">
        <f>IF(ISBLANK(LeaveTracker[[#This Row],[Employee Name]]),"-----",VLOOKUP(LeaveTracker[[#This Row],[Employee Name]],'List of Employees'!$B$4:$H$766,6))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Employees'!$B$4:$H$766,7))</f>
        <v>CTO</v>
      </c>
      <c r="F2555" s="66" t="str">
        <f>IF(ISBLANK(LeaveTracker[[#This Row],[Employee Name]]),"-----",VLOOKUP(LeaveTracker[[#This Row],[Employee Name]],'List of Employees'!$B$4:$H$766,6))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Employees'!$B$4:$H$766,7))</f>
        <v>CTO</v>
      </c>
      <c r="F2556" s="66" t="str">
        <f>IF(ISBLANK(LeaveTracker[[#This Row],[Employee Name]]),"-----",VLOOKUP(LeaveTracker[[#This Row],[Employee Name]],'List of Employees'!$B$4:$H$766,6))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Employees'!$B$4:$H$766,7))</f>
        <v>CTO</v>
      </c>
      <c r="F2557" s="66" t="str">
        <f>IF(ISBLANK(LeaveTracker[[#This Row],[Employee Name]]),"-----",VLOOKUP(LeaveTracker[[#This Row],[Employee Name]],'List of Employees'!$B$4:$H$766,6))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Employees'!$B$4:$H$766,7))</f>
        <v>CTO</v>
      </c>
      <c r="F2558" s="66" t="str">
        <f>IF(ISBLANK(LeaveTracker[[#This Row],[Employee Name]]),"-----",VLOOKUP(LeaveTracker[[#This Row],[Employee Name]],'List of Employees'!$B$4:$H$766,6))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Employees'!$B$4:$H$766,7))</f>
        <v>VMO</v>
      </c>
      <c r="F2559" s="66" t="str">
        <f>IF(ISBLANK(LeaveTracker[[#This Row],[Employee Name]]),"-----",VLOOKUP(LeaveTracker[[#This Row],[Employee Name]],'List of Employees'!$B$4:$H$766,6))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Employees'!$B$4:$H$766,7))</f>
        <v>CTO</v>
      </c>
      <c r="F2560" s="66" t="str">
        <f>IF(ISBLANK(LeaveTracker[[#This Row],[Employee Name]]),"-----",VLOOKUP(LeaveTracker[[#This Row],[Employee Name]],'List of Employees'!$B$4:$H$766,6))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Employees'!$B$4:$H$766,7))</f>
        <v>CTO</v>
      </c>
      <c r="F2561" s="66" t="str">
        <f>IF(ISBLANK(LeaveTracker[[#This Row],[Employee Name]]),"-----",VLOOKUP(LeaveTracker[[#This Row],[Employee Name]],'List of Employees'!$B$4:$H$766,6))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Employees'!$B$4:$H$766,7))</f>
        <v>CTO</v>
      </c>
      <c r="F2562" s="66" t="str">
        <f>IF(ISBLANK(LeaveTracker[[#This Row],[Employee Name]]),"-----",VLOOKUP(LeaveTracker[[#This Row],[Employee Name]],'List of Employees'!$B$4:$H$766,6))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Employees'!$B$4:$H$766,7))</f>
        <v>CTO</v>
      </c>
      <c r="F2563" s="66" t="str">
        <f>IF(ISBLANK(LeaveTracker[[#This Row],[Employee Name]]),"-----",VLOOKUP(LeaveTracker[[#This Row],[Employee Name]],'List of Employees'!$B$4:$H$766,6))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Employees'!$B$4:$H$766,7))</f>
        <v>ACCOUNTING</v>
      </c>
      <c r="F2564" s="66" t="str">
        <f>IF(ISBLANK(LeaveTracker[[#This Row],[Employee Name]]),"-----",VLOOKUP(LeaveTracker[[#This Row],[Employee Name]],'List of Employees'!$B$4:$H$766,6))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Employees'!$B$4:$H$766,7))</f>
        <v>ACCOUNTING</v>
      </c>
      <c r="F2565" s="66" t="str">
        <f>IF(ISBLANK(LeaveTracker[[#This Row],[Employee Name]]),"-----",VLOOKUP(LeaveTracker[[#This Row],[Employee Name]],'List of Employees'!$B$4:$H$766,6))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Employees'!$B$4:$H$766,7))</f>
        <v>MO</v>
      </c>
      <c r="F2566" s="66" t="str">
        <f>IF(ISBLANK(LeaveTracker[[#This Row],[Employee Name]]),"-----",VLOOKUP(LeaveTracker[[#This Row],[Employee Name]],'List of Employees'!$B$4:$H$766,6))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Employees'!$B$4:$H$766,7))</f>
        <v>LCR</v>
      </c>
      <c r="F2567" s="66" t="str">
        <f>IF(ISBLANK(LeaveTracker[[#This Row],[Employee Name]]),"-----",VLOOKUP(LeaveTracker[[#This Row],[Employee Name]],'List of Employees'!$B$4:$H$766,6))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Employees'!$B$4:$H$766,7))</f>
        <v>LCR</v>
      </c>
      <c r="F2568" s="66" t="str">
        <f>IF(ISBLANK(LeaveTracker[[#This Row],[Employee Name]]),"-----",VLOOKUP(LeaveTracker[[#This Row],[Employee Name]],'List of Employees'!$B$4:$H$766,6))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Employees'!$B$4:$H$766,7))</f>
        <v>ACCOUNTING</v>
      </c>
      <c r="F2569" s="66" t="str">
        <f>IF(ISBLANK(LeaveTracker[[#This Row],[Employee Name]]),"-----",VLOOKUP(LeaveTracker[[#This Row],[Employee Name]],'List of Employees'!$B$4:$H$766,6))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Employees'!$B$4:$H$766,7))</f>
        <v>ACCOUNTING</v>
      </c>
      <c r="F2570" s="66" t="str">
        <f>IF(ISBLANK(LeaveTracker[[#This Row],[Employee Name]]),"-----",VLOOKUP(LeaveTracker[[#This Row],[Employee Name]],'List of Employees'!$B$4:$H$766,6))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Employees'!$B$4:$H$766,7))</f>
        <v>CTO</v>
      </c>
      <c r="F2571" s="66" t="str">
        <f>IF(ISBLANK(LeaveTracker[[#This Row],[Employee Name]]),"-----",VLOOKUP(LeaveTracker[[#This Row],[Employee Name]],'List of Employees'!$B$4:$H$766,6))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Employees'!$B$4:$H$766,7))</f>
        <v>MO</v>
      </c>
      <c r="F2572" s="66" t="str">
        <f>IF(ISBLANK(LeaveTracker[[#This Row],[Employee Name]]),"-----",VLOOKUP(LeaveTracker[[#This Row],[Employee Name]],'List of Employees'!$B$4:$H$766,6))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Employees'!$B$4:$H$766,7))</f>
        <v>PICNIC GROVE</v>
      </c>
      <c r="F2573" s="66" t="str">
        <f>IF(ISBLANK(LeaveTracker[[#This Row],[Employee Name]]),"-----",VLOOKUP(LeaveTracker[[#This Row],[Employee Name]],'List of Employees'!$B$4:$H$766,6))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Employees'!$B$4:$H$766,7))</f>
        <v>LCR</v>
      </c>
      <c r="F2574" s="66" t="str">
        <f>IF(ISBLANK(LeaveTracker[[#This Row],[Employee Name]]),"-----",VLOOKUP(LeaveTracker[[#This Row],[Employee Name]],'List of Employees'!$B$4:$H$766,6))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Employees'!$B$4:$H$766,7))</f>
        <v>ACCOUNTING</v>
      </c>
      <c r="F2575" s="66" t="str">
        <f>IF(ISBLANK(LeaveTracker[[#This Row],[Employee Name]]),"-----",VLOOKUP(LeaveTracker[[#This Row],[Employee Name]],'List of Employees'!$B$4:$H$766,6))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Employees'!$B$4:$H$766,7))</f>
        <v>ACCOUNTING</v>
      </c>
      <c r="F2576" s="66" t="str">
        <f>IF(ISBLANK(LeaveTracker[[#This Row],[Employee Name]]),"-----",VLOOKUP(LeaveTracker[[#This Row],[Employee Name]],'List of Employees'!$B$4:$H$766,6))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Employees'!$B$4:$H$766,7))</f>
        <v>ACCOUNTING</v>
      </c>
      <c r="F2577" s="66" t="str">
        <f>IF(ISBLANK(LeaveTracker[[#This Row],[Employee Name]]),"-----",VLOOKUP(LeaveTracker[[#This Row],[Employee Name]],'List of Employees'!$B$4:$H$766,6))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Employees'!$B$4:$H$766,7))</f>
        <v>ACCOUNTING</v>
      </c>
      <c r="F2578" s="66" t="str">
        <f>IF(ISBLANK(LeaveTracker[[#This Row],[Employee Name]]),"-----",VLOOKUP(LeaveTracker[[#This Row],[Employee Name]],'List of Employees'!$B$4:$H$766,6))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Employees'!$B$4:$H$766,7))</f>
        <v>ACCOUNTING</v>
      </c>
      <c r="F2579" s="66" t="str">
        <f>IF(ISBLANK(LeaveTracker[[#This Row],[Employee Name]]),"-----",VLOOKUP(LeaveTracker[[#This Row],[Employee Name]],'List of Employees'!$B$4:$H$766,6))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Employees'!$B$4:$H$766,7))</f>
        <v>ACCOUNTING</v>
      </c>
      <c r="F2580" s="66" t="str">
        <f>IF(ISBLANK(LeaveTracker[[#This Row],[Employee Name]]),"-----",VLOOKUP(LeaveTracker[[#This Row],[Employee Name]],'List of Employees'!$B$4:$H$766,6))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Employees'!$B$4:$H$766,7))</f>
        <v>ACCOUNTING</v>
      </c>
      <c r="F2581" s="66" t="str">
        <f>IF(ISBLANK(LeaveTracker[[#This Row],[Employee Name]]),"-----",VLOOKUP(LeaveTracker[[#This Row],[Employee Name]],'List of Employees'!$B$4:$H$766,6))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Employees'!$B$4:$H$766,7))</f>
        <v>ACCOUNTING</v>
      </c>
      <c r="F2582" s="66" t="str">
        <f>IF(ISBLANK(LeaveTracker[[#This Row],[Employee Name]]),"-----",VLOOKUP(LeaveTracker[[#This Row],[Employee Name]],'List of Employees'!$B$4:$H$766,6))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Employees'!$B$4:$H$766,7))</f>
        <v>ACCOUNTING</v>
      </c>
      <c r="F2583" s="66" t="str">
        <f>IF(ISBLANK(LeaveTracker[[#This Row],[Employee Name]]),"-----",VLOOKUP(LeaveTracker[[#This Row],[Employee Name]],'List of Employees'!$B$4:$H$766,6))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Employees'!$B$4:$H$766,7))</f>
        <v>ACCOUNTING</v>
      </c>
      <c r="F2584" s="66" t="str">
        <f>IF(ISBLANK(LeaveTracker[[#This Row],[Employee Name]]),"-----",VLOOKUP(LeaveTracker[[#This Row],[Employee Name]],'List of Employees'!$B$4:$H$766,6))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Employees'!$B$4:$H$766,7))</f>
        <v>ACCOUNTING</v>
      </c>
      <c r="F2585" s="66" t="str">
        <f>IF(ISBLANK(LeaveTracker[[#This Row],[Employee Name]]),"-----",VLOOKUP(LeaveTracker[[#This Row],[Employee Name]],'List of Employees'!$B$4:$H$766,6))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Employees'!$B$4:$H$766,7))</f>
        <v>ACCOUNTING</v>
      </c>
      <c r="F2586" s="66" t="str">
        <f>IF(ISBLANK(LeaveTracker[[#This Row],[Employee Name]]),"-----",VLOOKUP(LeaveTracker[[#This Row],[Employee Name]],'List of Employees'!$B$4:$H$766,6))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Employees'!$B$4:$H$766,7))</f>
        <v>ACCOUNTING</v>
      </c>
      <c r="F2587" s="66" t="str">
        <f>IF(ISBLANK(LeaveTracker[[#This Row],[Employee Name]]),"-----",VLOOKUP(LeaveTracker[[#This Row],[Employee Name]],'List of Employees'!$B$4:$H$766,6))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Employees'!$B$4:$H$766,7))</f>
        <v>TCCH/TICC</v>
      </c>
      <c r="F2588" s="66" t="str">
        <f>IF(ISBLANK(LeaveTracker[[#This Row],[Employee Name]]),"-----",VLOOKUP(LeaveTracker[[#This Row],[Employee Name]],'List of Employees'!$B$4:$H$766,6))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Employees'!$B$4:$H$766,7))</f>
        <v>TCCH/TICC</v>
      </c>
      <c r="F2589" s="66" t="str">
        <f>IF(ISBLANK(LeaveTracker[[#This Row],[Employee Name]]),"-----",VLOOKUP(LeaveTracker[[#This Row],[Employee Name]],'List of Employees'!$B$4:$H$766,6))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Employees'!$B$4:$H$766,7))</f>
        <v>TCCH/TICC</v>
      </c>
      <c r="F2590" s="66" t="str">
        <f>IF(ISBLANK(LeaveTracker[[#This Row],[Employee Name]]),"-----",VLOOKUP(LeaveTracker[[#This Row],[Employee Name]],'List of Employees'!$B$4:$H$766,6))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Employees'!$B$4:$H$766,7))</f>
        <v>SP</v>
      </c>
      <c r="F2591" s="66" t="str">
        <f>IF(ISBLANK(LeaveTracker[[#This Row],[Employee Name]]),"-----",VLOOKUP(LeaveTracker[[#This Row],[Employee Name]],'List of Employees'!$B$4:$H$766,6))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Employees'!$B$4:$H$766,7))</f>
        <v>VMO</v>
      </c>
      <c r="F2592" s="66" t="str">
        <f>IF(ISBLANK(LeaveTracker[[#This Row],[Employee Name]]),"-----",VLOOKUP(LeaveTracker[[#This Row],[Employee Name]],'List of Employees'!$B$4:$H$766,6))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Employees'!$B$4:$H$766,7))</f>
        <v>SP</v>
      </c>
      <c r="F2593" s="66" t="str">
        <f>IF(ISBLANK(LeaveTracker[[#This Row],[Employee Name]]),"-----",VLOOKUP(LeaveTracker[[#This Row],[Employee Name]],'List of Employees'!$B$4:$H$766,6))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Employees'!$B$4:$H$766,7))</f>
        <v>SP</v>
      </c>
      <c r="F2594" s="66" t="str">
        <f>IF(ISBLANK(LeaveTracker[[#This Row],[Employee Name]]),"-----",VLOOKUP(LeaveTracker[[#This Row],[Employee Name]],'List of Employees'!$B$4:$H$766,6))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Employees'!$B$4:$H$766,7))</f>
        <v>SP</v>
      </c>
      <c r="F2595" s="66" t="str">
        <f>IF(ISBLANK(LeaveTracker[[#This Row],[Employee Name]]),"-----",VLOOKUP(LeaveTracker[[#This Row],[Employee Name]],'List of Employees'!$B$4:$H$766,6))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Employees'!$B$4:$H$766,7))</f>
        <v>VMO</v>
      </c>
      <c r="F2596" s="66" t="str">
        <f>IF(ISBLANK(LeaveTracker[[#This Row],[Employee Name]]),"-----",VLOOKUP(LeaveTracker[[#This Row],[Employee Name]],'List of Employees'!$B$4:$H$766,6))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Employees'!$B$4:$H$766,7))</f>
        <v>VMO</v>
      </c>
      <c r="F2597" s="66" t="str">
        <f>IF(ISBLANK(LeaveTracker[[#This Row],[Employee Name]]),"-----",VLOOKUP(LeaveTracker[[#This Row],[Employee Name]],'List of Employees'!$B$4:$H$766,6))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Employees'!$B$4:$H$766,7))</f>
        <v>LCR</v>
      </c>
      <c r="F2598" s="66" t="str">
        <f>IF(ISBLANK(LeaveTracker[[#This Row],[Employee Name]]),"-----",VLOOKUP(LeaveTracker[[#This Row],[Employee Name]],'List of Employees'!$B$4:$H$766,6))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Employees'!$B$4:$H$766,7))</f>
        <v>LCR</v>
      </c>
      <c r="F2599" s="66" t="str">
        <f>IF(ISBLANK(LeaveTracker[[#This Row],[Employee Name]]),"-----",VLOOKUP(LeaveTracker[[#This Row],[Employee Name]],'List of Employees'!$B$4:$H$766,6))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Employees'!$B$4:$H$766,7))</f>
        <v>LCR</v>
      </c>
      <c r="F2600" s="66" t="str">
        <f>IF(ISBLANK(LeaveTracker[[#This Row],[Employee Name]]),"-----",VLOOKUP(LeaveTracker[[#This Row],[Employee Name]],'List of Employees'!$B$4:$H$766,6))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Employees'!$B$4:$H$766,7))</f>
        <v>LCR</v>
      </c>
      <c r="F2601" s="66" t="str">
        <f>IF(ISBLANK(LeaveTracker[[#This Row],[Employee Name]]),"-----",VLOOKUP(LeaveTracker[[#This Row],[Employee Name]],'List of Employees'!$B$4:$H$766,6))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Employees'!$B$4:$H$766,7))</f>
        <v>LCR</v>
      </c>
      <c r="F2602" s="66" t="str">
        <f>IF(ISBLANK(LeaveTracker[[#This Row],[Employee Name]]),"-----",VLOOKUP(LeaveTracker[[#This Row],[Employee Name]],'List of Employees'!$B$4:$H$766,6))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Employees'!$B$4:$H$766,7))</f>
        <v>CHO</v>
      </c>
      <c r="F2603" s="66" t="str">
        <f>IF(ISBLANK(LeaveTracker[[#This Row],[Employee Name]]),"-----",VLOOKUP(LeaveTracker[[#This Row],[Employee Name]],'List of Employees'!$B$4:$H$766,6))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Employees'!$B$4:$H$766,7))</f>
        <v>TIPID IMPOK</v>
      </c>
      <c r="F2604" s="66" t="str">
        <f>IF(ISBLANK(LeaveTracker[[#This Row],[Employee Name]]),"-----",VLOOKUP(LeaveTracker[[#This Row],[Employee Name]],'List of Employees'!$B$4:$H$766,6))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Employees'!$B$4:$H$766,7))</f>
        <v>TIPID IMPOK</v>
      </c>
      <c r="F2605" s="66" t="str">
        <f>IF(ISBLANK(LeaveTracker[[#This Row],[Employee Name]]),"-----",VLOOKUP(LeaveTracker[[#This Row],[Employee Name]],'List of Employees'!$B$4:$H$766,6))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Employees'!$B$4:$H$766,7))</f>
        <v>CHO</v>
      </c>
      <c r="F2606" s="66" t="str">
        <f>IF(ISBLANK(LeaveTracker[[#This Row],[Employee Name]]),"-----",VLOOKUP(LeaveTracker[[#This Row],[Employee Name]],'List of Employees'!$B$4:$H$766,6))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Employees'!$B$4:$H$766,7))</f>
        <v>CHO</v>
      </c>
      <c r="F2607" s="66" t="str">
        <f>IF(ISBLANK(LeaveTracker[[#This Row],[Employee Name]]),"-----",VLOOKUP(LeaveTracker[[#This Row],[Employee Name]],'List of Employees'!$B$4:$H$766,6))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Employees'!$B$4:$H$766,7))</f>
        <v>PICNIC GROVE</v>
      </c>
      <c r="F2608" s="66" t="str">
        <f>IF(ISBLANK(LeaveTracker[[#This Row],[Employee Name]]),"-----",VLOOKUP(LeaveTracker[[#This Row],[Employee Name]],'List of Employees'!$B$4:$H$766,6))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Employees'!$B$4:$H$766,7))</f>
        <v>PICNIC GROVE</v>
      </c>
      <c r="F2609" s="66" t="str">
        <f>IF(ISBLANK(LeaveTracker[[#This Row],[Employee Name]]),"-----",VLOOKUP(LeaveTracker[[#This Row],[Employee Name]],'List of Employees'!$B$4:$H$766,6))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Employees'!$B$4:$H$766,7))</f>
        <v>PICNIC GROVE</v>
      </c>
      <c r="F2610" s="66" t="str">
        <f>IF(ISBLANK(LeaveTracker[[#This Row],[Employee Name]]),"-----",VLOOKUP(LeaveTracker[[#This Row],[Employee Name]],'List of Employees'!$B$4:$H$766,6))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Employees'!$B$4:$H$766,7))</f>
        <v>PICNIC GROVE</v>
      </c>
      <c r="F2611" s="66" t="str">
        <f>IF(ISBLANK(LeaveTracker[[#This Row],[Employee Name]]),"-----",VLOOKUP(LeaveTracker[[#This Row],[Employee Name]],'List of Employees'!$B$4:$H$766,6))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Employees'!$B$4:$H$766,7))</f>
        <v>PICNIC GROVE</v>
      </c>
      <c r="F2612" s="66" t="str">
        <f>IF(ISBLANK(LeaveTracker[[#This Row],[Employee Name]]),"-----",VLOOKUP(LeaveTracker[[#This Row],[Employee Name]],'List of Employees'!$B$4:$H$766,6))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Employees'!$B$4:$H$766,7))</f>
        <v>PICNIC GROVE</v>
      </c>
      <c r="F2613" s="66" t="str">
        <f>IF(ISBLANK(LeaveTracker[[#This Row],[Employee Name]]),"-----",VLOOKUP(LeaveTracker[[#This Row],[Employee Name]],'List of Employees'!$B$4:$H$766,6))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Employees'!$B$4:$H$766,7))</f>
        <v>TOPS (ADMIN CSU)</v>
      </c>
      <c r="F2614" s="66" t="str">
        <f>IF(ISBLANK(LeaveTracker[[#This Row],[Employee Name]]),"-----",VLOOKUP(LeaveTracker[[#This Row],[Employee Name]],'List of Employees'!$B$4:$H$766,6))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Employees'!$B$4:$H$766,7))</f>
        <v>TOPS (ADMIN CSU)</v>
      </c>
      <c r="F2615" s="66" t="str">
        <f>IF(ISBLANK(LeaveTracker[[#This Row],[Employee Name]]),"-----",VLOOKUP(LeaveTracker[[#This Row],[Employee Name]],'List of Employees'!$B$4:$H$766,6))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Employees'!$B$4:$H$766,7))</f>
        <v>TOPS (ADMIN CSU)</v>
      </c>
      <c r="F2616" s="66" t="str">
        <f>IF(ISBLANK(LeaveTracker[[#This Row],[Employee Name]]),"-----",VLOOKUP(LeaveTracker[[#This Row],[Employee Name]],'List of Employees'!$B$4:$H$766,6))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Employees'!$B$4:$H$766,7))</f>
        <v>TIPID IMPOK</v>
      </c>
      <c r="F2617" s="66" t="str">
        <f>IF(ISBLANK(LeaveTracker[[#This Row],[Employee Name]]),"-----",VLOOKUP(LeaveTracker[[#This Row],[Employee Name]],'List of Employees'!$B$4:$H$766,6))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Employees'!$B$4:$H$766,7))</f>
        <v>ASSESSORS OFFICE</v>
      </c>
      <c r="F2618" s="66" t="str">
        <f>IF(ISBLANK(LeaveTracker[[#This Row],[Employee Name]]),"-----",VLOOKUP(LeaveTracker[[#This Row],[Employee Name]],'List of Employees'!$B$4:$H$766,6))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Employees'!$B$4:$H$766,7))</f>
        <v>ASSESSORS OFFICE</v>
      </c>
      <c r="F2619" s="66" t="str">
        <f>IF(ISBLANK(LeaveTracker[[#This Row],[Employee Name]]),"-----",VLOOKUP(LeaveTracker[[#This Row],[Employee Name]],'List of Employees'!$B$4:$H$766,6))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Employees'!$B$4:$H$766,7))</f>
        <v>ASSESSORS OFFICE</v>
      </c>
      <c r="F2620" s="66" t="str">
        <f>IF(ISBLANK(LeaveTracker[[#This Row],[Employee Name]]),"-----",VLOOKUP(LeaveTracker[[#This Row],[Employee Name]],'List of Employees'!$B$4:$H$766,6))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Employees'!$B$4:$H$766,7))</f>
        <v>ADMIN OFFICE</v>
      </c>
      <c r="F2621" s="66" t="str">
        <f>IF(ISBLANK(LeaveTracker[[#This Row],[Employee Name]]),"-----",VLOOKUP(LeaveTracker[[#This Row],[Employee Name]],'List of Employees'!$B$4:$H$766,6))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Employees'!$B$4:$H$766,7))</f>
        <v>CCT</v>
      </c>
      <c r="F2622" s="66" t="str">
        <f>IF(ISBLANK(LeaveTracker[[#This Row],[Employee Name]]),"-----",VLOOKUP(LeaveTracker[[#This Row],[Employee Name]],'List of Employees'!$B$4:$H$766,6))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Employees'!$B$4:$H$766,7))</f>
        <v>CCT</v>
      </c>
      <c r="F2623" s="66" t="str">
        <f>IF(ISBLANK(LeaveTracker[[#This Row],[Employee Name]]),"-----",VLOOKUP(LeaveTracker[[#This Row],[Employee Name]],'List of Employees'!$B$4:$H$766,6))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Employees'!$B$4:$H$766,7))</f>
        <v>CCT</v>
      </c>
      <c r="F2624" s="66" t="str">
        <f>IF(ISBLANK(LeaveTracker[[#This Row],[Employee Name]]),"-----",VLOOKUP(LeaveTracker[[#This Row],[Employee Name]],'List of Employees'!$B$4:$H$766,6))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Employees'!$B$4:$H$766,7))</f>
        <v>CCT</v>
      </c>
      <c r="F2625" s="66" t="str">
        <f>IF(ISBLANK(LeaveTracker[[#This Row],[Employee Name]]),"-----",VLOOKUP(LeaveTracker[[#This Row],[Employee Name]],'List of Employees'!$B$4:$H$766,6))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Employees'!$B$4:$H$766,7))</f>
        <v>PICNIC GROVE</v>
      </c>
      <c r="F2626" s="66" t="str">
        <f>IF(ISBLANK(LeaveTracker[[#This Row],[Employee Name]]),"-----",VLOOKUP(LeaveTracker[[#This Row],[Employee Name]],'List of Employees'!$B$4:$H$766,6))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Employees'!$B$4:$H$766,7))</f>
        <v>PICNIC GROVE</v>
      </c>
      <c r="F2627" s="66" t="str">
        <f>IF(ISBLANK(LeaveTracker[[#This Row],[Employee Name]]),"-----",VLOOKUP(LeaveTracker[[#This Row],[Employee Name]],'List of Employees'!$B$4:$H$766,6))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Employees'!$B$4:$H$766,7))</f>
        <v>TOPS (ADMIN CSU)</v>
      </c>
      <c r="F2628" s="66" t="str">
        <f>IF(ISBLANK(LeaveTracker[[#This Row],[Employee Name]]),"-----",VLOOKUP(LeaveTracker[[#This Row],[Employee Name]],'List of Employees'!$B$4:$H$766,6))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Employees'!$B$4:$H$766,7))</f>
        <v>OTM</v>
      </c>
      <c r="F2629" s="66" t="str">
        <f>IF(ISBLANK(LeaveTracker[[#This Row],[Employee Name]]),"-----",VLOOKUP(LeaveTracker[[#This Row],[Employee Name]],'List of Employees'!$B$4:$H$766,6))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Employees'!$B$4:$H$766,7))</f>
        <v>ONT</v>
      </c>
      <c r="F2630" s="66" t="str">
        <f>IF(ISBLANK(LeaveTracker[[#This Row],[Employee Name]]),"-----",VLOOKUP(LeaveTracker[[#This Row],[Employee Name]],'List of Employees'!$B$4:$H$766,6))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Employees'!$B$4:$H$766,7))</f>
        <v>CPDO</v>
      </c>
      <c r="F2631" s="66" t="str">
        <f>IF(ISBLANK(LeaveTracker[[#This Row],[Employee Name]]),"-----",VLOOKUP(LeaveTracker[[#This Row],[Employee Name]],'List of Employees'!$B$4:$H$766,6))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Employees'!$B$4:$H$766,7))</f>
        <v>CHO</v>
      </c>
      <c r="F2632" s="66" t="str">
        <f>IF(ISBLANK(LeaveTracker[[#This Row],[Employee Name]]),"-----",VLOOKUP(LeaveTracker[[#This Row],[Employee Name]],'List of Employees'!$B$4:$H$766,6))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Employees'!$B$4:$H$766,7))</f>
        <v>CHO</v>
      </c>
      <c r="F2633" s="66" t="str">
        <f>IF(ISBLANK(LeaveTracker[[#This Row],[Employee Name]]),"-----",VLOOKUP(LeaveTracker[[#This Row],[Employee Name]],'List of Employees'!$B$4:$H$766,6))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Employees'!$B$4:$H$766,7))</f>
        <v>CHO</v>
      </c>
      <c r="F2634" s="66" t="str">
        <f>IF(ISBLANK(LeaveTracker[[#This Row],[Employee Name]]),"-----",VLOOKUP(LeaveTracker[[#This Row],[Employee Name]],'List of Employees'!$B$4:$H$766,6))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Employees'!$B$4:$H$766,7))</f>
        <v>CEO</v>
      </c>
      <c r="F2635" s="66" t="str">
        <f>IF(ISBLANK(LeaveTracker[[#This Row],[Employee Name]]),"-----",VLOOKUP(LeaveTracker[[#This Row],[Employee Name]],'List of Employees'!$B$4:$H$766,6))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Employees'!$B$4:$H$766,7))</f>
        <v>CEO</v>
      </c>
      <c r="F2636" s="66" t="str">
        <f>IF(ISBLANK(LeaveTracker[[#This Row],[Employee Name]]),"-----",VLOOKUP(LeaveTracker[[#This Row],[Employee Name]],'List of Employees'!$B$4:$H$766,6))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Employees'!$B$4:$H$766,7))</f>
        <v>CEO</v>
      </c>
      <c r="F2637" s="66" t="str">
        <f>IF(ISBLANK(LeaveTracker[[#This Row],[Employee Name]]),"-----",VLOOKUP(LeaveTracker[[#This Row],[Employee Name]],'List of Employees'!$B$4:$H$766,6))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Employees'!$B$4:$H$766,7))</f>
        <v>HSKB</v>
      </c>
      <c r="F2638" s="66" t="str">
        <f>IF(ISBLANK(LeaveTracker[[#This Row],[Employee Name]]),"-----",VLOOKUP(LeaveTracker[[#This Row],[Employee Name]],'List of Employees'!$B$4:$H$766,6))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Employees'!$B$4:$H$766,7))</f>
        <v>HSKB</v>
      </c>
      <c r="F2639" s="66" t="str">
        <f>IF(ISBLANK(LeaveTracker[[#This Row],[Employee Name]]),"-----",VLOOKUP(LeaveTracker[[#This Row],[Employee Name]],'List of Employees'!$B$4:$H$766,6))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Employees'!$B$4:$H$766,7))</f>
        <v>CENRO</v>
      </c>
      <c r="F2640" s="66" t="str">
        <f>IF(ISBLANK(LeaveTracker[[#This Row],[Employee Name]]),"-----",VLOOKUP(LeaveTracker[[#This Row],[Employee Name]],'List of Employees'!$B$4:$H$766,6))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Employees'!$B$4:$H$766,7))</f>
        <v>CENRO</v>
      </c>
      <c r="F2641" s="66" t="str">
        <f>IF(ISBLANK(LeaveTracker[[#This Row],[Employee Name]]),"-----",VLOOKUP(LeaveTracker[[#This Row],[Employee Name]],'List of Employees'!$B$4:$H$766,6))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Employees'!$B$4:$H$766,7))</f>
        <v>CENRO</v>
      </c>
      <c r="F2642" s="66" t="str">
        <f>IF(ISBLANK(LeaveTracker[[#This Row],[Employee Name]]),"-----",VLOOKUP(LeaveTracker[[#This Row],[Employee Name]],'List of Employees'!$B$4:$H$766,6))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Employees'!$B$4:$H$766,7))</f>
        <v>COOPERATIVE OFFICE</v>
      </c>
      <c r="F2643" s="66" t="str">
        <f>IF(ISBLANK(LeaveTracker[[#This Row],[Employee Name]]),"-----",VLOOKUP(LeaveTracker[[#This Row],[Employee Name]],'List of Employees'!$B$4:$H$766,6))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Employees'!$B$4:$H$766,7))</f>
        <v>SP</v>
      </c>
      <c r="F2644" s="66" t="str">
        <f>IF(ISBLANK(LeaveTracker[[#This Row],[Employee Name]]),"-----",VLOOKUP(LeaveTracker[[#This Row],[Employee Name]],'List of Employees'!$B$4:$H$766,6))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Employees'!$B$4:$H$766,7))</f>
        <v>SP</v>
      </c>
      <c r="F2645" s="66" t="str">
        <f>IF(ISBLANK(LeaveTracker[[#This Row],[Employee Name]]),"-----",VLOOKUP(LeaveTracker[[#This Row],[Employee Name]],'List of Employees'!$B$4:$H$766,6))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Employees'!$B$4:$H$766,7))</f>
        <v>SP</v>
      </c>
      <c r="F2646" s="66" t="str">
        <f>IF(ISBLANK(LeaveTracker[[#This Row],[Employee Name]]),"-----",VLOOKUP(LeaveTracker[[#This Row],[Employee Name]],'List of Employees'!$B$4:$H$766,6))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Employees'!$B$4:$H$766,7))</f>
        <v>VMO</v>
      </c>
      <c r="F2647" s="66" t="str">
        <f>IF(ISBLANK(LeaveTracker[[#This Row],[Employee Name]]),"-----",VLOOKUP(LeaveTracker[[#This Row],[Employee Name]],'List of Employees'!$B$4:$H$766,6))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Employees'!$B$4:$H$766,7))</f>
        <v>VMO</v>
      </c>
      <c r="F2648" s="66" t="str">
        <f>IF(ISBLANK(LeaveTracker[[#This Row],[Employee Name]]),"-----",VLOOKUP(LeaveTracker[[#This Row],[Employee Name]],'List of Employees'!$B$4:$H$766,6))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Employees'!$B$4:$H$766,7))</f>
        <v>SP</v>
      </c>
      <c r="F2649" s="66" t="str">
        <f>IF(ISBLANK(LeaveTracker[[#This Row],[Employee Name]]),"-----",VLOOKUP(LeaveTracker[[#This Row],[Employee Name]],'List of Employees'!$B$4:$H$766,6))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Employees'!$B$4:$H$766,7))</f>
        <v>MAHOGANY MARKET</v>
      </c>
      <c r="F2650" s="66" t="str">
        <f>IF(ISBLANK(LeaveTracker[[#This Row],[Employee Name]]),"-----",VLOOKUP(LeaveTracker[[#This Row],[Employee Name]],'List of Employees'!$B$4:$H$766,6))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Employees'!$B$4:$H$766,7))</f>
        <v>CENRO</v>
      </c>
      <c r="F2651" s="66" t="str">
        <f>IF(ISBLANK(LeaveTracker[[#This Row],[Employee Name]]),"-----",VLOOKUP(LeaveTracker[[#This Row],[Employee Name]],'List of Employees'!$B$4:$H$766,6))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Employees'!$B$4:$H$766,7))</f>
        <v>CEO</v>
      </c>
      <c r="F2652" s="66" t="str">
        <f>IF(ISBLANK(LeaveTracker[[#This Row],[Employee Name]]),"-----",VLOOKUP(LeaveTracker[[#This Row],[Employee Name]],'List of Employees'!$B$4:$H$766,6))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Employees'!$B$4:$H$766,7))</f>
        <v>CEO</v>
      </c>
      <c r="F2653" s="66" t="str">
        <f>IF(ISBLANK(LeaveTracker[[#This Row],[Employee Name]]),"-----",VLOOKUP(LeaveTracker[[#This Row],[Employee Name]],'List of Employees'!$B$4:$H$766,6))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Employees'!$B$4:$H$766,7))</f>
        <v>CEO</v>
      </c>
      <c r="F2654" s="66" t="str">
        <f>IF(ISBLANK(LeaveTracker[[#This Row],[Employee Name]]),"-----",VLOOKUP(LeaveTracker[[#This Row],[Employee Name]],'List of Employees'!$B$4:$H$766,6))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Employees'!$B$4:$H$766,7))</f>
        <v>DA</v>
      </c>
      <c r="F2655" s="66" t="str">
        <f>IF(ISBLANK(LeaveTracker[[#This Row],[Employee Name]]),"-----",VLOOKUP(LeaveTracker[[#This Row],[Employee Name]],'List of Employees'!$B$4:$H$766,6))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Employees'!$B$4:$H$766,7))</f>
        <v>TCCH/TICC</v>
      </c>
      <c r="F2656" s="66" t="str">
        <f>IF(ISBLANK(LeaveTracker[[#This Row],[Employee Name]]),"-----",VLOOKUP(LeaveTracker[[#This Row],[Employee Name]],'List of Employees'!$B$4:$H$766,6))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Employees'!$B$4:$H$766,7))</f>
        <v>HRMO</v>
      </c>
      <c r="F2657" s="66" t="str">
        <f>IF(ISBLANK(LeaveTracker[[#This Row],[Employee Name]]),"-----",VLOOKUP(LeaveTracker[[#This Row],[Employee Name]],'List of Employees'!$B$4:$H$766,6))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Employees'!$B$4:$H$766,7))</f>
        <v>HRMO</v>
      </c>
      <c r="F2658" s="66" t="str">
        <f>IF(ISBLANK(LeaveTracker[[#This Row],[Employee Name]]),"-----",VLOOKUP(LeaveTracker[[#This Row],[Employee Name]],'List of Employees'!$B$4:$H$766,6))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Employees'!$B$4:$H$766,7))</f>
        <v>HRMO</v>
      </c>
      <c r="F2659" s="66" t="str">
        <f>IF(ISBLANK(LeaveTracker[[#This Row],[Employee Name]]),"-----",VLOOKUP(LeaveTracker[[#This Row],[Employee Name]],'List of Employees'!$B$4:$H$766,6))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Employees'!$B$4:$H$766,7))</f>
        <v>CTO</v>
      </c>
      <c r="F2660" s="66" t="str">
        <f>IF(ISBLANK(LeaveTracker[[#This Row],[Employee Name]]),"-----",VLOOKUP(LeaveTracker[[#This Row],[Employee Name]],'List of Employees'!$B$4:$H$766,6))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Employees'!$B$4:$H$766,7))</f>
        <v>ACCOUNTING</v>
      </c>
      <c r="F2661" s="66" t="str">
        <f>IF(ISBLANK(LeaveTracker[[#This Row],[Employee Name]]),"-----",VLOOKUP(LeaveTracker[[#This Row],[Employee Name]],'List of Employees'!$B$4:$H$766,6))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Employees'!$B$4:$H$766,7))</f>
        <v>ACCOUNTING</v>
      </c>
      <c r="F2662" s="66" t="str">
        <f>IF(ISBLANK(LeaveTracker[[#This Row],[Employee Name]]),"-----",VLOOKUP(LeaveTracker[[#This Row],[Employee Name]],'List of Employees'!$B$4:$H$766,6))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Employees'!$B$4:$H$766,7))</f>
        <v>CHO</v>
      </c>
      <c r="F2663" s="66" t="str">
        <f>IF(ISBLANK(LeaveTracker[[#This Row],[Employee Name]]),"-----",VLOOKUP(LeaveTracker[[#This Row],[Employee Name]],'List of Employees'!$B$4:$H$766,6))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Employees'!$B$4:$H$766,7))</f>
        <v>CHO</v>
      </c>
      <c r="F2664" s="66" t="str">
        <f>IF(ISBLANK(LeaveTracker[[#This Row],[Employee Name]]),"-----",VLOOKUP(LeaveTracker[[#This Row],[Employee Name]],'List of Employees'!$B$4:$H$766,6))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Employees'!$B$4:$H$766,7))</f>
        <v>BUDGET</v>
      </c>
      <c r="F2665" s="66" t="str">
        <f>IF(ISBLANK(LeaveTracker[[#This Row],[Employee Name]]),"-----",VLOOKUP(LeaveTracker[[#This Row],[Employee Name]],'List of Employees'!$B$4:$H$766,6))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Employees'!$B$4:$H$766,7))</f>
        <v>HRMO</v>
      </c>
      <c r="F2666" s="66" t="str">
        <f>IF(ISBLANK(LeaveTracker[[#This Row],[Employee Name]]),"-----",VLOOKUP(LeaveTracker[[#This Row],[Employee Name]],'List of Employees'!$B$4:$H$766,6))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Employees'!$B$4:$H$766,7))</f>
        <v>CHO</v>
      </c>
      <c r="F2667" s="66" t="str">
        <f>IF(ISBLANK(LeaveTracker[[#This Row],[Employee Name]]),"-----",VLOOKUP(LeaveTracker[[#This Row],[Employee Name]],'List of Employees'!$B$4:$H$766,6))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Employees'!$B$4:$H$766,7))</f>
        <v>ONT</v>
      </c>
      <c r="F2668" s="66" t="str">
        <f>IF(ISBLANK(LeaveTracker[[#This Row],[Employee Name]]),"-----",VLOOKUP(LeaveTracker[[#This Row],[Employee Name]],'List of Employees'!$B$4:$H$766,6))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Employees'!$B$4:$H$766,7))</f>
        <v>ONT</v>
      </c>
      <c r="F2669" s="66" t="str">
        <f>IF(ISBLANK(LeaveTracker[[#This Row],[Employee Name]]),"-----",VLOOKUP(LeaveTracker[[#This Row],[Employee Name]],'List of Employees'!$B$4:$H$766,6))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Employees'!$B$4:$H$766,7))</f>
        <v>PIO</v>
      </c>
      <c r="F2670" s="66" t="str">
        <f>IF(ISBLANK(LeaveTracker[[#This Row],[Employee Name]]),"-----",VLOOKUP(LeaveTracker[[#This Row],[Employee Name]],'List of Employees'!$B$4:$H$766,6))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Employees'!$B$4:$H$766,7))</f>
        <v>PIO</v>
      </c>
      <c r="F2671" s="66" t="str">
        <f>IF(ISBLANK(LeaveTracker[[#This Row],[Employee Name]]),"-----",VLOOKUP(LeaveTracker[[#This Row],[Employee Name]],'List of Employees'!$B$4:$H$766,6))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Employees'!$B$4:$H$766,7))</f>
        <v>PIO</v>
      </c>
      <c r="F2672" s="66" t="str">
        <f>IF(ISBLANK(LeaveTracker[[#This Row],[Employee Name]]),"-----",VLOOKUP(LeaveTracker[[#This Row],[Employee Name]],'List of Employees'!$B$4:$H$766,6))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Employees'!$B$4:$H$766,7))</f>
        <v>PIO</v>
      </c>
      <c r="F2673" s="66" t="str">
        <f>IF(ISBLANK(LeaveTracker[[#This Row],[Employee Name]]),"-----",VLOOKUP(LeaveTracker[[#This Row],[Employee Name]],'List of Employees'!$B$4:$H$766,6))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Employees'!$B$4:$H$766,7))</f>
        <v>CHO</v>
      </c>
      <c r="F2674" s="66" t="str">
        <f>IF(ISBLANK(LeaveTracker[[#This Row],[Employee Name]]),"-----",VLOOKUP(LeaveTracker[[#This Row],[Employee Name]],'List of Employees'!$B$4:$H$766,6))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Employees'!$B$4:$H$766,7))</f>
        <v>VMO</v>
      </c>
      <c r="F2675" s="66" t="str">
        <f>IF(ISBLANK(LeaveTracker[[#This Row],[Employee Name]]),"-----",VLOOKUP(LeaveTracker[[#This Row],[Employee Name]],'List of Employees'!$B$4:$H$766,6))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Employees'!$B$4:$H$766,7))</f>
        <v>ADMIN OFFICE</v>
      </c>
      <c r="F2676" s="66" t="str">
        <f>IF(ISBLANK(LeaveTracker[[#This Row],[Employee Name]]),"-----",VLOOKUP(LeaveTracker[[#This Row],[Employee Name]],'List of Employees'!$B$4:$H$766,6))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Employees'!$B$4:$H$766,7))</f>
        <v>ADMIN OFFICE</v>
      </c>
      <c r="F2677" s="66" t="str">
        <f>IF(ISBLANK(LeaveTracker[[#This Row],[Employee Name]]),"-----",VLOOKUP(LeaveTracker[[#This Row],[Employee Name]],'List of Employees'!$B$4:$H$766,6))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Employees'!$B$4:$H$766,7))</f>
        <v>EEO/ CITY MARKET</v>
      </c>
      <c r="F2678" s="66" t="str">
        <f>IF(ISBLANK(LeaveTracker[[#This Row],[Employee Name]]),"-----",VLOOKUP(LeaveTracker[[#This Row],[Employee Name]],'List of Employees'!$B$4:$H$766,6))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Employees'!$B$4:$H$766,7))</f>
        <v>CTO</v>
      </c>
      <c r="F2679" s="66" t="str">
        <f>IF(ISBLANK(LeaveTracker[[#This Row],[Employee Name]]),"-----",VLOOKUP(LeaveTracker[[#This Row],[Employee Name]],'List of Employees'!$B$4:$H$766,6))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Employees'!$B$4:$H$766,7))</f>
        <v>CTO</v>
      </c>
      <c r="F2680" s="66" t="str">
        <f>IF(ISBLANK(LeaveTracker[[#This Row],[Employee Name]]),"-----",VLOOKUP(LeaveTracker[[#This Row],[Employee Name]],'List of Employees'!$B$4:$H$766,6))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Employees'!$B$4:$H$766,7))</f>
        <v>CTO</v>
      </c>
      <c r="F2681" s="66" t="str">
        <f>IF(ISBLANK(LeaveTracker[[#This Row],[Employee Name]]),"-----",VLOOKUP(LeaveTracker[[#This Row],[Employee Name]],'List of Employees'!$B$4:$H$766,6))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Employees'!$B$4:$H$766,7))</f>
        <v>CTO</v>
      </c>
      <c r="F2682" s="66" t="str">
        <f>IF(ISBLANK(LeaveTracker[[#This Row],[Employee Name]]),"-----",VLOOKUP(LeaveTracker[[#This Row],[Employee Name]],'List of Employees'!$B$4:$H$766,6))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Employees'!$B$4:$H$766,7))</f>
        <v>PIO</v>
      </c>
      <c r="F2683" s="66" t="str">
        <f>IF(ISBLANK(LeaveTracker[[#This Row],[Employee Name]]),"-----",VLOOKUP(LeaveTracker[[#This Row],[Employee Name]],'List of Employees'!$B$4:$H$766,6))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Employees'!$B$4:$H$766,7))</f>
        <v>PIO</v>
      </c>
      <c r="F2684" s="66" t="str">
        <f>IF(ISBLANK(LeaveTracker[[#This Row],[Employee Name]]),"-----",VLOOKUP(LeaveTracker[[#This Row],[Employee Name]],'List of Employees'!$B$4:$H$766,6))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Employees'!$B$4:$H$766,7))</f>
        <v>PIO</v>
      </c>
      <c r="F2685" s="66" t="str">
        <f>IF(ISBLANK(LeaveTracker[[#This Row],[Employee Name]]),"-----",VLOOKUP(LeaveTracker[[#This Row],[Employee Name]],'List of Employees'!$B$4:$H$766,6))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Employees'!$B$4:$H$766,7))</f>
        <v>DA</v>
      </c>
      <c r="F2686" s="66" t="str">
        <f>IF(ISBLANK(LeaveTracker[[#This Row],[Employee Name]]),"-----",VLOOKUP(LeaveTracker[[#This Row],[Employee Name]],'List of Employees'!$B$4:$H$766,6))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Employees'!$B$4:$H$766,7))</f>
        <v>GSO</v>
      </c>
      <c r="F2687" s="66" t="str">
        <f>IF(ISBLANK(LeaveTracker[[#This Row],[Employee Name]]),"-----",VLOOKUP(LeaveTracker[[#This Row],[Employee Name]],'List of Employees'!$B$4:$H$766,6))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Employees'!$B$4:$H$766,7))</f>
        <v>GSO</v>
      </c>
      <c r="F2688" s="66" t="str">
        <f>IF(ISBLANK(LeaveTracker[[#This Row],[Employee Name]]),"-----",VLOOKUP(LeaveTracker[[#This Row],[Employee Name]],'List of Employees'!$B$4:$H$766,6))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Employees'!$B$4:$H$766,7))</f>
        <v>GSO</v>
      </c>
      <c r="F2689" s="66" t="str">
        <f>IF(ISBLANK(LeaveTracker[[#This Row],[Employee Name]]),"-----",VLOOKUP(LeaveTracker[[#This Row],[Employee Name]],'List of Employees'!$B$4:$H$766,6))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Employees'!$B$4:$H$766,7))</f>
        <v>DA</v>
      </c>
      <c r="F2690" s="66" t="str">
        <f>IF(ISBLANK(LeaveTracker[[#This Row],[Employee Name]]),"-----",VLOOKUP(LeaveTracker[[#This Row],[Employee Name]],'List of Employees'!$B$4:$H$766,6))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Employees'!$B$4:$H$766,7))</f>
        <v>DA</v>
      </c>
      <c r="F2691" s="66" t="str">
        <f>IF(ISBLANK(LeaveTracker[[#This Row],[Employee Name]]),"-----",VLOOKUP(LeaveTracker[[#This Row],[Employee Name]],'List of Employees'!$B$4:$H$766,6))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Employees'!$B$4:$H$766,7))</f>
        <v>DA</v>
      </c>
      <c r="F2692" s="66" t="str">
        <f>IF(ISBLANK(LeaveTracker[[#This Row],[Employee Name]]),"-----",VLOOKUP(LeaveTracker[[#This Row],[Employee Name]],'List of Employees'!$B$4:$H$766,6))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Employees'!$B$4:$H$766,7))</f>
        <v>GSO</v>
      </c>
      <c r="F2693" s="66" t="str">
        <f>IF(ISBLANK(LeaveTracker[[#This Row],[Employee Name]]),"-----",VLOOKUP(LeaveTracker[[#This Row],[Employee Name]],'List of Employees'!$B$4:$H$766,6))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Employees'!$B$4:$H$766,7))</f>
        <v>GSO</v>
      </c>
      <c r="F2694" s="66" t="str">
        <f>IF(ISBLANK(LeaveTracker[[#This Row],[Employee Name]]),"-----",VLOOKUP(LeaveTracker[[#This Row],[Employee Name]],'List of Employees'!$B$4:$H$766,6))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Employees'!$B$4:$H$766,7))</f>
        <v>GSO</v>
      </c>
      <c r="F2695" s="66" t="str">
        <f>IF(ISBLANK(LeaveTracker[[#This Row],[Employee Name]]),"-----",VLOOKUP(LeaveTracker[[#This Row],[Employee Name]],'List of Employees'!$B$4:$H$766,6))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Employees'!$B$4:$H$766,7))</f>
        <v>GSO</v>
      </c>
      <c r="F2696" s="66" t="str">
        <f>IF(ISBLANK(LeaveTracker[[#This Row],[Employee Name]]),"-----",VLOOKUP(LeaveTracker[[#This Row],[Employee Name]],'List of Employees'!$B$4:$H$766,6))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Employees'!$B$4:$H$766,7))</f>
        <v>DA</v>
      </c>
      <c r="F2697" s="66" t="str">
        <f>IF(ISBLANK(LeaveTracker[[#This Row],[Employee Name]]),"-----",VLOOKUP(LeaveTracker[[#This Row],[Employee Name]],'List of Employees'!$B$4:$H$766,6))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Employees'!$B$4:$H$766,7))</f>
        <v>CBO</v>
      </c>
      <c r="F2698" s="66" t="str">
        <f>IF(ISBLANK(LeaveTracker[[#This Row],[Employee Name]]),"-----",VLOOKUP(LeaveTracker[[#This Row],[Employee Name]],'List of Employees'!$B$4:$H$766,6))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Employees'!$B$4:$H$766,7))</f>
        <v>COOPERATIVE OFFICE</v>
      </c>
      <c r="F2699" s="66" t="str">
        <f>IF(ISBLANK(LeaveTracker[[#This Row],[Employee Name]]),"-----",VLOOKUP(LeaveTracker[[#This Row],[Employee Name]],'List of Employees'!$B$4:$H$766,6))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Employees'!$B$4:$H$766,7))</f>
        <v>PICNIC GROVE</v>
      </c>
      <c r="F2700" s="66" t="str">
        <f>IF(ISBLANK(LeaveTracker[[#This Row],[Employee Name]]),"-----",VLOOKUP(LeaveTracker[[#This Row],[Employee Name]],'List of Employees'!$B$4:$H$766,6))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Employees'!$B$4:$H$766,7))</f>
        <v>0</v>
      </c>
      <c r="F2701" s="66" t="str">
        <f>IF(ISBLANK(LeaveTracker[[#This Row],[Employee Name]]),"-----",VLOOKUP(LeaveTracker[[#This Row],[Employee Name]],'List of Employees'!$B$4:$H$766,6))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Employees'!$B$4:$H$766,7))</f>
        <v>GSO</v>
      </c>
      <c r="F2702" s="66" t="str">
        <f>IF(ISBLANK(LeaveTracker[[#This Row],[Employee Name]]),"-----",VLOOKUP(LeaveTracker[[#This Row],[Employee Name]],'List of Employees'!$B$4:$H$766,6))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Employees'!$B$4:$H$766,7))</f>
        <v>HRMO</v>
      </c>
      <c r="F2703" s="66" t="str">
        <f>IF(ISBLANK(LeaveTracker[[#This Row],[Employee Name]]),"-----",VLOOKUP(LeaveTracker[[#This Row],[Employee Name]],'List of Employees'!$B$4:$H$766,6))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Employees'!$B$4:$H$766,7))</f>
        <v>EEO/ CITY MARKET</v>
      </c>
      <c r="F2704" s="66" t="str">
        <f>IF(ISBLANK(LeaveTracker[[#This Row],[Employee Name]]),"-----",VLOOKUP(LeaveTracker[[#This Row],[Employee Name]],'List of Employees'!$B$4:$H$766,6))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Employees'!$B$4:$H$766,7))</f>
        <v>EEO/ CITY MARKET</v>
      </c>
      <c r="F2705" s="66" t="str">
        <f>IF(ISBLANK(LeaveTracker[[#This Row],[Employee Name]]),"-----",VLOOKUP(LeaveTracker[[#This Row],[Employee Name]],'List of Employees'!$B$4:$H$766,6))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Employees'!$B$4:$H$766,7))</f>
        <v>EEO/ CITY MARKET</v>
      </c>
      <c r="F2706" s="66" t="str">
        <f>IF(ISBLANK(LeaveTracker[[#This Row],[Employee Name]]),"-----",VLOOKUP(LeaveTracker[[#This Row],[Employee Name]],'List of Employees'!$B$4:$H$766,6))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Employees'!$B$4:$H$766,7))</f>
        <v>VMO</v>
      </c>
      <c r="F2707" s="66" t="str">
        <f>IF(ISBLANK(LeaveTracker[[#This Row],[Employee Name]]),"-----",VLOOKUP(LeaveTracker[[#This Row],[Employee Name]],'List of Employees'!$B$4:$H$766,6))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Employees'!$B$4:$H$766,7))</f>
        <v>VMO</v>
      </c>
      <c r="F2708" s="66" t="str">
        <f>IF(ISBLANK(LeaveTracker[[#This Row],[Employee Name]]),"-----",VLOOKUP(LeaveTracker[[#This Row],[Employee Name]],'List of Employees'!$B$4:$H$766,6))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Employees'!$B$4:$H$766,7))</f>
        <v>HRMO</v>
      </c>
      <c r="F2709" s="66" t="str">
        <f>IF(ISBLANK(LeaveTracker[[#This Row],[Employee Name]]),"-----",VLOOKUP(LeaveTracker[[#This Row],[Employee Name]],'List of Employees'!$B$4:$H$766,6))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Employees'!$B$4:$H$766,7))</f>
        <v>0</v>
      </c>
      <c r="F2710" s="66" t="str">
        <f>IF(ISBLANK(LeaveTracker[[#This Row],[Employee Name]]),"-----",VLOOKUP(LeaveTracker[[#This Row],[Employee Name]],'List of Employees'!$B$4:$H$766,6))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Employees'!$B$4:$H$766,7))</f>
        <v>CHO</v>
      </c>
      <c r="F2711" s="66" t="str">
        <f>IF(ISBLANK(LeaveTracker[[#This Row],[Employee Name]]),"-----",VLOOKUP(LeaveTracker[[#This Row],[Employee Name]],'List of Employees'!$B$4:$H$766,6))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Employees'!$B$4:$H$766,7))</f>
        <v>HRMO</v>
      </c>
      <c r="F2712" s="66" t="str">
        <f>IF(ISBLANK(LeaveTracker[[#This Row],[Employee Name]]),"-----",VLOOKUP(LeaveTracker[[#This Row],[Employee Name]],'List of Employees'!$B$4:$H$766,6))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Employees'!$B$4:$H$766,7))</f>
        <v>HRMO</v>
      </c>
      <c r="F2713" s="66" t="str">
        <f>IF(ISBLANK(LeaveTracker[[#This Row],[Employee Name]]),"-----",VLOOKUP(LeaveTracker[[#This Row],[Employee Name]],'List of Employees'!$B$4:$H$766,6))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Employees'!$B$4:$H$766,7))</f>
        <v>ASSESSORS OFFICE</v>
      </c>
      <c r="F2714" s="66" t="str">
        <f>IF(ISBLANK(LeaveTracker[[#This Row],[Employee Name]]),"-----",VLOOKUP(LeaveTracker[[#This Row],[Employee Name]],'List of Employees'!$B$4:$H$766,6))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Employees'!$B$4:$H$766,7))</f>
        <v>ACCOUNTING</v>
      </c>
      <c r="F2715" s="66" t="str">
        <f>IF(ISBLANK(LeaveTracker[[#This Row],[Employee Name]]),"-----",VLOOKUP(LeaveTracker[[#This Row],[Employee Name]],'List of Employees'!$B$4:$H$766,6))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Employees'!$B$4:$H$766,7))</f>
        <v>ACCOUNTING</v>
      </c>
      <c r="F2716" s="66" t="str">
        <f>IF(ISBLANK(LeaveTracker[[#This Row],[Employee Name]]),"-----",VLOOKUP(LeaveTracker[[#This Row],[Employee Name]],'List of Employees'!$B$4:$H$766,6))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Employees'!$B$4:$H$766,7))</f>
        <v>ACCOUNTING</v>
      </c>
      <c r="F2717" s="66" t="str">
        <f>IF(ISBLANK(LeaveTracker[[#This Row],[Employee Name]]),"-----",VLOOKUP(LeaveTracker[[#This Row],[Employee Name]],'List of Employees'!$B$4:$H$766,6))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Employees'!$B$4:$H$766,7))</f>
        <v>ACCOUNTING</v>
      </c>
      <c r="F2718" s="66" t="str">
        <f>IF(ISBLANK(LeaveTracker[[#This Row],[Employee Name]]),"-----",VLOOKUP(LeaveTracker[[#This Row],[Employee Name]],'List of Employees'!$B$4:$H$766,6))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Employees'!$B$4:$H$766,7))</f>
        <v>ACCOUNTING</v>
      </c>
      <c r="F2719" s="66" t="str">
        <f>IF(ISBLANK(LeaveTracker[[#This Row],[Employee Name]]),"-----",VLOOKUP(LeaveTracker[[#This Row],[Employee Name]],'List of Employees'!$B$4:$H$766,6))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Employees'!$B$4:$H$766,7))</f>
        <v>ASSESSORS OFFICE</v>
      </c>
      <c r="F2720" s="66" t="str">
        <f>IF(ISBLANK(LeaveTracker[[#This Row],[Employee Name]]),"-----",VLOOKUP(LeaveTracker[[#This Row],[Employee Name]],'List of Employees'!$B$4:$H$766,6))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Employees'!$B$4:$H$766,7))</f>
        <v>CSWDO</v>
      </c>
      <c r="F2721" s="66" t="str">
        <f>IF(ISBLANK(LeaveTracker[[#This Row],[Employee Name]]),"-----",VLOOKUP(LeaveTracker[[#This Row],[Employee Name]],'List of Employees'!$B$4:$H$766,6))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Employees'!$B$4:$H$766,7))</f>
        <v>MO</v>
      </c>
      <c r="F2722" s="66" t="str">
        <f>IF(ISBLANK(LeaveTracker[[#This Row],[Employee Name]]),"-----",VLOOKUP(LeaveTracker[[#This Row],[Employee Name]],'List of Employees'!$B$4:$H$766,6))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Employees'!$B$4:$H$766,7))</f>
        <v>MO</v>
      </c>
      <c r="F2723" s="66" t="str">
        <f>IF(ISBLANK(LeaveTracker[[#This Row],[Employee Name]]),"-----",VLOOKUP(LeaveTracker[[#This Row],[Employee Name]],'List of Employees'!$B$4:$H$766,6))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Employees'!$B$4:$H$766,7))</f>
        <v>ASSESSORS OFFICE</v>
      </c>
      <c r="F2724" s="66" t="str">
        <f>IF(ISBLANK(LeaveTracker[[#This Row],[Employee Name]]),"-----",VLOOKUP(LeaveTracker[[#This Row],[Employee Name]],'List of Employees'!$B$4:$H$766,6))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Employees'!$B$4:$H$766,7))</f>
        <v>ASSESSORS OFFICE</v>
      </c>
      <c r="F2725" s="66" t="str">
        <f>IF(ISBLANK(LeaveTracker[[#This Row],[Employee Name]]),"-----",VLOOKUP(LeaveTracker[[#This Row],[Employee Name]],'List of Employees'!$B$4:$H$766,6))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Employees'!$B$4:$H$766,7))</f>
        <v>LCR</v>
      </c>
      <c r="F2726" s="66" t="str">
        <f>IF(ISBLANK(LeaveTracker[[#This Row],[Employee Name]]),"-----",VLOOKUP(LeaveTracker[[#This Row],[Employee Name]],'List of Employees'!$B$4:$H$766,6))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Employees'!$B$4:$H$766,7))</f>
        <v>LCR</v>
      </c>
      <c r="F2727" s="66" t="str">
        <f>IF(ISBLANK(LeaveTracker[[#This Row],[Employee Name]]),"-----",VLOOKUP(LeaveTracker[[#This Row],[Employee Name]],'List of Employees'!$B$4:$H$766,6))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Employees'!$B$4:$H$766,7))</f>
        <v>MO</v>
      </c>
      <c r="F2728" s="66" t="str">
        <f>IF(ISBLANK(LeaveTracker[[#This Row],[Employee Name]]),"-----",VLOOKUP(LeaveTracker[[#This Row],[Employee Name]],'List of Employees'!$B$4:$H$766,6))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Employees'!$B$4:$H$766,7))</f>
        <v>CHARACTER OFFICE</v>
      </c>
      <c r="F2729" s="66" t="str">
        <f>IF(ISBLANK(LeaveTracker[[#This Row],[Employee Name]]),"-----",VLOOKUP(LeaveTracker[[#This Row],[Employee Name]],'List of Employees'!$B$4:$H$766,6))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Employees'!$B$4:$H$766,7))</f>
        <v>MO</v>
      </c>
      <c r="F2730" s="66" t="str">
        <f>IF(ISBLANK(LeaveTracker[[#This Row],[Employee Name]]),"-----",VLOOKUP(LeaveTracker[[#This Row],[Employee Name]],'List of Employees'!$B$4:$H$766,6))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Employees'!$B$4:$H$766,7))</f>
        <v>TCCH/TICC</v>
      </c>
      <c r="F2731" s="66" t="str">
        <f>IF(ISBLANK(LeaveTracker[[#This Row],[Employee Name]]),"-----",VLOOKUP(LeaveTracker[[#This Row],[Employee Name]],'List of Employees'!$B$4:$H$766,6))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Employees'!$B$4:$H$766,7))</f>
        <v>CHO</v>
      </c>
      <c r="F2732" s="66" t="str">
        <f>IF(ISBLANK(LeaveTracker[[#This Row],[Employee Name]]),"-----",VLOOKUP(LeaveTracker[[#This Row],[Employee Name]],'List of Employees'!$B$4:$H$766,6))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Employees'!$B$4:$H$766,7))</f>
        <v>CHO</v>
      </c>
      <c r="F2733" s="66" t="str">
        <f>IF(ISBLANK(LeaveTracker[[#This Row],[Employee Name]]),"-----",VLOOKUP(LeaveTracker[[#This Row],[Employee Name]],'List of Employees'!$B$4:$H$766,6))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Employees'!$B$4:$H$766,7))</f>
        <v>CHO</v>
      </c>
      <c r="F2734" s="66" t="str">
        <f>IF(ISBLANK(LeaveTracker[[#This Row],[Employee Name]]),"-----",VLOOKUP(LeaveTracker[[#This Row],[Employee Name]],'List of Employees'!$B$4:$H$766,6))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Employees'!$B$4:$H$766,7))</f>
        <v>EEO/ CITY MARKET</v>
      </c>
      <c r="F2735" s="66" t="str">
        <f>IF(ISBLANK(LeaveTracker[[#This Row],[Employee Name]]),"-----",VLOOKUP(LeaveTracker[[#This Row],[Employee Name]],'List of Employees'!$B$4:$H$766,6))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Employees'!$B$4:$H$766,7))</f>
        <v>PICNIC GROVE</v>
      </c>
      <c r="F2736" s="66" t="str">
        <f>IF(ISBLANK(LeaveTracker[[#This Row],[Employee Name]]),"-----",VLOOKUP(LeaveTracker[[#This Row],[Employee Name]],'List of Employees'!$B$4:$H$766,6))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Employees'!$B$4:$H$766,7))</f>
        <v>PICNIC GROVE</v>
      </c>
      <c r="F2737" s="66" t="str">
        <f>IF(ISBLANK(LeaveTracker[[#This Row],[Employee Name]]),"-----",VLOOKUP(LeaveTracker[[#This Row],[Employee Name]],'List of Employees'!$B$4:$H$766,6))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Employees'!$B$4:$H$766,7))</f>
        <v>PICNIC GROVE</v>
      </c>
      <c r="F2738" s="66" t="str">
        <f>IF(ISBLANK(LeaveTracker[[#This Row],[Employee Name]]),"-----",VLOOKUP(LeaveTracker[[#This Row],[Employee Name]],'List of Employees'!$B$4:$H$766,6))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Employees'!$B$4:$H$766,7))</f>
        <v>COMELEC</v>
      </c>
      <c r="F2739" s="66" t="str">
        <f>IF(ISBLANK(LeaveTracker[[#This Row],[Employee Name]]),"-----",VLOOKUP(LeaveTracker[[#This Row],[Employee Name]],'List of Employees'!$B$4:$H$766,6))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Employees'!$B$4:$H$766,7))</f>
        <v>SP</v>
      </c>
      <c r="F2740" s="66" t="str">
        <f>IF(ISBLANK(LeaveTracker[[#This Row],[Employee Name]]),"-----",VLOOKUP(LeaveTracker[[#This Row],[Employee Name]],'List of Employees'!$B$4:$H$766,6))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Employees'!$B$4:$H$766,7))</f>
        <v>SP</v>
      </c>
      <c r="F2741" s="66" t="str">
        <f>IF(ISBLANK(LeaveTracker[[#This Row],[Employee Name]]),"-----",VLOOKUP(LeaveTracker[[#This Row],[Employee Name]],'List of Employees'!$B$4:$H$766,6))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Employees'!$B$4:$H$766,7))</f>
        <v>HRMO</v>
      </c>
      <c r="F2742" s="66" t="str">
        <f>IF(ISBLANK(LeaveTracker[[#This Row],[Employee Name]]),"-----",VLOOKUP(LeaveTracker[[#This Row],[Employee Name]],'List of Employees'!$B$4:$H$766,6))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Employees'!$B$4:$H$766,7))</f>
        <v>HRMO</v>
      </c>
      <c r="F2743" s="66" t="str">
        <f>IF(ISBLANK(LeaveTracker[[#This Row],[Employee Name]]),"-----",VLOOKUP(LeaveTracker[[#This Row],[Employee Name]],'List of Employees'!$B$4:$H$766,6))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Employees'!$B$4:$H$766,7))</f>
        <v>CBO</v>
      </c>
      <c r="F2744" s="66" t="str">
        <f>IF(ISBLANK(LeaveTracker[[#This Row],[Employee Name]]),"-----",VLOOKUP(LeaveTracker[[#This Row],[Employee Name]],'List of Employees'!$B$4:$H$766,6))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Employees'!$B$4:$H$766,7))</f>
        <v>ADMIN OFFICE</v>
      </c>
      <c r="F2745" s="66" t="str">
        <f>IF(ISBLANK(LeaveTracker[[#This Row],[Employee Name]]),"-----",VLOOKUP(LeaveTracker[[#This Row],[Employee Name]],'List of Employees'!$B$4:$H$766,6))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Employees'!$B$4:$H$766,7))</f>
        <v>ADMIN OFFICE</v>
      </c>
      <c r="F2746" s="66" t="str">
        <f>IF(ISBLANK(LeaveTracker[[#This Row],[Employee Name]]),"-----",VLOOKUP(LeaveTracker[[#This Row],[Employee Name]],'List of Employees'!$B$4:$H$766,6))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Employees'!$B$4:$H$766,7))</f>
        <v>CENRO</v>
      </c>
      <c r="F2747" s="66" t="str">
        <f>IF(ISBLANK(LeaveTracker[[#This Row],[Employee Name]]),"-----",VLOOKUP(LeaveTracker[[#This Row],[Employee Name]],'List of Employees'!$B$4:$H$766,6))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Employees'!$B$4:$H$766,7))</f>
        <v>CTO</v>
      </c>
      <c r="F2748" s="66" t="str">
        <f>IF(ISBLANK(LeaveTracker[[#This Row],[Employee Name]]),"-----",VLOOKUP(LeaveTracker[[#This Row],[Employee Name]],'List of Employees'!$B$4:$H$766,6))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Employees'!$B$4:$H$766,7))</f>
        <v>CTO</v>
      </c>
      <c r="F2749" s="66" t="str">
        <f>IF(ISBLANK(LeaveTracker[[#This Row],[Employee Name]]),"-----",VLOOKUP(LeaveTracker[[#This Row],[Employee Name]],'List of Employees'!$B$4:$H$766,6))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Employees'!$B$4:$H$766,7))</f>
        <v>EEO/ CITY MARKET</v>
      </c>
      <c r="F2750" s="66" t="str">
        <f>IF(ISBLANK(LeaveTracker[[#This Row],[Employee Name]]),"-----",VLOOKUP(LeaveTracker[[#This Row],[Employee Name]],'List of Employees'!$B$4:$H$766,6))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Employees'!$B$4:$H$766,7))</f>
        <v>SP</v>
      </c>
      <c r="F2751" s="66" t="str">
        <f>IF(ISBLANK(LeaveTracker[[#This Row],[Employee Name]]),"-----",VLOOKUP(LeaveTracker[[#This Row],[Employee Name]],'List of Employees'!$B$4:$H$766,6))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Employees'!$B$4:$H$766,7))</f>
        <v>CTO</v>
      </c>
      <c r="F2752" s="66" t="str">
        <f>IF(ISBLANK(LeaveTracker[[#This Row],[Employee Name]]),"-----",VLOOKUP(LeaveTracker[[#This Row],[Employee Name]],'List of Employees'!$B$4:$H$766,6))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Employees'!$B$4:$H$766,7))</f>
        <v>ONT</v>
      </c>
      <c r="F2753" s="66" t="str">
        <f>IF(ISBLANK(LeaveTracker[[#This Row],[Employee Name]]),"-----",VLOOKUP(LeaveTracker[[#This Row],[Employee Name]],'List of Employees'!$B$4:$H$766,6))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Employees'!$B$4:$H$766,7))</f>
        <v>CCT</v>
      </c>
      <c r="F2754" s="66" t="str">
        <f>IF(ISBLANK(LeaveTracker[[#This Row],[Employee Name]]),"-----",VLOOKUP(LeaveTracker[[#This Row],[Employee Name]],'List of Employees'!$B$4:$H$766,6))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Employees'!$B$4:$H$766,7))</f>
        <v>CSWDO</v>
      </c>
      <c r="F2755" s="66" t="str">
        <f>IF(ISBLANK(LeaveTracker[[#This Row],[Employee Name]]),"-----",VLOOKUP(LeaveTracker[[#This Row],[Employee Name]],'List of Employees'!$B$4:$H$766,6))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Employees'!$B$4:$H$766,7))</f>
        <v>SP</v>
      </c>
      <c r="F2756" s="66" t="str">
        <f>IF(ISBLANK(LeaveTracker[[#This Row],[Employee Name]]),"-----",VLOOKUP(LeaveTracker[[#This Row],[Employee Name]],'List of Employees'!$B$4:$H$766,6))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Employees'!$B$4:$H$766,7))</f>
        <v>TCCH/TICC</v>
      </c>
      <c r="F2757" s="66" t="str">
        <f>IF(ISBLANK(LeaveTracker[[#This Row],[Employee Name]]),"-----",VLOOKUP(LeaveTracker[[#This Row],[Employee Name]],'List of Employees'!$B$4:$H$766,6))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Employees'!$B$4:$H$766,7))</f>
        <v>CTO</v>
      </c>
      <c r="F2758" s="66" t="str">
        <f>IF(ISBLANK(LeaveTracker[[#This Row],[Employee Name]]),"-----",VLOOKUP(LeaveTracker[[#This Row],[Employee Name]],'List of Employees'!$B$4:$H$766,6))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Employees'!$B$4:$H$766,7))</f>
        <v>CTO</v>
      </c>
      <c r="F2759" s="66" t="str">
        <f>IF(ISBLANK(LeaveTracker[[#This Row],[Employee Name]]),"-----",VLOOKUP(LeaveTracker[[#This Row],[Employee Name]],'List of Employees'!$B$4:$H$766,6))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Employees'!$B$4:$H$766,7))</f>
        <v>LCR</v>
      </c>
      <c r="F2760" s="66" t="str">
        <f>IF(ISBLANK(LeaveTracker[[#This Row],[Employee Name]]),"-----",VLOOKUP(LeaveTracker[[#This Row],[Employee Name]],'List of Employees'!$B$4:$H$766,6))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Employees'!$B$4:$H$766,7))</f>
        <v>LCR</v>
      </c>
      <c r="F2761" s="66" t="str">
        <f>IF(ISBLANK(LeaveTracker[[#This Row],[Employee Name]]),"-----",VLOOKUP(LeaveTracker[[#This Row],[Employee Name]],'List of Employees'!$B$4:$H$766,6))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Employees'!$B$4:$H$766,7))</f>
        <v>LCR</v>
      </c>
      <c r="F2762" s="66" t="str">
        <f>IF(ISBLANK(LeaveTracker[[#This Row],[Employee Name]]),"-----",VLOOKUP(LeaveTracker[[#This Row],[Employee Name]],'List of Employees'!$B$4:$H$766,6))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Employees'!$B$4:$H$766,7))</f>
        <v>ACCOUNTING</v>
      </c>
      <c r="F2763" s="66" t="str">
        <f>IF(ISBLANK(LeaveTracker[[#This Row],[Employee Name]]),"-----",VLOOKUP(LeaveTracker[[#This Row],[Employee Name]],'List of Employees'!$B$4:$H$766,6))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Employees'!$B$4:$H$766,7))</f>
        <v>ACCOUNTING</v>
      </c>
      <c r="F2764" s="66" t="str">
        <f>IF(ISBLANK(LeaveTracker[[#This Row],[Employee Name]]),"-----",VLOOKUP(LeaveTracker[[#This Row],[Employee Name]],'List of Employees'!$B$4:$H$766,6))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Employees'!$B$4:$H$766,7))</f>
        <v>ONT</v>
      </c>
      <c r="F2765" s="66" t="str">
        <f>IF(ISBLANK(LeaveTracker[[#This Row],[Employee Name]]),"-----",VLOOKUP(LeaveTracker[[#This Row],[Employee Name]],'List of Employees'!$B$4:$H$766,6))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Employees'!$B$4:$H$766,7))</f>
        <v>ONT</v>
      </c>
      <c r="F2766" s="66" t="str">
        <f>IF(ISBLANK(LeaveTracker[[#This Row],[Employee Name]]),"-----",VLOOKUP(LeaveTracker[[#This Row],[Employee Name]],'List of Employees'!$B$4:$H$766,6))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Employees'!$B$4:$H$766,7))</f>
        <v>PIO</v>
      </c>
      <c r="F2767" s="66" t="str">
        <f>IF(ISBLANK(LeaveTracker[[#This Row],[Employee Name]]),"-----",VLOOKUP(LeaveTracker[[#This Row],[Employee Name]],'List of Employees'!$B$4:$H$766,6))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Employees'!$B$4:$H$766,7))</f>
        <v>LCR</v>
      </c>
      <c r="F2768" s="66" t="str">
        <f>IF(ISBLANK(LeaveTracker[[#This Row],[Employee Name]]),"-----",VLOOKUP(LeaveTracker[[#This Row],[Employee Name]],'List of Employees'!$B$4:$H$766,6))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Employees'!$B$4:$H$766,7))</f>
        <v>LCR</v>
      </c>
      <c r="F2769" s="66" t="str">
        <f>IF(ISBLANK(LeaveTracker[[#This Row],[Employee Name]]),"-----",VLOOKUP(LeaveTracker[[#This Row],[Employee Name]],'List of Employees'!$B$4:$H$766,6))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Employees'!$B$4:$H$766,7))</f>
        <v>TCNHS</v>
      </c>
      <c r="F2770" s="66" t="str">
        <f>IF(ISBLANK(LeaveTracker[[#This Row],[Employee Name]]),"-----",VLOOKUP(LeaveTracker[[#This Row],[Employee Name]],'List of Employees'!$B$4:$H$766,6))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Employees'!$B$4:$H$766,7))</f>
        <v>TCNHS</v>
      </c>
      <c r="F2771" s="66" t="str">
        <f>IF(ISBLANK(LeaveTracker[[#This Row],[Employee Name]]),"-----",VLOOKUP(LeaveTracker[[#This Row],[Employee Name]],'List of Employees'!$B$4:$H$766,6))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Employees'!$B$4:$H$766,7))</f>
        <v>TCNHS</v>
      </c>
      <c r="F2772" s="66" t="str">
        <f>IF(ISBLANK(LeaveTracker[[#This Row],[Employee Name]]),"-----",VLOOKUP(LeaveTracker[[#This Row],[Employee Name]],'List of Employees'!$B$4:$H$766,6))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Employees'!$B$4:$H$766,7))</f>
        <v>TCNHS</v>
      </c>
      <c r="F2773" s="66" t="str">
        <f>IF(ISBLANK(LeaveTracker[[#This Row],[Employee Name]]),"-----",VLOOKUP(LeaveTracker[[#This Row],[Employee Name]],'List of Employees'!$B$4:$H$766,6))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Employees'!$B$4:$H$766,7))</f>
        <v>TCNHS</v>
      </c>
      <c r="F2774" s="66" t="str">
        <f>IF(ISBLANK(LeaveTracker[[#This Row],[Employee Name]]),"-----",VLOOKUP(LeaveTracker[[#This Row],[Employee Name]],'List of Employees'!$B$4:$H$766,6))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Employees'!$B$4:$H$766,7))</f>
        <v>ACCOUNTING</v>
      </c>
      <c r="F2775" s="66" t="str">
        <f>IF(ISBLANK(LeaveTracker[[#This Row],[Employee Name]]),"-----",VLOOKUP(LeaveTracker[[#This Row],[Employee Name]],'List of Employees'!$B$4:$H$766,6))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Employees'!$B$4:$H$766,7))</f>
        <v>ACCOUNTING</v>
      </c>
      <c r="F2776" s="66" t="str">
        <f>IF(ISBLANK(LeaveTracker[[#This Row],[Employee Name]]),"-----",VLOOKUP(LeaveTracker[[#This Row],[Employee Name]],'List of Employees'!$B$4:$H$766,6))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Employees'!$B$4:$H$766,7))</f>
        <v>ACCOUNTING</v>
      </c>
      <c r="F2777" s="66" t="str">
        <f>IF(ISBLANK(LeaveTracker[[#This Row],[Employee Name]]),"-----",VLOOKUP(LeaveTracker[[#This Row],[Employee Name]],'List of Employees'!$B$4:$H$766,6))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Employees'!$B$4:$H$766,7))</f>
        <v>ACCOUNTING</v>
      </c>
      <c r="F2778" s="66" t="str">
        <f>IF(ISBLANK(LeaveTracker[[#This Row],[Employee Name]]),"-----",VLOOKUP(LeaveTracker[[#This Row],[Employee Name]],'List of Employees'!$B$4:$H$766,6))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Employees'!$B$4:$H$766,7))</f>
        <v>ACCOUNTING</v>
      </c>
      <c r="F2779" s="66" t="str">
        <f>IF(ISBLANK(LeaveTracker[[#This Row],[Employee Name]]),"-----",VLOOKUP(LeaveTracker[[#This Row],[Employee Name]],'List of Employees'!$B$4:$H$766,6))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Employees'!$B$4:$H$766,7))</f>
        <v>ACCOUNTING</v>
      </c>
      <c r="F2780" s="66" t="str">
        <f>IF(ISBLANK(LeaveTracker[[#This Row],[Employee Name]]),"-----",VLOOKUP(LeaveTracker[[#This Row],[Employee Name]],'List of Employees'!$B$4:$H$766,6))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Employees'!$B$4:$H$766,7))</f>
        <v>ACCOUNTING</v>
      </c>
      <c r="F2781" s="66" t="str">
        <f>IF(ISBLANK(LeaveTracker[[#This Row],[Employee Name]]),"-----",VLOOKUP(LeaveTracker[[#This Row],[Employee Name]],'List of Employees'!$B$4:$H$766,6))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Employees'!$B$4:$H$766,7))</f>
        <v>ACCOUNTING</v>
      </c>
      <c r="F2782" s="66" t="str">
        <f>IF(ISBLANK(LeaveTracker[[#This Row],[Employee Name]]),"-----",VLOOKUP(LeaveTracker[[#This Row],[Employee Name]],'List of Employees'!$B$4:$H$766,6))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Employees'!$B$4:$H$766,7))</f>
        <v>CSWDO</v>
      </c>
      <c r="F2783" s="66" t="str">
        <f>IF(ISBLANK(LeaveTracker[[#This Row],[Employee Name]]),"-----",VLOOKUP(LeaveTracker[[#This Row],[Employee Name]],'List of Employees'!$B$4:$H$766,6))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Employees'!$B$4:$H$766,7))</f>
        <v>ONT</v>
      </c>
      <c r="F2784" s="66" t="str">
        <f>IF(ISBLANK(LeaveTracker[[#This Row],[Employee Name]]),"-----",VLOOKUP(LeaveTracker[[#This Row],[Employee Name]],'List of Employees'!$B$4:$H$766,6))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Employees'!$B$4:$H$766,7))</f>
        <v>ONT</v>
      </c>
      <c r="F2785" s="66" t="str">
        <f>IF(ISBLANK(LeaveTracker[[#This Row],[Employee Name]]),"-----",VLOOKUP(LeaveTracker[[#This Row],[Employee Name]],'List of Employees'!$B$4:$H$766,6))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Employees'!$B$4:$H$766,7))</f>
        <v>ONT</v>
      </c>
      <c r="F2786" s="66" t="str">
        <f>IF(ISBLANK(LeaveTracker[[#This Row],[Employee Name]]),"-----",VLOOKUP(LeaveTracker[[#This Row],[Employee Name]],'List of Employees'!$B$4:$H$766,6))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Employees'!$B$4:$H$766,7))</f>
        <v>ONT</v>
      </c>
      <c r="F2787" s="66" t="str">
        <f>IF(ISBLANK(LeaveTracker[[#This Row],[Employee Name]]),"-----",VLOOKUP(LeaveTracker[[#This Row],[Employee Name]],'List of Employees'!$B$4:$H$766,6))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Employees'!$B$4:$H$766,7))</f>
        <v>ONT</v>
      </c>
      <c r="F2788" s="66" t="str">
        <f>IF(ISBLANK(LeaveTracker[[#This Row],[Employee Name]]),"-----",VLOOKUP(LeaveTracker[[#This Row],[Employee Name]],'List of Employees'!$B$4:$H$766,6))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Employees'!$B$4:$H$766,7))</f>
        <v>ONT</v>
      </c>
      <c r="F2789" s="66" t="str">
        <f>IF(ISBLANK(LeaveTracker[[#This Row],[Employee Name]]),"-----",VLOOKUP(LeaveTracker[[#This Row],[Employee Name]],'List of Employees'!$B$4:$H$766,6))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Employees'!$B$4:$H$766,7))</f>
        <v>ONT</v>
      </c>
      <c r="F2790" s="66" t="str">
        <f>IF(ISBLANK(LeaveTracker[[#This Row],[Employee Name]]),"-----",VLOOKUP(LeaveTracker[[#This Row],[Employee Name]],'List of Employees'!$B$4:$H$766,6))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Employees'!$B$4:$H$766,7))</f>
        <v>CCT</v>
      </c>
      <c r="F2791" s="66" t="str">
        <f>IF(ISBLANK(LeaveTracker[[#This Row],[Employee Name]]),"-----",VLOOKUP(LeaveTracker[[#This Row],[Employee Name]],'List of Employees'!$B$4:$H$766,6))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Employees'!$B$4:$H$766,7))</f>
        <v>CCT</v>
      </c>
      <c r="F2792" s="66" t="str">
        <f>IF(ISBLANK(LeaveTracker[[#This Row],[Employee Name]]),"-----",VLOOKUP(LeaveTracker[[#This Row],[Employee Name]],'List of Employees'!$B$4:$H$766,6))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Employees'!$B$4:$H$766,7))</f>
        <v>MO</v>
      </c>
      <c r="F2793" s="66" t="str">
        <f>IF(ISBLANK(LeaveTracker[[#This Row],[Employee Name]]),"-----",VLOOKUP(LeaveTracker[[#This Row],[Employee Name]],'List of Employees'!$B$4:$H$766,6))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Employees'!$B$4:$H$766,7))</f>
        <v>GSO</v>
      </c>
      <c r="F2794" s="66" t="str">
        <f>IF(ISBLANK(LeaveTracker[[#This Row],[Employee Name]]),"-----",VLOOKUP(LeaveTracker[[#This Row],[Employee Name]],'List of Employees'!$B$4:$H$766,6))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Employees'!$B$4:$H$766,7))</f>
        <v>GSO</v>
      </c>
      <c r="F2795" s="66" t="str">
        <f>IF(ISBLANK(LeaveTracker[[#This Row],[Employee Name]]),"-----",VLOOKUP(LeaveTracker[[#This Row],[Employee Name]],'List of Employees'!$B$4:$H$766,6))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Employees'!$B$4:$H$766,7))</f>
        <v>CTO</v>
      </c>
      <c r="F2796" s="66" t="str">
        <f>IF(ISBLANK(LeaveTracker[[#This Row],[Employee Name]]),"-----",VLOOKUP(LeaveTracker[[#This Row],[Employee Name]],'List of Employees'!$B$4:$H$766,6))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Employees'!$B$4:$H$766,7))</f>
        <v>CTO</v>
      </c>
      <c r="F2797" s="66" t="str">
        <f>IF(ISBLANK(LeaveTracker[[#This Row],[Employee Name]]),"-----",VLOOKUP(LeaveTracker[[#This Row],[Employee Name]],'List of Employees'!$B$4:$H$766,6))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Employees'!$B$4:$H$766,7))</f>
        <v>CTO</v>
      </c>
      <c r="F2798" s="66" t="str">
        <f>IF(ISBLANK(LeaveTracker[[#This Row],[Employee Name]]),"-----",VLOOKUP(LeaveTracker[[#This Row],[Employee Name]],'List of Employees'!$B$4:$H$766,6))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Employees'!$B$4:$H$766,7))</f>
        <v>CTO</v>
      </c>
      <c r="F2799" s="66" t="str">
        <f>IF(ISBLANK(LeaveTracker[[#This Row],[Employee Name]]),"-----",VLOOKUP(LeaveTracker[[#This Row],[Employee Name]],'List of Employees'!$B$4:$H$766,6))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Employees'!$B$4:$H$766,7))</f>
        <v>CTO</v>
      </c>
      <c r="F2800" s="66" t="str">
        <f>IF(ISBLANK(LeaveTracker[[#This Row],[Employee Name]]),"-----",VLOOKUP(LeaveTracker[[#This Row],[Employee Name]],'List of Employees'!$B$4:$H$766,6))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Employees'!$B$4:$H$766,7))</f>
        <v>CTO</v>
      </c>
      <c r="F2801" s="66" t="str">
        <f>IF(ISBLANK(LeaveTracker[[#This Row],[Employee Name]]),"-----",VLOOKUP(LeaveTracker[[#This Row],[Employee Name]],'List of Employees'!$B$4:$H$766,6))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Employees'!$B$4:$H$766,7))</f>
        <v>LANDTAX</v>
      </c>
      <c r="F2802" s="66" t="str">
        <f>IF(ISBLANK(LeaveTracker[[#This Row],[Employee Name]]),"-----",VLOOKUP(LeaveTracker[[#This Row],[Employee Name]],'List of Employees'!$B$4:$H$766,6))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Employees'!$B$4:$H$766,7))</f>
        <v>CTO</v>
      </c>
      <c r="F2803" s="66" t="str">
        <f>IF(ISBLANK(LeaveTracker[[#This Row],[Employee Name]]),"-----",VLOOKUP(LeaveTracker[[#This Row],[Employee Name]],'List of Employees'!$B$4:$H$766,6))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Employees'!$B$4:$H$766,7))</f>
        <v>CTO</v>
      </c>
      <c r="F2804" s="66" t="str">
        <f>IF(ISBLANK(LeaveTracker[[#This Row],[Employee Name]]),"-----",VLOOKUP(LeaveTracker[[#This Row],[Employee Name]],'List of Employees'!$B$4:$H$766,6))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Employees'!$B$4:$H$766,7))</f>
        <v>CTO</v>
      </c>
      <c r="F2805" s="66" t="str">
        <f>IF(ISBLANK(LeaveTracker[[#This Row],[Employee Name]]),"-----",VLOOKUP(LeaveTracker[[#This Row],[Employee Name]],'List of Employees'!$B$4:$H$766,6))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Employees'!$B$4:$H$766,7))</f>
        <v>CTO</v>
      </c>
      <c r="F2806" s="66" t="str">
        <f>IF(ISBLANK(LeaveTracker[[#This Row],[Employee Name]]),"-----",VLOOKUP(LeaveTracker[[#This Row],[Employee Name]],'List of Employees'!$B$4:$H$766,6))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Employees'!$B$4:$H$766,7))</f>
        <v>LANDTAX</v>
      </c>
      <c r="F2807" s="66" t="str">
        <f>IF(ISBLANK(LeaveTracker[[#This Row],[Employee Name]]),"-----",VLOOKUP(LeaveTracker[[#This Row],[Employee Name]],'List of Employees'!$B$4:$H$766,6))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Employees'!$B$4:$H$766,7))</f>
        <v>CEO</v>
      </c>
      <c r="F2808" s="66" t="str">
        <f>IF(ISBLANK(LeaveTracker[[#This Row],[Employee Name]]),"-----",VLOOKUP(LeaveTracker[[#This Row],[Employee Name]],'List of Employees'!$B$4:$H$766,6))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Employees'!$B$4:$H$766,7))</f>
        <v>CEO</v>
      </c>
      <c r="F2809" s="66" t="str">
        <f>IF(ISBLANK(LeaveTracker[[#This Row],[Employee Name]]),"-----",VLOOKUP(LeaveTracker[[#This Row],[Employee Name]],'List of Employees'!$B$4:$H$766,6))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Employees'!$B$4:$H$766,7))</f>
        <v>ACCOUNTING</v>
      </c>
      <c r="F2810" s="66" t="str">
        <f>IF(ISBLANK(LeaveTracker[[#This Row],[Employee Name]]),"-----",VLOOKUP(LeaveTracker[[#This Row],[Employee Name]],'List of Employees'!$B$4:$H$766,6))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Employees'!$B$4:$H$766,7))</f>
        <v>ACCOUNTING</v>
      </c>
      <c r="F2811" s="66" t="str">
        <f>IF(ISBLANK(LeaveTracker[[#This Row],[Employee Name]]),"-----",VLOOKUP(LeaveTracker[[#This Row],[Employee Name]],'List of Employees'!$B$4:$H$766,6))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Employees'!$B$4:$H$766,7))</f>
        <v>GSO</v>
      </c>
      <c r="F2812" s="66" t="str">
        <f>IF(ISBLANK(LeaveTracker[[#This Row],[Employee Name]]),"-----",VLOOKUP(LeaveTracker[[#This Row],[Employee Name]],'List of Employees'!$B$4:$H$766,6))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Employees'!$B$4:$H$766,7))</f>
        <v>GSO</v>
      </c>
      <c r="F2813" s="66" t="str">
        <f>IF(ISBLANK(LeaveTracker[[#This Row],[Employee Name]]),"-----",VLOOKUP(LeaveTracker[[#This Row],[Employee Name]],'List of Employees'!$B$4:$H$766,6))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Employees'!$B$4:$H$766,7))</f>
        <v>CENRO</v>
      </c>
      <c r="F2814" s="66" t="str">
        <f>IF(ISBLANK(LeaveTracker[[#This Row],[Employee Name]]),"-----",VLOOKUP(LeaveTracker[[#This Row],[Employee Name]],'List of Employees'!$B$4:$H$766,6))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Employees'!$B$4:$H$766,7))</f>
        <v>CTO</v>
      </c>
      <c r="F2815" s="66" t="str">
        <f>IF(ISBLANK(LeaveTracker[[#This Row],[Employee Name]]),"-----",VLOOKUP(LeaveTracker[[#This Row],[Employee Name]],'List of Employees'!$B$4:$H$766,6))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Employees'!$B$4:$H$766,7))</f>
        <v>CTO</v>
      </c>
      <c r="F2816" s="66" t="str">
        <f>IF(ISBLANK(LeaveTracker[[#This Row],[Employee Name]]),"-----",VLOOKUP(LeaveTracker[[#This Row],[Employee Name]],'List of Employees'!$B$4:$H$766,6))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Employees'!$B$4:$H$766,7))</f>
        <v>ACCOUNTING</v>
      </c>
      <c r="F2817" s="66" t="str">
        <f>IF(ISBLANK(LeaveTracker[[#This Row],[Employee Name]]),"-----",VLOOKUP(LeaveTracker[[#This Row],[Employee Name]],'List of Employees'!$B$4:$H$766,6))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Employees'!$B$4:$H$766,7))</f>
        <v>ACCOUNTING</v>
      </c>
      <c r="F2818" s="66" t="str">
        <f>IF(ISBLANK(LeaveTracker[[#This Row],[Employee Name]]),"-----",VLOOKUP(LeaveTracker[[#This Row],[Employee Name]],'List of Employees'!$B$4:$H$766,6))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Employees'!$B$4:$H$766,7))</f>
        <v>ACCOUNTING</v>
      </c>
      <c r="F2819" s="66" t="str">
        <f>IF(ISBLANK(LeaveTracker[[#This Row],[Employee Name]]),"-----",VLOOKUP(LeaveTracker[[#This Row],[Employee Name]],'List of Employees'!$B$4:$H$766,6))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Employees'!$B$4:$H$766,7))</f>
        <v>ACCOUNTING</v>
      </c>
      <c r="F2820" s="66" t="str">
        <f>IF(ISBLANK(LeaveTracker[[#This Row],[Employee Name]]),"-----",VLOOKUP(LeaveTracker[[#This Row],[Employee Name]],'List of Employees'!$B$4:$H$766,6))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Employees'!$B$4:$H$766,7))</f>
        <v>ACCOUNTING</v>
      </c>
      <c r="F2821" s="66" t="str">
        <f>IF(ISBLANK(LeaveTracker[[#This Row],[Employee Name]]),"-----",VLOOKUP(LeaveTracker[[#This Row],[Employee Name]],'List of Employees'!$B$4:$H$766,6))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Employees'!$B$4:$H$766,7))</f>
        <v>ACCOUNTING</v>
      </c>
      <c r="F2822" s="66" t="str">
        <f>IF(ISBLANK(LeaveTracker[[#This Row],[Employee Name]]),"-----",VLOOKUP(LeaveTracker[[#This Row],[Employee Name]],'List of Employees'!$B$4:$H$766,6))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Employees'!$B$4:$H$766,7))</f>
        <v>TOPS (ADMIN CSU)</v>
      </c>
      <c r="F2823" s="66" t="str">
        <f>IF(ISBLANK(LeaveTracker[[#This Row],[Employee Name]]),"-----",VLOOKUP(LeaveTracker[[#This Row],[Employee Name]],'List of Employees'!$B$4:$H$766,6))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Employees'!$B$4:$H$766,7))</f>
        <v>CSWDO</v>
      </c>
      <c r="F2824" s="66" t="str">
        <f>IF(ISBLANK(LeaveTracker[[#This Row],[Employee Name]]),"-----",VLOOKUP(LeaveTracker[[#This Row],[Employee Name]],'List of Employees'!$B$4:$H$766,6))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Employees'!$B$4:$H$766,7))</f>
        <v>CCT</v>
      </c>
      <c r="F2825" s="66" t="str">
        <f>IF(ISBLANK(LeaveTracker[[#This Row],[Employee Name]]),"-----",VLOOKUP(LeaveTracker[[#This Row],[Employee Name]],'List of Employees'!$B$4:$H$766,6))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Employees'!$B$4:$H$766,7))</f>
        <v>CHO</v>
      </c>
      <c r="F2826" s="66" t="str">
        <f>IF(ISBLANK(LeaveTracker[[#This Row],[Employee Name]]),"-----",VLOOKUP(LeaveTracker[[#This Row],[Employee Name]],'List of Employees'!$B$4:$H$766,6))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Employees'!$B$4:$H$766,7))</f>
        <v>CSWDO</v>
      </c>
      <c r="F2827" s="66" t="str">
        <f>IF(ISBLANK(LeaveTracker[[#This Row],[Employee Name]]),"-----",VLOOKUP(LeaveTracker[[#This Row],[Employee Name]],'List of Employees'!$B$4:$H$766,6))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Employees'!$B$4:$H$766,7))</f>
        <v>CHO</v>
      </c>
      <c r="F2828" s="66" t="str">
        <f>IF(ISBLANK(LeaveTracker[[#This Row],[Employee Name]]),"-----",VLOOKUP(LeaveTracker[[#This Row],[Employee Name]],'List of Employees'!$B$4:$H$766,6))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Employees'!$B$4:$H$766,7))</f>
        <v>CHO</v>
      </c>
      <c r="F2829" s="66" t="str">
        <f>IF(ISBLANK(LeaveTracker[[#This Row],[Employee Name]]),"-----",VLOOKUP(LeaveTracker[[#This Row],[Employee Name]],'List of Employees'!$B$4:$H$766,6))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Employees'!$B$4:$H$766,7))</f>
        <v>CTO</v>
      </c>
      <c r="F2830" s="66" t="str">
        <f>IF(ISBLANK(LeaveTracker[[#This Row],[Employee Name]]),"-----",VLOOKUP(LeaveTracker[[#This Row],[Employee Name]],'List of Employees'!$B$4:$H$766,6))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Employees'!$B$4:$H$766,7))</f>
        <v>CBO</v>
      </c>
      <c r="F2831" s="66" t="str">
        <f>IF(ISBLANK(LeaveTracker[[#This Row],[Employee Name]]),"-----",VLOOKUP(LeaveTracker[[#This Row],[Employee Name]],'List of Employees'!$B$4:$H$766,6))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Employees'!$B$4:$H$766,7))</f>
        <v>LEGAL</v>
      </c>
      <c r="F2832" s="66" t="str">
        <f>IF(ISBLANK(LeaveTracker[[#This Row],[Employee Name]]),"-----",VLOOKUP(LeaveTracker[[#This Row],[Employee Name]],'List of Employees'!$B$4:$H$766,6))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Employees'!$B$4:$H$766,7))</f>
        <v>LEGAL</v>
      </c>
      <c r="F2833" s="66" t="str">
        <f>IF(ISBLANK(LeaveTracker[[#This Row],[Employee Name]]),"-----",VLOOKUP(LeaveTracker[[#This Row],[Employee Name]],'List of Employees'!$B$4:$H$766,6))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Employees'!$B$4:$H$766,7))</f>
        <v>ONT</v>
      </c>
      <c r="F2834" s="66" t="str">
        <f>IF(ISBLANK(LeaveTracker[[#This Row],[Employee Name]]),"-----",VLOOKUP(LeaveTracker[[#This Row],[Employee Name]],'List of Employees'!$B$4:$H$766,6))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Employees'!$B$4:$H$766,7))</f>
        <v>CBO</v>
      </c>
      <c r="F2835" s="66" t="str">
        <f>IF(ISBLANK(LeaveTracker[[#This Row],[Employee Name]]),"-----",VLOOKUP(LeaveTracker[[#This Row],[Employee Name]],'List of Employees'!$B$4:$H$766,6))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Employees'!$B$4:$H$766,7))</f>
        <v>ACCOUNTING</v>
      </c>
      <c r="F2836" s="66" t="str">
        <f>IF(ISBLANK(LeaveTracker[[#This Row],[Employee Name]]),"-----",VLOOKUP(LeaveTracker[[#This Row],[Employee Name]],'List of Employees'!$B$4:$H$766,6))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Employees'!$B$4:$H$766,7))</f>
        <v>ACCOUNTING</v>
      </c>
      <c r="F2837" s="66" t="str">
        <f>IF(ISBLANK(LeaveTracker[[#This Row],[Employee Name]]),"-----",VLOOKUP(LeaveTracker[[#This Row],[Employee Name]],'List of Employees'!$B$4:$H$766,6))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Employees'!$B$4:$H$766,7))</f>
        <v>ACCOUNTING</v>
      </c>
      <c r="F2838" s="66" t="str">
        <f>IF(ISBLANK(LeaveTracker[[#This Row],[Employee Name]]),"-----",VLOOKUP(LeaveTracker[[#This Row],[Employee Name]],'List of Employees'!$B$4:$H$766,6))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Employees'!$B$4:$H$766,7))</f>
        <v>ACCOUNTING</v>
      </c>
      <c r="F2839" s="66" t="str">
        <f>IF(ISBLANK(LeaveTracker[[#This Row],[Employee Name]]),"-----",VLOOKUP(LeaveTracker[[#This Row],[Employee Name]],'List of Employees'!$B$4:$H$766,6))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Employees'!$B$4:$H$766,7))</f>
        <v>ACCOUNTING</v>
      </c>
      <c r="F2840" s="66" t="str">
        <f>IF(ISBLANK(LeaveTracker[[#This Row],[Employee Name]]),"-----",VLOOKUP(LeaveTracker[[#This Row],[Employee Name]],'List of Employees'!$B$4:$H$766,6))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Employees'!$B$4:$H$766,7))</f>
        <v>LCR</v>
      </c>
      <c r="F2841" s="66" t="str">
        <f>IF(ISBLANK(LeaveTracker[[#This Row],[Employee Name]]),"-----",VLOOKUP(LeaveTracker[[#This Row],[Employee Name]],'List of Employees'!$B$4:$H$766,6))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Employees'!$B$4:$H$766,7))</f>
        <v>DA</v>
      </c>
      <c r="F2842" s="66" t="str">
        <f>IF(ISBLANK(LeaveTracker[[#This Row],[Employee Name]]),"-----",VLOOKUP(LeaveTracker[[#This Row],[Employee Name]],'List of Employees'!$B$4:$H$766,6))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Employees'!$B$4:$H$766,7))</f>
        <v>CTO</v>
      </c>
      <c r="F2843" s="66" t="str">
        <f>IF(ISBLANK(LeaveTracker[[#This Row],[Employee Name]]),"-----",VLOOKUP(LeaveTracker[[#This Row],[Employee Name]],'List of Employees'!$B$4:$H$766,6))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Employees'!$B$4:$H$766,7))</f>
        <v>LANDTAX</v>
      </c>
      <c r="F2844" s="66" t="str">
        <f>IF(ISBLANK(LeaveTracker[[#This Row],[Employee Name]]),"-----",VLOOKUP(LeaveTracker[[#This Row],[Employee Name]],'List of Employees'!$B$4:$H$766,6))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Employees'!$B$4:$H$766,7))</f>
        <v>LANDTAX</v>
      </c>
      <c r="F2845" s="66" t="str">
        <f>IF(ISBLANK(LeaveTracker[[#This Row],[Employee Name]]),"-----",VLOOKUP(LeaveTracker[[#This Row],[Employee Name]],'List of Employees'!$B$4:$H$766,6))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Employees'!$B$4:$H$766,7))</f>
        <v>CTO</v>
      </c>
      <c r="F2846" s="66" t="str">
        <f>IF(ISBLANK(LeaveTracker[[#This Row],[Employee Name]]),"-----",VLOOKUP(LeaveTracker[[#This Row],[Employee Name]],'List of Employees'!$B$4:$H$766,6))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Employees'!$B$4:$H$766,7))</f>
        <v>CTO</v>
      </c>
      <c r="F2847" s="66" t="str">
        <f>IF(ISBLANK(LeaveTracker[[#This Row],[Employee Name]]),"-----",VLOOKUP(LeaveTracker[[#This Row],[Employee Name]],'List of Employees'!$B$4:$H$766,6))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Employees'!$B$4:$H$766,7))</f>
        <v>CHO</v>
      </c>
      <c r="F2848" s="66" t="str">
        <f>IF(ISBLANK(LeaveTracker[[#This Row],[Employee Name]]),"-----",VLOOKUP(LeaveTracker[[#This Row],[Employee Name]],'List of Employees'!$B$4:$H$766,6))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Employees'!$B$4:$H$766,7))</f>
        <v>CTO</v>
      </c>
      <c r="F2849" s="66" t="str">
        <f>IF(ISBLANK(LeaveTracker[[#This Row],[Employee Name]]),"-----",VLOOKUP(LeaveTracker[[#This Row],[Employee Name]],'List of Employees'!$B$4:$H$766,6))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Employees'!$B$4:$H$766,7))</f>
        <v>CTO</v>
      </c>
      <c r="F2850" s="66" t="str">
        <f>IF(ISBLANK(LeaveTracker[[#This Row],[Employee Name]]),"-----",VLOOKUP(LeaveTracker[[#This Row],[Employee Name]],'List of Employees'!$B$4:$H$766,6))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Employees'!$B$4:$H$766,7))</f>
        <v>CTO</v>
      </c>
      <c r="F2851" s="66" t="str">
        <f>IF(ISBLANK(LeaveTracker[[#This Row],[Employee Name]]),"-----",VLOOKUP(LeaveTracker[[#This Row],[Employee Name]],'List of Employees'!$B$4:$H$766,6))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Employees'!$B$4:$H$766,7))</f>
        <v>CTO</v>
      </c>
      <c r="F2852" s="66" t="str">
        <f>IF(ISBLANK(LeaveTracker[[#This Row],[Employee Name]]),"-----",VLOOKUP(LeaveTracker[[#This Row],[Employee Name]],'List of Employees'!$B$4:$H$766,6))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Employees'!$B$4:$H$766,7))</f>
        <v>CENRO</v>
      </c>
      <c r="F2853" s="66" t="str">
        <f>IF(ISBLANK(LeaveTracker[[#This Row],[Employee Name]]),"-----",VLOOKUP(LeaveTracker[[#This Row],[Employee Name]],'List of Employees'!$B$4:$H$766,6))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Employees'!$B$4:$H$766,7))</f>
        <v>CENRO</v>
      </c>
      <c r="F2854" s="66" t="str">
        <f>IF(ISBLANK(LeaveTracker[[#This Row],[Employee Name]]),"-----",VLOOKUP(LeaveTracker[[#This Row],[Employee Name]],'List of Employees'!$B$4:$H$766,6))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Employees'!$B$4:$H$766,7))</f>
        <v>CENRO</v>
      </c>
      <c r="F2855" s="66" t="str">
        <f>IF(ISBLANK(LeaveTracker[[#This Row],[Employee Name]]),"-----",VLOOKUP(LeaveTracker[[#This Row],[Employee Name]],'List of Employees'!$B$4:$H$766,6))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Employees'!$B$4:$H$766,7))</f>
        <v>GSO</v>
      </c>
      <c r="F2856" s="66" t="str">
        <f>IF(ISBLANK(LeaveTracker[[#This Row],[Employee Name]]),"-----",VLOOKUP(LeaveTracker[[#This Row],[Employee Name]],'List of Employees'!$B$4:$H$766,6))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Employees'!$B$4:$H$766,7))</f>
        <v>GSO</v>
      </c>
      <c r="F2857" s="66" t="str">
        <f>IF(ISBLANK(LeaveTracker[[#This Row],[Employee Name]]),"-----",VLOOKUP(LeaveTracker[[#This Row],[Employee Name]],'List of Employees'!$B$4:$H$766,6))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Employees'!$B$4:$H$766,7))</f>
        <v>CEO</v>
      </c>
      <c r="F2858" s="66" t="str">
        <f>IF(ISBLANK(LeaveTracker[[#This Row],[Employee Name]]),"-----",VLOOKUP(LeaveTracker[[#This Row],[Employee Name]],'List of Employees'!$B$4:$H$766,6))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Employees'!$B$4:$H$766,7))</f>
        <v>BUDGET</v>
      </c>
      <c r="F2859" s="66" t="str">
        <f>IF(ISBLANK(LeaveTracker[[#This Row],[Employee Name]]),"-----",VLOOKUP(LeaveTracker[[#This Row],[Employee Name]],'List of Employees'!$B$4:$H$766,6))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Employees'!$B$4:$H$766,7))</f>
        <v>CTO</v>
      </c>
      <c r="F2860" s="66" t="str">
        <f>IF(ISBLANK(LeaveTracker[[#This Row],[Employee Name]]),"-----",VLOOKUP(LeaveTracker[[#This Row],[Employee Name]],'List of Employees'!$B$4:$H$766,6))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Employees'!$B$4:$H$766,7))</f>
        <v>CTO</v>
      </c>
      <c r="F2861" s="66" t="str">
        <f>IF(ISBLANK(LeaveTracker[[#This Row],[Employee Name]]),"-----",VLOOKUP(LeaveTracker[[#This Row],[Employee Name]],'List of Employees'!$B$4:$H$766,6))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Employees'!$B$4:$H$766,7))</f>
        <v>CTO</v>
      </c>
      <c r="F2862" s="66" t="str">
        <f>IF(ISBLANK(LeaveTracker[[#This Row],[Employee Name]]),"-----",VLOOKUP(LeaveTracker[[#This Row],[Employee Name]],'List of Employees'!$B$4:$H$766,6))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Employees'!$B$4:$H$766,7))</f>
        <v>CTO</v>
      </c>
      <c r="F2863" s="66" t="str">
        <f>IF(ISBLANK(LeaveTracker[[#This Row],[Employee Name]]),"-----",VLOOKUP(LeaveTracker[[#This Row],[Employee Name]],'List of Employees'!$B$4:$H$766,6))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Employees'!$B$4:$H$766,7))</f>
        <v>CTO</v>
      </c>
      <c r="F2864" s="66" t="str">
        <f>IF(ISBLANK(LeaveTracker[[#This Row],[Employee Name]]),"-----",VLOOKUP(LeaveTracker[[#This Row],[Employee Name]],'List of Employees'!$B$4:$H$766,6))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Employees'!$B$4:$H$766,7))</f>
        <v>CTO</v>
      </c>
      <c r="F2865" s="66" t="str">
        <f>IF(ISBLANK(LeaveTracker[[#This Row],[Employee Name]]),"-----",VLOOKUP(LeaveTracker[[#This Row],[Employee Name]],'List of Employees'!$B$4:$H$766,6))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Employees'!$B$4:$H$766,7))</f>
        <v>CTO</v>
      </c>
      <c r="F2866" s="66" t="str">
        <f>IF(ISBLANK(LeaveTracker[[#This Row],[Employee Name]]),"-----",VLOOKUP(LeaveTracker[[#This Row],[Employee Name]],'List of Employees'!$B$4:$H$766,6))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Employees'!$B$4:$H$766,7))</f>
        <v>CTO</v>
      </c>
      <c r="F2867" s="66" t="str">
        <f>IF(ISBLANK(LeaveTracker[[#This Row],[Employee Name]]),"-----",VLOOKUP(LeaveTracker[[#This Row],[Employee Name]],'List of Employees'!$B$4:$H$766,6))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Employees'!$B$4:$H$766,7))</f>
        <v>CTO</v>
      </c>
      <c r="F2868" s="66" t="str">
        <f>IF(ISBLANK(LeaveTracker[[#This Row],[Employee Name]]),"-----",VLOOKUP(LeaveTracker[[#This Row],[Employee Name]],'List of Employees'!$B$4:$H$766,6))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Employees'!$B$4:$H$766,7))</f>
        <v>EEO/ CITY MARKET</v>
      </c>
      <c r="F2869" s="66" t="str">
        <f>IF(ISBLANK(LeaveTracker[[#This Row],[Employee Name]]),"-----",VLOOKUP(LeaveTracker[[#This Row],[Employee Name]],'List of Employees'!$B$4:$H$766,6))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Employees'!$B$4:$H$766,7))</f>
        <v>EEO/ CITY MARKET</v>
      </c>
      <c r="F2870" s="66" t="str">
        <f>IF(ISBLANK(LeaveTracker[[#This Row],[Employee Name]]),"-----",VLOOKUP(LeaveTracker[[#This Row],[Employee Name]],'List of Employees'!$B$4:$H$766,6))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Employees'!$B$4:$H$766,7))</f>
        <v>EEO/ CITY MARKET</v>
      </c>
      <c r="F2871" s="66" t="str">
        <f>IF(ISBLANK(LeaveTracker[[#This Row],[Employee Name]]),"-----",VLOOKUP(LeaveTracker[[#This Row],[Employee Name]],'List of Employees'!$B$4:$H$766,6))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Employees'!$B$4:$H$766,7))</f>
        <v>EEO/ CITY MARKET</v>
      </c>
      <c r="F2872" s="66" t="str">
        <f>IF(ISBLANK(LeaveTracker[[#This Row],[Employee Name]]),"-----",VLOOKUP(LeaveTracker[[#This Row],[Employee Name]],'List of Employees'!$B$4:$H$766,6))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Employees'!$B$4:$H$766,7))</f>
        <v>EEO/ CITY MARKET</v>
      </c>
      <c r="F2873" s="66" t="str">
        <f>IF(ISBLANK(LeaveTracker[[#This Row],[Employee Name]]),"-----",VLOOKUP(LeaveTracker[[#This Row],[Employee Name]],'List of Employees'!$B$4:$H$766,6))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Employees'!$B$4:$H$766,7))</f>
        <v>HRMO</v>
      </c>
      <c r="F2874" s="66" t="str">
        <f>IF(ISBLANK(LeaveTracker[[#This Row],[Employee Name]]),"-----",VLOOKUP(LeaveTracker[[#This Row],[Employee Name]],'List of Employees'!$B$4:$H$766,6))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Employees'!$B$4:$H$766,7))</f>
        <v>HRMO</v>
      </c>
      <c r="F2875" s="66" t="str">
        <f>IF(ISBLANK(LeaveTracker[[#This Row],[Employee Name]]),"-----",VLOOKUP(LeaveTracker[[#This Row],[Employee Name]],'List of Employees'!$B$4:$H$766,6))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Employees'!$B$4:$H$766,7))</f>
        <v>MO</v>
      </c>
      <c r="F2876" s="66" t="str">
        <f>IF(ISBLANK(LeaveTracker[[#This Row],[Employee Name]]),"-----",VLOOKUP(LeaveTracker[[#This Row],[Employee Name]],'List of Employees'!$B$4:$H$766,6))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Employees'!$B$4:$H$766,7))</f>
        <v>MO</v>
      </c>
      <c r="F2877" s="66" t="str">
        <f>IF(ISBLANK(LeaveTracker[[#This Row],[Employee Name]]),"-----",VLOOKUP(LeaveTracker[[#This Row],[Employee Name]],'List of Employees'!$B$4:$H$766,6))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Employees'!$B$4:$H$766,7))</f>
        <v>CHARACTER OFFICE</v>
      </c>
      <c r="F2878" s="66" t="str">
        <f>IF(ISBLANK(LeaveTracker[[#This Row],[Employee Name]]),"-----",VLOOKUP(LeaveTracker[[#This Row],[Employee Name]],'List of Employees'!$B$4:$H$766,6))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Employees'!$B$4:$H$766,7))</f>
        <v>CHARACTER OFFICE</v>
      </c>
      <c r="F2879" s="66" t="str">
        <f>IF(ISBLANK(LeaveTracker[[#This Row],[Employee Name]]),"-----",VLOOKUP(LeaveTracker[[#This Row],[Employee Name]],'List of Employees'!$B$4:$H$766,6))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Employees'!$B$4:$H$766,7))</f>
        <v>PICNIC GROVE</v>
      </c>
      <c r="F2880" s="66" t="str">
        <f>IF(ISBLANK(LeaveTracker[[#This Row],[Employee Name]]),"-----",VLOOKUP(LeaveTracker[[#This Row],[Employee Name]],'List of Employees'!$B$4:$H$766,6))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Employees'!$B$4:$H$766,7))</f>
        <v>BPLO</v>
      </c>
      <c r="F2881" s="66" t="str">
        <f>IF(ISBLANK(LeaveTracker[[#This Row],[Employee Name]]),"-----",VLOOKUP(LeaveTracker[[#This Row],[Employee Name]],'List of Employees'!$B$4:$H$766,6))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Employees'!$B$4:$H$766,7))</f>
        <v>HRMO</v>
      </c>
      <c r="F2882" s="66" t="str">
        <f>IF(ISBLANK(LeaveTracker[[#This Row],[Employee Name]]),"-----",VLOOKUP(LeaveTracker[[#This Row],[Employee Name]],'List of Employees'!$B$4:$H$766,6))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Employees'!$B$4:$H$766,7))</f>
        <v>HRMO</v>
      </c>
      <c r="F2883" s="66" t="str">
        <f>IF(ISBLANK(LeaveTracker[[#This Row],[Employee Name]]),"-----",VLOOKUP(LeaveTracker[[#This Row],[Employee Name]],'List of Employees'!$B$4:$H$766,6))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Employees'!$B$4:$H$766,7))</f>
        <v>HRMO</v>
      </c>
      <c r="F2884" s="66" t="str">
        <f>IF(ISBLANK(LeaveTracker[[#This Row],[Employee Name]]),"-----",VLOOKUP(LeaveTracker[[#This Row],[Employee Name]],'List of Employees'!$B$4:$H$766,6))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Employees'!$B$4:$H$766,7))</f>
        <v>HRMO</v>
      </c>
      <c r="F2885" s="66" t="str">
        <f>IF(ISBLANK(LeaveTracker[[#This Row],[Employee Name]]),"-----",VLOOKUP(LeaveTracker[[#This Row],[Employee Name]],'List of Employees'!$B$4:$H$766,6))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Employees'!$B$4:$H$766,7))</f>
        <v>HRMO</v>
      </c>
      <c r="F2886" s="66" t="str">
        <f>IF(ISBLANK(LeaveTracker[[#This Row],[Employee Name]]),"-----",VLOOKUP(LeaveTracker[[#This Row],[Employee Name]],'List of Employees'!$B$4:$H$766,6))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Employees'!$B$4:$H$766,7))</f>
        <v>BUDGET</v>
      </c>
      <c r="F2887" s="66" t="str">
        <f>IF(ISBLANK(LeaveTracker[[#This Row],[Employee Name]]),"-----",VLOOKUP(LeaveTracker[[#This Row],[Employee Name]],'List of Employees'!$B$4:$H$766,6))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Employees'!$B$4:$H$766,7))</f>
        <v>BUDGET</v>
      </c>
      <c r="F2888" s="66" t="str">
        <f>IF(ISBLANK(LeaveTracker[[#This Row],[Employee Name]]),"-----",VLOOKUP(LeaveTracker[[#This Row],[Employee Name]],'List of Employees'!$B$4:$H$766,6))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Employees'!$B$4:$H$766,7))</f>
        <v>CBO</v>
      </c>
      <c r="F2889" s="66" t="str">
        <f>IF(ISBLANK(LeaveTracker[[#This Row],[Employee Name]]),"-----",VLOOKUP(LeaveTracker[[#This Row],[Employee Name]],'List of Employees'!$B$4:$H$766,6))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Employees'!$B$4:$H$766,7))</f>
        <v>CBO</v>
      </c>
      <c r="F2890" s="66" t="str">
        <f>IF(ISBLANK(LeaveTracker[[#This Row],[Employee Name]]),"-----",VLOOKUP(LeaveTracker[[#This Row],[Employee Name]],'List of Employees'!$B$4:$H$766,6))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Employees'!$B$4:$H$766,7))</f>
        <v>CBO</v>
      </c>
      <c r="F2891" s="66" t="str">
        <f>IF(ISBLANK(LeaveTracker[[#This Row],[Employee Name]]),"-----",VLOOKUP(LeaveTracker[[#This Row],[Employee Name]],'List of Employees'!$B$4:$H$766,6))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Employees'!$B$4:$H$766,7))</f>
        <v>CBO</v>
      </c>
      <c r="F2892" s="66" t="str">
        <f>IF(ISBLANK(LeaveTracker[[#This Row],[Employee Name]]),"-----",VLOOKUP(LeaveTracker[[#This Row],[Employee Name]],'List of Employees'!$B$4:$H$766,6))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Employees'!$B$4:$H$766,7))</f>
        <v>CBO</v>
      </c>
      <c r="F2893" s="66" t="str">
        <f>IF(ISBLANK(LeaveTracker[[#This Row],[Employee Name]]),"-----",VLOOKUP(LeaveTracker[[#This Row],[Employee Name]],'List of Employees'!$B$4:$H$766,6))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Employees'!$B$4:$H$766,7))</f>
        <v>CBO</v>
      </c>
      <c r="F2894" s="66" t="str">
        <f>IF(ISBLANK(LeaveTracker[[#This Row],[Employee Name]]),"-----",VLOOKUP(LeaveTracker[[#This Row],[Employee Name]],'List of Employees'!$B$4:$H$766,6))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Employees'!$B$4:$H$766,7))</f>
        <v>CBO</v>
      </c>
      <c r="F2895" s="66" t="str">
        <f>IF(ISBLANK(LeaveTracker[[#This Row],[Employee Name]]),"-----",VLOOKUP(LeaveTracker[[#This Row],[Employee Name]],'List of Employees'!$B$4:$H$766,6))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Employees'!$B$4:$H$766,7))</f>
        <v>CBO</v>
      </c>
      <c r="F2896" s="66" t="str">
        <f>IF(ISBLANK(LeaveTracker[[#This Row],[Employee Name]]),"-----",VLOOKUP(LeaveTracker[[#This Row],[Employee Name]],'List of Employees'!$B$4:$H$766,6))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Employees'!$B$4:$H$766,7))</f>
        <v>CBO</v>
      </c>
      <c r="F2897" s="66" t="str">
        <f>IF(ISBLANK(LeaveTracker[[#This Row],[Employee Name]]),"-----",VLOOKUP(LeaveTracker[[#This Row],[Employee Name]],'List of Employees'!$B$4:$H$766,6))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Employees'!$B$4:$H$766,7))</f>
        <v>CBO</v>
      </c>
      <c r="F2898" s="66" t="str">
        <f>IF(ISBLANK(LeaveTracker[[#This Row],[Employee Name]]),"-----",VLOOKUP(LeaveTracker[[#This Row],[Employee Name]],'List of Employees'!$B$4:$H$766,6))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2618</v>
      </c>
      <c r="E2899" s="66" t="str">
        <f>IF(ISBLANK(LeaveTracker[[#This Row],[Employee Name]]),"-----",VLOOKUP(LeaveTracker[[#This Row],[Employee Name]],'List of Employees'!$B$4:$H$766,7))</f>
        <v>CBO</v>
      </c>
      <c r="F2899" s="66" t="str">
        <f>IF(ISBLANK(LeaveTracker[[#This Row],[Employee Name]]),"-----",VLOOKUP(LeaveTracker[[#This Row],[Employee Name]],'List of Employees'!$B$4:$H$766,6))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2618</v>
      </c>
      <c r="E2900" s="66" t="str">
        <f>IF(ISBLANK(LeaveTracker[[#This Row],[Employee Name]]),"-----",VLOOKUP(LeaveTracker[[#This Row],[Employee Name]],'List of Employees'!$B$4:$H$766,7))</f>
        <v>CBO</v>
      </c>
      <c r="F2900" s="66" t="str">
        <f>IF(ISBLANK(LeaveTracker[[#This Row],[Employee Name]]),"-----",VLOOKUP(LeaveTracker[[#This Row],[Employee Name]],'List of Employees'!$B$4:$H$766,6))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2618</v>
      </c>
      <c r="E2901" s="66" t="str">
        <f>IF(ISBLANK(LeaveTracker[[#This Row],[Employee Name]]),"-----",VLOOKUP(LeaveTracker[[#This Row],[Employee Name]],'List of Employees'!$B$4:$H$766,7))</f>
        <v>CBO</v>
      </c>
      <c r="F2901" s="66" t="str">
        <f>IF(ISBLANK(LeaveTracker[[#This Row],[Employee Name]]),"-----",VLOOKUP(LeaveTracker[[#This Row],[Employee Name]],'List of Employees'!$B$4:$H$766,6))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2618</v>
      </c>
      <c r="E2902" s="66" t="str">
        <f>IF(ISBLANK(LeaveTracker[[#This Row],[Employee Name]]),"-----",VLOOKUP(LeaveTracker[[#This Row],[Employee Name]],'List of Employees'!$B$4:$H$766,7))</f>
        <v>CBO</v>
      </c>
      <c r="F2902" s="66" t="str">
        <f>IF(ISBLANK(LeaveTracker[[#This Row],[Employee Name]]),"-----",VLOOKUP(LeaveTracker[[#This Row],[Employee Name]],'List of Employees'!$B$4:$H$766,6))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Employees'!$B$4:$H$766,7))</f>
        <v>CBO</v>
      </c>
      <c r="F2903" s="66" t="str">
        <f>IF(ISBLANK(LeaveTracker[[#This Row],[Employee Name]]),"-----",VLOOKUP(LeaveTracker[[#This Row],[Employee Name]],'List of Employees'!$B$4:$H$766,6))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Employees'!$B$4:$H$766,7))</f>
        <v>CBO</v>
      </c>
      <c r="F2904" s="66" t="str">
        <f>IF(ISBLANK(LeaveTracker[[#This Row],[Employee Name]]),"-----",VLOOKUP(LeaveTracker[[#This Row],[Employee Name]],'List of Employees'!$B$4:$H$766,6))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Employees'!$B$4:$H$766,7))</f>
        <v>CBO</v>
      </c>
      <c r="F2905" s="66" t="str">
        <f>IF(ISBLANK(LeaveTracker[[#This Row],[Employee Name]]),"-----",VLOOKUP(LeaveTracker[[#This Row],[Employee Name]],'List of Employees'!$B$4:$H$766,6))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Employees'!$B$4:$H$766,7))</f>
        <v>CBO</v>
      </c>
      <c r="F2906" s="66" t="str">
        <f>IF(ISBLANK(LeaveTracker[[#This Row],[Employee Name]]),"-----",VLOOKUP(LeaveTracker[[#This Row],[Employee Name]],'List of Employees'!$B$4:$H$766,6))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Employees'!$B$4:$H$766,7))</f>
        <v>CBO</v>
      </c>
      <c r="F2907" s="66" t="str">
        <f>IF(ISBLANK(LeaveTracker[[#This Row],[Employee Name]]),"-----",VLOOKUP(LeaveTracker[[#This Row],[Employee Name]],'List of Employees'!$B$4:$H$766,6))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Employees'!$B$4:$H$766,7))</f>
        <v>CBO</v>
      </c>
      <c r="F2908" s="66" t="str">
        <f>IF(ISBLANK(LeaveTracker[[#This Row],[Employee Name]]),"-----",VLOOKUP(LeaveTracker[[#This Row],[Employee Name]],'List of Employees'!$B$4:$H$766,6))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Employees'!$B$4:$H$766,7))</f>
        <v>CBO</v>
      </c>
      <c r="F2909" s="66" t="str">
        <f>IF(ISBLANK(LeaveTracker[[#This Row],[Employee Name]]),"-----",VLOOKUP(LeaveTracker[[#This Row],[Employee Name]],'List of Employees'!$B$4:$H$766,6))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Employees'!$B$4:$H$766,7))</f>
        <v>CBO</v>
      </c>
      <c r="F2910" s="66" t="str">
        <f>IF(ISBLANK(LeaveTracker[[#This Row],[Employee Name]]),"-----",VLOOKUP(LeaveTracker[[#This Row],[Employee Name]],'List of Employees'!$B$4:$H$766,6))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2618</v>
      </c>
      <c r="E2911" s="66" t="str">
        <f>IF(ISBLANK(LeaveTracker[[#This Row],[Employee Name]]),"-----",VLOOKUP(LeaveTracker[[#This Row],[Employee Name]],'List of Employees'!$B$4:$H$766,7))</f>
        <v>CBO</v>
      </c>
      <c r="F2911" s="66" t="str">
        <f>IF(ISBLANK(LeaveTracker[[#This Row],[Employee Name]]),"-----",VLOOKUP(LeaveTracker[[#This Row],[Employee Name]],'List of Employees'!$B$4:$H$766,6))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2618</v>
      </c>
      <c r="E2912" s="66" t="str">
        <f>IF(ISBLANK(LeaveTracker[[#This Row],[Employee Name]]),"-----",VLOOKUP(LeaveTracker[[#This Row],[Employee Name]],'List of Employees'!$B$4:$H$766,7))</f>
        <v>CBO</v>
      </c>
      <c r="F2912" s="66" t="str">
        <f>IF(ISBLANK(LeaveTracker[[#This Row],[Employee Name]]),"-----",VLOOKUP(LeaveTracker[[#This Row],[Employee Name]],'List of Employees'!$B$4:$H$766,6))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Employees'!$B$4:$H$766,7))</f>
        <v>CBO</v>
      </c>
      <c r="F2913" s="66" t="str">
        <f>IF(ISBLANK(LeaveTracker[[#This Row],[Employee Name]]),"-----",VLOOKUP(LeaveTracker[[#This Row],[Employee Name]],'List of Employees'!$B$4:$H$766,6))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Employees'!$B$4:$H$766,7))</f>
        <v>CBO</v>
      </c>
      <c r="F2914" s="66" t="str">
        <f>IF(ISBLANK(LeaveTracker[[#This Row],[Employee Name]]),"-----",VLOOKUP(LeaveTracker[[#This Row],[Employee Name]],'List of Employees'!$B$4:$H$766,6))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Employees'!$B$4:$H$766,7))</f>
        <v>BUDGET</v>
      </c>
      <c r="F2915" s="66" t="str">
        <f>IF(ISBLANK(LeaveTracker[[#This Row],[Employee Name]]),"-----",VLOOKUP(LeaveTracker[[#This Row],[Employee Name]],'List of Employees'!$B$4:$H$766,6))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Employees'!$B$4:$H$766,7))</f>
        <v>HRMO</v>
      </c>
      <c r="F2916" s="66" t="str">
        <f>IF(ISBLANK(LeaveTracker[[#This Row],[Employee Name]]),"-----",VLOOKUP(LeaveTracker[[#This Row],[Employee Name]],'List of Employees'!$B$4:$H$766,6))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Employees'!$B$4:$H$766,7))</f>
        <v>HRMO</v>
      </c>
      <c r="F2917" s="66" t="str">
        <f>IF(ISBLANK(LeaveTracker[[#This Row],[Employee Name]]),"-----",VLOOKUP(LeaveTracker[[#This Row],[Employee Name]],'List of Employees'!$B$4:$H$766,6))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Employees'!$B$4:$H$766,7))</f>
        <v>CTO</v>
      </c>
      <c r="F2918" s="66" t="str">
        <f>IF(ISBLANK(LeaveTracker[[#This Row],[Employee Name]]),"-----",VLOOKUP(LeaveTracker[[#This Row],[Employee Name]],'List of Employees'!$B$4:$H$766,6))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Employees'!$B$4:$H$766,7))</f>
        <v>CTO</v>
      </c>
      <c r="F2919" s="66" t="str">
        <f>IF(ISBLANK(LeaveTracker[[#This Row],[Employee Name]]),"-----",VLOOKUP(LeaveTracker[[#This Row],[Employee Name]],'List of Employees'!$B$4:$H$766,6))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Employees'!$B$4:$H$766,7))</f>
        <v>PICNIC GROVE</v>
      </c>
      <c r="F2920" s="66" t="str">
        <f>IF(ISBLANK(LeaveTracker[[#This Row],[Employee Name]]),"-----",VLOOKUP(LeaveTracker[[#This Row],[Employee Name]],'List of Employees'!$B$4:$H$766,6))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Employees'!$B$4:$H$766,7))</f>
        <v>PICNIC GROVE</v>
      </c>
      <c r="F2921" s="66" t="str">
        <f>IF(ISBLANK(LeaveTracker[[#This Row],[Employee Name]]),"-----",VLOOKUP(LeaveTracker[[#This Row],[Employee Name]],'List of Employees'!$B$4:$H$766,6))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Employees'!$B$4:$H$766,7))</f>
        <v>PICNIC GROVE</v>
      </c>
      <c r="F2922" s="66" t="str">
        <f>IF(ISBLANK(LeaveTracker[[#This Row],[Employee Name]]),"-----",VLOOKUP(LeaveTracker[[#This Row],[Employee Name]],'List of Employees'!$B$4:$H$766,6))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Employees'!$B$4:$H$766,7))</f>
        <v>PICNIC GROVE</v>
      </c>
      <c r="F2923" s="66" t="str">
        <f>IF(ISBLANK(LeaveTracker[[#This Row],[Employee Name]]),"-----",VLOOKUP(LeaveTracker[[#This Row],[Employee Name]],'List of Employees'!$B$4:$H$766,6))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Employees'!$B$4:$H$766,7))</f>
        <v>PICNIC GROVE</v>
      </c>
      <c r="F2924" s="66" t="str">
        <f>IF(ISBLANK(LeaveTracker[[#This Row],[Employee Name]]),"-----",VLOOKUP(LeaveTracker[[#This Row],[Employee Name]],'List of Employees'!$B$4:$H$766,6))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Employees'!$B$4:$H$766,7))</f>
        <v>PICNIC GROVE</v>
      </c>
      <c r="F2925" s="66" t="str">
        <f>IF(ISBLANK(LeaveTracker[[#This Row],[Employee Name]]),"-----",VLOOKUP(LeaveTracker[[#This Row],[Employee Name]],'List of Employees'!$B$4:$H$766,6))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Employees'!$B$4:$H$766,7))</f>
        <v>PICNIC GROVE</v>
      </c>
      <c r="F2926" s="66" t="str">
        <f>IF(ISBLANK(LeaveTracker[[#This Row],[Employee Name]]),"-----",VLOOKUP(LeaveTracker[[#This Row],[Employee Name]],'List of Employees'!$B$4:$H$766,6))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Employees'!$B$4:$H$766,7))</f>
        <v>PICNIC GROVE</v>
      </c>
      <c r="F2927" s="66" t="str">
        <f>IF(ISBLANK(LeaveTracker[[#This Row],[Employee Name]]),"-----",VLOOKUP(LeaveTracker[[#This Row],[Employee Name]],'List of Employees'!$B$4:$H$766,6))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Employees'!$B$4:$H$766,7))</f>
        <v>PICNIC GROVE</v>
      </c>
      <c r="F2928" s="66" t="str">
        <f>IF(ISBLANK(LeaveTracker[[#This Row],[Employee Name]]),"-----",VLOOKUP(LeaveTracker[[#This Row],[Employee Name]],'List of Employees'!$B$4:$H$766,6))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Employees'!$B$4:$H$766,7))</f>
        <v>PICNIC GROVE</v>
      </c>
      <c r="F2929" s="66" t="str">
        <f>IF(ISBLANK(LeaveTracker[[#This Row],[Employee Name]]),"-----",VLOOKUP(LeaveTracker[[#This Row],[Employee Name]],'List of Employees'!$B$4:$H$766,6))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Employees'!$B$4:$H$766,7))</f>
        <v>PICNIC GROVE</v>
      </c>
      <c r="F2930" s="66" t="str">
        <f>IF(ISBLANK(LeaveTracker[[#This Row],[Employee Name]]),"-----",VLOOKUP(LeaveTracker[[#This Row],[Employee Name]],'List of Employees'!$B$4:$H$766,6))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Employees'!$B$4:$H$766,7))</f>
        <v>PICNIC GROVE</v>
      </c>
      <c r="F2931" s="66" t="str">
        <f>IF(ISBLANK(LeaveTracker[[#This Row],[Employee Name]]),"-----",VLOOKUP(LeaveTracker[[#This Row],[Employee Name]],'List of Employees'!$B$4:$H$766,6))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Employees'!$B$4:$H$766,7))</f>
        <v>PICNIC GROVE</v>
      </c>
      <c r="F2932" s="66" t="str">
        <f>IF(ISBLANK(LeaveTracker[[#This Row],[Employee Name]]),"-----",VLOOKUP(LeaveTracker[[#This Row],[Employee Name]],'List of Employees'!$B$4:$H$766,6))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Employees'!$B$4:$H$766,7))</f>
        <v>PICNIC GROVE</v>
      </c>
      <c r="F2933" s="66" t="str">
        <f>IF(ISBLANK(LeaveTracker[[#This Row],[Employee Name]]),"-----",VLOOKUP(LeaveTracker[[#This Row],[Employee Name]],'List of Employees'!$B$4:$H$766,6))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Employees'!$B$4:$H$766,7))</f>
        <v>PICNIC GROVE</v>
      </c>
      <c r="F2934" s="66" t="str">
        <f>IF(ISBLANK(LeaveTracker[[#This Row],[Employee Name]]),"-----",VLOOKUP(LeaveTracker[[#This Row],[Employee Name]],'List of Employees'!$B$4:$H$766,6))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Employees'!$B$4:$H$766,7))</f>
        <v>PICNIC GROVE</v>
      </c>
      <c r="F2935" s="66" t="str">
        <f>IF(ISBLANK(LeaveTracker[[#This Row],[Employee Name]]),"-----",VLOOKUP(LeaveTracker[[#This Row],[Employee Name]],'List of Employees'!$B$4:$H$766,6))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Employees'!$B$4:$H$766,7))</f>
        <v>PICNIC GROVE</v>
      </c>
      <c r="F2936" s="66" t="str">
        <f>IF(ISBLANK(LeaveTracker[[#This Row],[Employee Name]]),"-----",VLOOKUP(LeaveTracker[[#This Row],[Employee Name]],'List of Employees'!$B$4:$H$766,6))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Employees'!$B$4:$H$766,7))</f>
        <v>PICNIC GROVE</v>
      </c>
      <c r="F2937" s="66" t="str">
        <f>IF(ISBLANK(LeaveTracker[[#This Row],[Employee Name]]),"-----",VLOOKUP(LeaveTracker[[#This Row],[Employee Name]],'List of Employees'!$B$4:$H$766,6))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Employees'!$B$4:$H$766,7))</f>
        <v>PICNIC GROVE</v>
      </c>
      <c r="F2938" s="66" t="str">
        <f>IF(ISBLANK(LeaveTracker[[#This Row],[Employee Name]]),"-----",VLOOKUP(LeaveTracker[[#This Row],[Employee Name]],'List of Employees'!$B$4:$H$766,6))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Employees'!$B$4:$H$766,7))</f>
        <v>PICNIC GROVE</v>
      </c>
      <c r="F2939" s="66" t="str">
        <f>IF(ISBLANK(LeaveTracker[[#This Row],[Employee Name]]),"-----",VLOOKUP(LeaveTracker[[#This Row],[Employee Name]],'List of Employees'!$B$4:$H$766,6))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Employees'!$B$4:$H$766,7))</f>
        <v>PICNIC GROVE</v>
      </c>
      <c r="F2940" s="66" t="str">
        <f>IF(ISBLANK(LeaveTracker[[#This Row],[Employee Name]]),"-----",VLOOKUP(LeaveTracker[[#This Row],[Employee Name]],'List of Employees'!$B$4:$H$766,6))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Employees'!$B$4:$H$766,7))</f>
        <v>PICNIC GROVE</v>
      </c>
      <c r="F2941" s="66" t="str">
        <f>IF(ISBLANK(LeaveTracker[[#This Row],[Employee Name]]),"-----",VLOOKUP(LeaveTracker[[#This Row],[Employee Name]],'List of Employees'!$B$4:$H$766,6))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Employees'!$B$4:$H$766,7))</f>
        <v>PICNIC GROVE</v>
      </c>
      <c r="F2942" s="66" t="str">
        <f>IF(ISBLANK(LeaveTracker[[#This Row],[Employee Name]]),"-----",VLOOKUP(LeaveTracker[[#This Row],[Employee Name]],'List of Employees'!$B$4:$H$766,6))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Employees'!$B$4:$H$766,7))</f>
        <v>PICNIC GROVE</v>
      </c>
      <c r="F2943" s="66" t="str">
        <f>IF(ISBLANK(LeaveTracker[[#This Row],[Employee Name]]),"-----",VLOOKUP(LeaveTracker[[#This Row],[Employee Name]],'List of Employees'!$B$4:$H$766,6))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Employees'!$B$4:$H$766,7))</f>
        <v>PICNIC GROVE</v>
      </c>
      <c r="F2944" s="66" t="str">
        <f>IF(ISBLANK(LeaveTracker[[#This Row],[Employee Name]]),"-----",VLOOKUP(LeaveTracker[[#This Row],[Employee Name]],'List of Employees'!$B$4:$H$766,6))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Employees'!$B$4:$H$766,7))</f>
        <v>PICNIC GROVE</v>
      </c>
      <c r="F2945" s="66" t="str">
        <f>IF(ISBLANK(LeaveTracker[[#This Row],[Employee Name]]),"-----",VLOOKUP(LeaveTracker[[#This Row],[Employee Name]],'List of Employees'!$B$4:$H$766,6))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Employees'!$B$4:$H$766,7))</f>
        <v>PICNIC GROVE</v>
      </c>
      <c r="F2946" s="66" t="str">
        <f>IF(ISBLANK(LeaveTracker[[#This Row],[Employee Name]]),"-----",VLOOKUP(LeaveTracker[[#This Row],[Employee Name]],'List of Employees'!$B$4:$H$766,6))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Employees'!$B$4:$H$766,7))</f>
        <v>CTO</v>
      </c>
      <c r="F2947" s="66" t="str">
        <f>IF(ISBLANK(LeaveTracker[[#This Row],[Employee Name]]),"-----",VLOOKUP(LeaveTracker[[#This Row],[Employee Name]],'List of Employees'!$B$4:$H$766,6))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Employees'!$B$4:$H$766,7))</f>
        <v>CTO</v>
      </c>
      <c r="F2948" s="66" t="str">
        <f>IF(ISBLANK(LeaveTracker[[#This Row],[Employee Name]]),"-----",VLOOKUP(LeaveTracker[[#This Row],[Employee Name]],'List of Employees'!$B$4:$H$766,6))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Employees'!$B$4:$H$766,7))</f>
        <v>CTO</v>
      </c>
      <c r="F2949" s="66" t="str">
        <f>IF(ISBLANK(LeaveTracker[[#This Row],[Employee Name]]),"-----",VLOOKUP(LeaveTracker[[#This Row],[Employee Name]],'List of Employees'!$B$4:$H$766,6))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Employees'!$B$4:$H$766,7))</f>
        <v>CTO</v>
      </c>
      <c r="F2950" s="66" t="str">
        <f>IF(ISBLANK(LeaveTracker[[#This Row],[Employee Name]]),"-----",VLOOKUP(LeaveTracker[[#This Row],[Employee Name]],'List of Employees'!$B$4:$H$766,6))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Employees'!$B$4:$H$766,7))</f>
        <v>CTO</v>
      </c>
      <c r="F2951" s="66" t="str">
        <f>IF(ISBLANK(LeaveTracker[[#This Row],[Employee Name]]),"-----",VLOOKUP(LeaveTracker[[#This Row],[Employee Name]],'List of Employees'!$B$4:$H$766,6))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Employees'!$B$4:$H$766,7))</f>
        <v>CTO</v>
      </c>
      <c r="F2952" s="66" t="str">
        <f>IF(ISBLANK(LeaveTracker[[#This Row],[Employee Name]]),"-----",VLOOKUP(LeaveTracker[[#This Row],[Employee Name]],'List of Employees'!$B$4:$H$766,6))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Employees'!$B$4:$H$766,7))</f>
        <v>CTO</v>
      </c>
      <c r="F2953" s="66" t="str">
        <f>IF(ISBLANK(LeaveTracker[[#This Row],[Employee Name]]),"-----",VLOOKUP(LeaveTracker[[#This Row],[Employee Name]],'List of Employees'!$B$4:$H$766,6))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Employees'!$B$4:$H$766,7))</f>
        <v>CTO</v>
      </c>
      <c r="F2954" s="66" t="str">
        <f>IF(ISBLANK(LeaveTracker[[#This Row],[Employee Name]]),"-----",VLOOKUP(LeaveTracker[[#This Row],[Employee Name]],'List of Employees'!$B$4:$H$766,6))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Employees'!$B$4:$H$766,7))</f>
        <v>CTO</v>
      </c>
      <c r="F2955" s="66" t="str">
        <f>IF(ISBLANK(LeaveTracker[[#This Row],[Employee Name]]),"-----",VLOOKUP(LeaveTracker[[#This Row],[Employee Name]],'List of Employees'!$B$4:$H$766,6))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Employees'!$B$4:$H$766,7))</f>
        <v>CTO</v>
      </c>
      <c r="F2956" s="66" t="str">
        <f>IF(ISBLANK(LeaveTracker[[#This Row],[Employee Name]]),"-----",VLOOKUP(LeaveTracker[[#This Row],[Employee Name]],'List of Employees'!$B$4:$H$766,6))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Employees'!$B$4:$H$766,7))</f>
        <v>CTO</v>
      </c>
      <c r="F2957" s="66" t="str">
        <f>IF(ISBLANK(LeaveTracker[[#This Row],[Employee Name]]),"-----",VLOOKUP(LeaveTracker[[#This Row],[Employee Name]],'List of Employees'!$B$4:$H$766,6))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Employees'!$B$4:$H$766,7))</f>
        <v>CTO</v>
      </c>
      <c r="F2958" s="66" t="str">
        <f>IF(ISBLANK(LeaveTracker[[#This Row],[Employee Name]]),"-----",VLOOKUP(LeaveTracker[[#This Row],[Employee Name]],'List of Employees'!$B$4:$H$766,6))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Employees'!$B$4:$H$766,7))</f>
        <v>CBO</v>
      </c>
      <c r="F2959" s="66" t="str">
        <f>IF(ISBLANK(LeaveTracker[[#This Row],[Employee Name]]),"-----",VLOOKUP(LeaveTracker[[#This Row],[Employee Name]],'List of Employees'!$B$4:$H$766,6))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Employees'!$B$4:$H$766,7))</f>
        <v>CTO</v>
      </c>
      <c r="F2960" s="66" t="str">
        <f>IF(ISBLANK(LeaveTracker[[#This Row],[Employee Name]]),"-----",VLOOKUP(LeaveTracker[[#This Row],[Employee Name]],'List of Employees'!$B$4:$H$766,6))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Employees'!$B$4:$H$766,7))</f>
        <v>CTO</v>
      </c>
      <c r="F2961" s="66" t="str">
        <f>IF(ISBLANK(LeaveTracker[[#This Row],[Employee Name]]),"-----",VLOOKUP(LeaveTracker[[#This Row],[Employee Name]],'List of Employees'!$B$4:$H$766,6))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Employees'!$B$4:$H$766,7))</f>
        <v>CTO</v>
      </c>
      <c r="F2962" s="66" t="str">
        <f>IF(ISBLANK(LeaveTracker[[#This Row],[Employee Name]]),"-----",VLOOKUP(LeaveTracker[[#This Row],[Employee Name]],'List of Employees'!$B$4:$H$766,6))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Employees'!$B$4:$H$766,7))</f>
        <v>CTO</v>
      </c>
      <c r="F2963" s="66" t="str">
        <f>IF(ISBLANK(LeaveTracker[[#This Row],[Employee Name]]),"-----",VLOOKUP(LeaveTracker[[#This Row],[Employee Name]],'List of Employees'!$B$4:$H$766,6))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Employees'!$B$4:$H$766,7))</f>
        <v>CTO</v>
      </c>
      <c r="F2964" s="66" t="str">
        <f>IF(ISBLANK(LeaveTracker[[#This Row],[Employee Name]]),"-----",VLOOKUP(LeaveTracker[[#This Row],[Employee Name]],'List of Employees'!$B$4:$H$766,6))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Employees'!$B$4:$H$766,7))</f>
        <v>CTO</v>
      </c>
      <c r="F2965" s="66" t="str">
        <f>IF(ISBLANK(LeaveTracker[[#This Row],[Employee Name]]),"-----",VLOOKUP(LeaveTracker[[#This Row],[Employee Name]],'List of Employees'!$B$4:$H$766,6))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Employees'!$B$4:$H$766,7))</f>
        <v>CTO</v>
      </c>
      <c r="F2966" s="66" t="str">
        <f>IF(ISBLANK(LeaveTracker[[#This Row],[Employee Name]]),"-----",VLOOKUP(LeaveTracker[[#This Row],[Employee Name]],'List of Employees'!$B$4:$H$766,6))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Employees'!$B$4:$H$766,7))</f>
        <v>CTO</v>
      </c>
      <c r="F2967" s="66" t="str">
        <f>IF(ISBLANK(LeaveTracker[[#This Row],[Employee Name]]),"-----",VLOOKUP(LeaveTracker[[#This Row],[Employee Name]],'List of Employees'!$B$4:$H$766,6))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Employees'!$B$4:$H$766,7))</f>
        <v>CTO</v>
      </c>
      <c r="F2968" s="66" t="str">
        <f>IF(ISBLANK(LeaveTracker[[#This Row],[Employee Name]]),"-----",VLOOKUP(LeaveTracker[[#This Row],[Employee Name]],'List of Employees'!$B$4:$H$766,6))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Employees'!$B$4:$H$766,7))</f>
        <v>CTO</v>
      </c>
      <c r="F2969" s="66" t="str">
        <f>IF(ISBLANK(LeaveTracker[[#This Row],[Employee Name]]),"-----",VLOOKUP(LeaveTracker[[#This Row],[Employee Name]],'List of Employees'!$B$4:$H$766,6))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Employees'!$B$4:$H$766,7))</f>
        <v>CTO</v>
      </c>
      <c r="F2970" s="66" t="str">
        <f>IF(ISBLANK(LeaveTracker[[#This Row],[Employee Name]]),"-----",VLOOKUP(LeaveTracker[[#This Row],[Employee Name]],'List of Employees'!$B$4:$H$766,6))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Employees'!$B$4:$H$766,7))</f>
        <v>CTO</v>
      </c>
      <c r="F2971" s="66" t="str">
        <f>IF(ISBLANK(LeaveTracker[[#This Row],[Employee Name]]),"-----",VLOOKUP(LeaveTracker[[#This Row],[Employee Name]],'List of Employees'!$B$4:$H$766,6))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Employees'!$B$4:$H$766,7))</f>
        <v>CTO</v>
      </c>
      <c r="F2972" s="66" t="str">
        <f>IF(ISBLANK(LeaveTracker[[#This Row],[Employee Name]]),"-----",VLOOKUP(LeaveTracker[[#This Row],[Employee Name]],'List of Employees'!$B$4:$H$766,6))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Employees'!$B$4:$H$766,7))</f>
        <v>CTO</v>
      </c>
      <c r="F2973" s="66" t="str">
        <f>IF(ISBLANK(LeaveTracker[[#This Row],[Employee Name]]),"-----",VLOOKUP(LeaveTracker[[#This Row],[Employee Name]],'List of Employees'!$B$4:$H$766,6))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Employees'!$B$4:$H$766,7))</f>
        <v>CTO</v>
      </c>
      <c r="F2974" s="66" t="str">
        <f>IF(ISBLANK(LeaveTracker[[#This Row],[Employee Name]]),"-----",VLOOKUP(LeaveTracker[[#This Row],[Employee Name]],'List of Employees'!$B$4:$H$766,6))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Employees'!$B$4:$H$766,7))</f>
        <v>CTO</v>
      </c>
      <c r="F2975" s="66" t="str">
        <f>IF(ISBLANK(LeaveTracker[[#This Row],[Employee Name]]),"-----",VLOOKUP(LeaveTracker[[#This Row],[Employee Name]],'List of Employees'!$B$4:$H$766,6))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Employees'!$B$4:$H$766,7))</f>
        <v>CTO</v>
      </c>
      <c r="F2976" s="66" t="str">
        <f>IF(ISBLANK(LeaveTracker[[#This Row],[Employee Name]]),"-----",VLOOKUP(LeaveTracker[[#This Row],[Employee Name]],'List of Employees'!$B$4:$H$766,6))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Employees'!$B$4:$H$766,7))</f>
        <v>CTO</v>
      </c>
      <c r="F2977" s="66" t="str">
        <f>IF(ISBLANK(LeaveTracker[[#This Row],[Employee Name]]),"-----",VLOOKUP(LeaveTracker[[#This Row],[Employee Name]],'List of Employees'!$B$4:$H$766,6))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Employees'!$B$4:$H$766,7))</f>
        <v>CTO</v>
      </c>
      <c r="F2978" s="66" t="str">
        <f>IF(ISBLANK(LeaveTracker[[#This Row],[Employee Name]]),"-----",VLOOKUP(LeaveTracker[[#This Row],[Employee Name]],'List of Employees'!$B$4:$H$766,6))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Employees'!$B$4:$H$766,7))</f>
        <v>CTO</v>
      </c>
      <c r="F2979" s="66" t="str">
        <f>IF(ISBLANK(LeaveTracker[[#This Row],[Employee Name]]),"-----",VLOOKUP(LeaveTracker[[#This Row],[Employee Name]],'List of Employees'!$B$4:$H$766,6))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Employees'!$B$4:$H$766,7))</f>
        <v>CTO</v>
      </c>
      <c r="F2980" s="66" t="str">
        <f>IF(ISBLANK(LeaveTracker[[#This Row],[Employee Name]]),"-----",VLOOKUP(LeaveTracker[[#This Row],[Employee Name]],'List of Employees'!$B$4:$H$766,6))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Employees'!$B$4:$H$766,7))</f>
        <v>CTO</v>
      </c>
      <c r="F2981" s="66" t="str">
        <f>IF(ISBLANK(LeaveTracker[[#This Row],[Employee Name]]),"-----",VLOOKUP(LeaveTracker[[#This Row],[Employee Name]],'List of Employees'!$B$4:$H$766,6))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Employees'!$B$4:$H$766,7))</f>
        <v>CTO</v>
      </c>
      <c r="F2982" s="66" t="str">
        <f>IF(ISBLANK(LeaveTracker[[#This Row],[Employee Name]]),"-----",VLOOKUP(LeaveTracker[[#This Row],[Employee Name]],'List of Employees'!$B$4:$H$766,6))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Employees'!$B$4:$H$766,7))</f>
        <v>LIBRARY</v>
      </c>
      <c r="F2983" s="66" t="str">
        <f>IF(ISBLANK(LeaveTracker[[#This Row],[Employee Name]]),"-----",VLOOKUP(LeaveTracker[[#This Row],[Employee Name]],'List of Employees'!$B$4:$H$766,6))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Employees'!$B$4:$H$766,7))</f>
        <v>LIBRARY</v>
      </c>
      <c r="F2984" s="66" t="str">
        <f>IF(ISBLANK(LeaveTracker[[#This Row],[Employee Name]]),"-----",VLOOKUP(LeaveTracker[[#This Row],[Employee Name]],'List of Employees'!$B$4:$H$766,6))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Employees'!$B$4:$H$766,7))</f>
        <v>CTO</v>
      </c>
      <c r="F2985" s="66" t="str">
        <f>IF(ISBLANK(LeaveTracker[[#This Row],[Employee Name]]),"-----",VLOOKUP(LeaveTracker[[#This Row],[Employee Name]],'List of Employees'!$B$4:$H$766,6))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Employees'!$B$4:$H$766,7))</f>
        <v>CTO</v>
      </c>
      <c r="F2986" s="66" t="str">
        <f>IF(ISBLANK(LeaveTracker[[#This Row],[Employee Name]]),"-----",VLOOKUP(LeaveTracker[[#This Row],[Employee Name]],'List of Employees'!$B$4:$H$766,6))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Employees'!$B$4:$H$766,7))</f>
        <v>CTO</v>
      </c>
      <c r="F2987" s="66" t="str">
        <f>IF(ISBLANK(LeaveTracker[[#This Row],[Employee Name]]),"-----",VLOOKUP(LeaveTracker[[#This Row],[Employee Name]],'List of Employees'!$B$4:$H$766,6))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Employees'!$B$4:$H$766,7))</f>
        <v>CTO</v>
      </c>
      <c r="F2988" s="66" t="str">
        <f>IF(ISBLANK(LeaveTracker[[#This Row],[Employee Name]]),"-----",VLOOKUP(LeaveTracker[[#This Row],[Employee Name]],'List of Employees'!$B$4:$H$766,6))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Employees'!$B$4:$H$766,7))</f>
        <v>CTO</v>
      </c>
      <c r="F2989" s="66" t="str">
        <f>IF(ISBLANK(LeaveTracker[[#This Row],[Employee Name]]),"-----",VLOOKUP(LeaveTracker[[#This Row],[Employee Name]],'List of Employees'!$B$4:$H$766,6))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Employees'!$B$4:$H$766,7))</f>
        <v>CTO</v>
      </c>
      <c r="F2990" s="66" t="str">
        <f>IF(ISBLANK(LeaveTracker[[#This Row],[Employee Name]]),"-----",VLOOKUP(LeaveTracker[[#This Row],[Employee Name]],'List of Employees'!$B$4:$H$766,6))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Employees'!$B$4:$H$766,7))</f>
        <v>CTO</v>
      </c>
      <c r="F2991" s="66" t="str">
        <f>IF(ISBLANK(LeaveTracker[[#This Row],[Employee Name]]),"-----",VLOOKUP(LeaveTracker[[#This Row],[Employee Name]],'List of Employees'!$B$4:$H$766,6))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Employees'!$B$4:$H$766,7))</f>
        <v>CTO</v>
      </c>
      <c r="F2992" s="66" t="str">
        <f>IF(ISBLANK(LeaveTracker[[#This Row],[Employee Name]]),"-----",VLOOKUP(LeaveTracker[[#This Row],[Employee Name]],'List of Employees'!$B$4:$H$766,6))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Employees'!$B$4:$H$766,7))</f>
        <v>CTO</v>
      </c>
      <c r="F2993" s="66" t="str">
        <f>IF(ISBLANK(LeaveTracker[[#This Row],[Employee Name]]),"-----",VLOOKUP(LeaveTracker[[#This Row],[Employee Name]],'List of Employees'!$B$4:$H$766,6))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Employees'!$B$4:$H$766,7))</f>
        <v>CTO</v>
      </c>
      <c r="F2994" s="66" t="str">
        <f>IF(ISBLANK(LeaveTracker[[#This Row],[Employee Name]]),"-----",VLOOKUP(LeaveTracker[[#This Row],[Employee Name]],'List of Employees'!$B$4:$H$766,6))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Employees'!$B$4:$H$766,7))</f>
        <v>CTO</v>
      </c>
      <c r="F2995" s="66" t="str">
        <f>IF(ISBLANK(LeaveTracker[[#This Row],[Employee Name]]),"-----",VLOOKUP(LeaveTracker[[#This Row],[Employee Name]],'List of Employees'!$B$4:$H$766,6))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Employees'!$B$4:$H$766,7))</f>
        <v>CTO</v>
      </c>
      <c r="F2996" s="66" t="str">
        <f>IF(ISBLANK(LeaveTracker[[#This Row],[Employee Name]]),"-----",VLOOKUP(LeaveTracker[[#This Row],[Employee Name]],'List of Employees'!$B$4:$H$766,6))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Employees'!$B$4:$H$766,7))</f>
        <v>CTO</v>
      </c>
      <c r="F2997" s="66" t="str">
        <f>IF(ISBLANK(LeaveTracker[[#This Row],[Employee Name]]),"-----",VLOOKUP(LeaveTracker[[#This Row],[Employee Name]],'List of Employees'!$B$4:$H$766,6))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Employees'!$B$4:$H$766,7))</f>
        <v>CTO</v>
      </c>
      <c r="F2998" s="66" t="str">
        <f>IF(ISBLANK(LeaveTracker[[#This Row],[Employee Name]]),"-----",VLOOKUP(LeaveTracker[[#This Row],[Employee Name]],'List of Employees'!$B$4:$H$766,6))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Employees'!$B$4:$H$766,7))</f>
        <v>CTO</v>
      </c>
      <c r="F2999" s="66" t="str">
        <f>IF(ISBLANK(LeaveTracker[[#This Row],[Employee Name]]),"-----",VLOOKUP(LeaveTracker[[#This Row],[Employee Name]],'List of Employees'!$B$4:$H$766,6))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Employees'!$B$4:$H$766,7))</f>
        <v>CTO</v>
      </c>
      <c r="F3000" s="66" t="str">
        <f>IF(ISBLANK(LeaveTracker[[#This Row],[Employee Name]]),"-----",VLOOKUP(LeaveTracker[[#This Row],[Employee Name]],'List of Employees'!$B$4:$H$766,6))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Employees'!$B$4:$H$766,7))</f>
        <v>CTO</v>
      </c>
      <c r="F3001" s="66" t="str">
        <f>IF(ISBLANK(LeaveTracker[[#This Row],[Employee Name]]),"-----",VLOOKUP(LeaveTracker[[#This Row],[Employee Name]],'List of Employees'!$B$4:$H$766,6))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Employees'!$B$4:$H$766,7))</f>
        <v>CTO</v>
      </c>
      <c r="F3002" s="66" t="str">
        <f>IF(ISBLANK(LeaveTracker[[#This Row],[Employee Name]]),"-----",VLOOKUP(LeaveTracker[[#This Row],[Employee Name]],'List of Employees'!$B$4:$H$766,6))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Employees'!$B$4:$H$766,7))</f>
        <v>CTO</v>
      </c>
      <c r="F3003" s="66" t="str">
        <f>IF(ISBLANK(LeaveTracker[[#This Row],[Employee Name]]),"-----",VLOOKUP(LeaveTracker[[#This Row],[Employee Name]],'List of Employees'!$B$4:$H$766,6))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Employees'!$B$4:$H$766,7))</f>
        <v>CTO</v>
      </c>
      <c r="F3004" s="66" t="str">
        <f>IF(ISBLANK(LeaveTracker[[#This Row],[Employee Name]]),"-----",VLOOKUP(LeaveTracker[[#This Row],[Employee Name]],'List of Employees'!$B$4:$H$766,6))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Employees'!$B$4:$H$766,7))</f>
        <v>CTO</v>
      </c>
      <c r="F3005" s="66" t="str">
        <f>IF(ISBLANK(LeaveTracker[[#This Row],[Employee Name]]),"-----",VLOOKUP(LeaveTracker[[#This Row],[Employee Name]],'List of Employees'!$B$4:$H$766,6))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Employees'!$B$4:$H$766,7))</f>
        <v>CTO</v>
      </c>
      <c r="F3006" s="66" t="str">
        <f>IF(ISBLANK(LeaveTracker[[#This Row],[Employee Name]]),"-----",VLOOKUP(LeaveTracker[[#This Row],[Employee Name]],'List of Employees'!$B$4:$H$766,6))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Employees'!$B$4:$H$766,7))</f>
        <v>CTO</v>
      </c>
      <c r="F3007" s="66" t="str">
        <f>IF(ISBLANK(LeaveTracker[[#This Row],[Employee Name]]),"-----",VLOOKUP(LeaveTracker[[#This Row],[Employee Name]],'List of Employees'!$B$4:$H$766,6))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Employees'!$B$4:$H$766,7))</f>
        <v>CTO</v>
      </c>
      <c r="F3008" s="66" t="str">
        <f>IF(ISBLANK(LeaveTracker[[#This Row],[Employee Name]]),"-----",VLOOKUP(LeaveTracker[[#This Row],[Employee Name]],'List of Employees'!$B$4:$H$766,6))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Employees'!$B$4:$H$766,7))</f>
        <v>CTO</v>
      </c>
      <c r="F3009" s="66" t="str">
        <f>IF(ISBLANK(LeaveTracker[[#This Row],[Employee Name]]),"-----",VLOOKUP(LeaveTracker[[#This Row],[Employee Name]],'List of Employees'!$B$4:$H$766,6))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Employees'!$B$4:$H$766,7))</f>
        <v>CTO</v>
      </c>
      <c r="F3010" s="66" t="str">
        <f>IF(ISBLANK(LeaveTracker[[#This Row],[Employee Name]]),"-----",VLOOKUP(LeaveTracker[[#This Row],[Employee Name]],'List of Employees'!$B$4:$H$766,6))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Employees'!$B$4:$H$766,7))</f>
        <v>CTO</v>
      </c>
      <c r="F3011" s="66" t="str">
        <f>IF(ISBLANK(LeaveTracker[[#This Row],[Employee Name]]),"-----",VLOOKUP(LeaveTracker[[#This Row],[Employee Name]],'List of Employees'!$B$4:$H$766,6))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Employees'!$B$4:$H$766,7))</f>
        <v>CTO</v>
      </c>
      <c r="F3012" s="66" t="str">
        <f>IF(ISBLANK(LeaveTracker[[#This Row],[Employee Name]]),"-----",VLOOKUP(LeaveTracker[[#This Row],[Employee Name]],'List of Employees'!$B$4:$H$766,6))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Employees'!$B$4:$H$766,7))</f>
        <v>CTO</v>
      </c>
      <c r="F3013" s="66" t="str">
        <f>IF(ISBLANK(LeaveTracker[[#This Row],[Employee Name]]),"-----",VLOOKUP(LeaveTracker[[#This Row],[Employee Name]],'List of Employees'!$B$4:$H$766,6))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Employees'!$B$4:$H$766,7))</f>
        <v>CTO</v>
      </c>
      <c r="F3014" s="66" t="str">
        <f>IF(ISBLANK(LeaveTracker[[#This Row],[Employee Name]]),"-----",VLOOKUP(LeaveTracker[[#This Row],[Employee Name]],'List of Employees'!$B$4:$H$766,6))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Employees'!$B$4:$H$766,7))</f>
        <v>CTO</v>
      </c>
      <c r="F3015" s="66" t="str">
        <f>IF(ISBLANK(LeaveTracker[[#This Row],[Employee Name]]),"-----",VLOOKUP(LeaveTracker[[#This Row],[Employee Name]],'List of Employees'!$B$4:$H$766,6))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Employees'!$B$4:$H$766,7))</f>
        <v>CTO</v>
      </c>
      <c r="F3016" s="66" t="str">
        <f>IF(ISBLANK(LeaveTracker[[#This Row],[Employee Name]]),"-----",VLOOKUP(LeaveTracker[[#This Row],[Employee Name]],'List of Employees'!$B$4:$H$766,6))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Employees'!$B$4:$H$766,7))</f>
        <v>CTO</v>
      </c>
      <c r="F3017" s="66" t="str">
        <f>IF(ISBLANK(LeaveTracker[[#This Row],[Employee Name]]),"-----",VLOOKUP(LeaveTracker[[#This Row],[Employee Name]],'List of Employees'!$B$4:$H$766,6))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Employees'!$B$4:$H$766,7))</f>
        <v>CTO</v>
      </c>
      <c r="F3018" s="66" t="str">
        <f>IF(ISBLANK(LeaveTracker[[#This Row],[Employee Name]]),"-----",VLOOKUP(LeaveTracker[[#This Row],[Employee Name]],'List of Employees'!$B$4:$H$766,6))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Employees'!$B$4:$H$766,7))</f>
        <v>CTO</v>
      </c>
      <c r="F3019" s="66" t="str">
        <f>IF(ISBLANK(LeaveTracker[[#This Row],[Employee Name]]),"-----",VLOOKUP(LeaveTracker[[#This Row],[Employee Name]],'List of Employees'!$B$4:$H$766,6))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Employees'!$B$4:$H$766,7))</f>
        <v>CTO</v>
      </c>
      <c r="F3020" s="66" t="str">
        <f>IF(ISBLANK(LeaveTracker[[#This Row],[Employee Name]]),"-----",VLOOKUP(LeaveTracker[[#This Row],[Employee Name]],'List of Employees'!$B$4:$H$766,6))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Employees'!$B$4:$H$766,7))</f>
        <v>CTO</v>
      </c>
      <c r="F3021" s="66" t="str">
        <f>IF(ISBLANK(LeaveTracker[[#This Row],[Employee Name]]),"-----",VLOOKUP(LeaveTracker[[#This Row],[Employee Name]],'List of Employees'!$B$4:$H$766,6))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Employees'!$B$4:$H$766,7))</f>
        <v>CTO</v>
      </c>
      <c r="F3022" s="66" t="str">
        <f>IF(ISBLANK(LeaveTracker[[#This Row],[Employee Name]]),"-----",VLOOKUP(LeaveTracker[[#This Row],[Employee Name]],'List of Employees'!$B$4:$H$766,6))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Employees'!$B$4:$H$766,7))</f>
        <v>CTO</v>
      </c>
      <c r="F3023" s="66" t="str">
        <f>IF(ISBLANK(LeaveTracker[[#This Row],[Employee Name]]),"-----",VLOOKUP(LeaveTracker[[#This Row],[Employee Name]],'List of Employees'!$B$4:$H$766,6))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Employees'!$B$4:$H$766,7))</f>
        <v>BUDGET</v>
      </c>
      <c r="F3024" s="66" t="str">
        <f>IF(ISBLANK(LeaveTracker[[#This Row],[Employee Name]]),"-----",VLOOKUP(LeaveTracker[[#This Row],[Employee Name]],'List of Employees'!$B$4:$H$766,6))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Employees'!$B$4:$H$766,7))</f>
        <v>LANDTAX</v>
      </c>
      <c r="F3025" s="66" t="str">
        <f>IF(ISBLANK(LeaveTracker[[#This Row],[Employee Name]]),"-----",VLOOKUP(LeaveTracker[[#This Row],[Employee Name]],'List of Employees'!$B$4:$H$766,6))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Employees'!$B$4:$H$766,7))</f>
        <v>LANDTAX</v>
      </c>
      <c r="F3026" s="66" t="str">
        <f>IF(ISBLANK(LeaveTracker[[#This Row],[Employee Name]]),"-----",VLOOKUP(LeaveTracker[[#This Row],[Employee Name]],'List of Employees'!$B$4:$H$766,6))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Employees'!$B$4:$H$766,7))</f>
        <v>CTO</v>
      </c>
      <c r="F3027" s="66" t="str">
        <f>IF(ISBLANK(LeaveTracker[[#This Row],[Employee Name]]),"-----",VLOOKUP(LeaveTracker[[#This Row],[Employee Name]],'List of Employees'!$B$4:$H$766,6))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Employees'!$B$4:$H$766,7))</f>
        <v>CTO</v>
      </c>
      <c r="F3028" s="66" t="str">
        <f>IF(ISBLANK(LeaveTracker[[#This Row],[Employee Name]]),"-----",VLOOKUP(LeaveTracker[[#This Row],[Employee Name]],'List of Employees'!$B$4:$H$766,6))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Employees'!$B$4:$H$766,7))</f>
        <v>CTO</v>
      </c>
      <c r="F3029" s="66" t="str">
        <f>IF(ISBLANK(LeaveTracker[[#This Row],[Employee Name]]),"-----",VLOOKUP(LeaveTracker[[#This Row],[Employee Name]],'List of Employees'!$B$4:$H$766,6))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Employees'!$B$4:$H$766,7))</f>
        <v>CTO</v>
      </c>
      <c r="F3030" s="66" t="str">
        <f>IF(ISBLANK(LeaveTracker[[#This Row],[Employee Name]]),"-----",VLOOKUP(LeaveTracker[[#This Row],[Employee Name]],'List of Employees'!$B$4:$H$766,6))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Employees'!$B$4:$H$766,7))</f>
        <v>CTO</v>
      </c>
      <c r="F3031" s="66" t="str">
        <f>IF(ISBLANK(LeaveTracker[[#This Row],[Employee Name]]),"-----",VLOOKUP(LeaveTracker[[#This Row],[Employee Name]],'List of Employees'!$B$4:$H$766,6))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Employees'!$B$4:$H$766,7))</f>
        <v>HRMO</v>
      </c>
      <c r="F3032" s="66" t="str">
        <f>IF(ISBLANK(LeaveTracker[[#This Row],[Employee Name]]),"-----",VLOOKUP(LeaveTracker[[#This Row],[Employee Name]],'List of Employees'!$B$4:$H$766,6))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Employees'!$B$4:$H$766,7))</f>
        <v>HRMO</v>
      </c>
      <c r="F3033" s="66" t="str">
        <f>IF(ISBLANK(LeaveTracker[[#This Row],[Employee Name]]),"-----",VLOOKUP(LeaveTracker[[#This Row],[Employee Name]],'List of Employees'!$B$4:$H$766,6))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Employees'!$B$4:$H$766,7))</f>
        <v>SP</v>
      </c>
      <c r="F3034" s="66" t="str">
        <f>IF(ISBLANK(LeaveTracker[[#This Row],[Employee Name]]),"-----",VLOOKUP(LeaveTracker[[#This Row],[Employee Name]],'List of Employees'!$B$4:$H$766,6))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Employees'!$B$4:$H$766,7))</f>
        <v>SP</v>
      </c>
      <c r="F3035" s="66" t="str">
        <f>IF(ISBLANK(LeaveTracker[[#This Row],[Employee Name]]),"-----",VLOOKUP(LeaveTracker[[#This Row],[Employee Name]],'List of Employees'!$B$4:$H$766,6))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Employees'!$B$4:$H$766,7))</f>
        <v>SP</v>
      </c>
      <c r="F3036" s="66" t="str">
        <f>IF(ISBLANK(LeaveTracker[[#This Row],[Employee Name]]),"-----",VLOOKUP(LeaveTracker[[#This Row],[Employee Name]],'List of Employees'!$B$4:$H$766,6))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Employees'!$B$4:$H$766,7))</f>
        <v>SP</v>
      </c>
      <c r="F3037" s="66" t="str">
        <f>IF(ISBLANK(LeaveTracker[[#This Row],[Employee Name]]),"-----",VLOOKUP(LeaveTracker[[#This Row],[Employee Name]],'List of Employees'!$B$4:$H$766,6))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Employees'!$B$4:$H$766,7))</f>
        <v>SP</v>
      </c>
      <c r="F3038" s="66" t="str">
        <f>IF(ISBLANK(LeaveTracker[[#This Row],[Employee Name]]),"-----",VLOOKUP(LeaveTracker[[#This Row],[Employee Name]],'List of Employees'!$B$4:$H$766,6))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Employees'!$B$4:$H$766,7))</f>
        <v>ONT</v>
      </c>
      <c r="F3039" s="66" t="str">
        <f>IF(ISBLANK(LeaveTracker[[#This Row],[Employee Name]]),"-----",VLOOKUP(LeaveTracker[[#This Row],[Employee Name]],'List of Employees'!$B$4:$H$766,6))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Employees'!$B$4:$H$766,7))</f>
        <v>CEO</v>
      </c>
      <c r="F3040" s="66" t="str">
        <f>IF(ISBLANK(LeaveTracker[[#This Row],[Employee Name]]),"-----",VLOOKUP(LeaveTracker[[#This Row],[Employee Name]],'List of Employees'!$B$4:$H$766,6))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Employees'!$B$4:$H$766,7))</f>
        <v>GSO</v>
      </c>
      <c r="F3041" s="66" t="str">
        <f>IF(ISBLANK(LeaveTracker[[#This Row],[Employee Name]]),"-----",VLOOKUP(LeaveTracker[[#This Row],[Employee Name]],'List of Employees'!$B$4:$H$766,6))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Employees'!$B$4:$H$766,7))</f>
        <v>GSO</v>
      </c>
      <c r="F3042" s="66" t="str">
        <f>IF(ISBLANK(LeaveTracker[[#This Row],[Employee Name]]),"-----",VLOOKUP(LeaveTracker[[#This Row],[Employee Name]],'List of Employees'!$B$4:$H$766,6))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1755</v>
      </c>
      <c r="E3043" s="66" t="str">
        <f>IF(ISBLANK(LeaveTracker[[#This Row],[Employee Name]]),"-----",VLOOKUP(LeaveTracker[[#This Row],[Employee Name]],'List of Employees'!$B$4:$H$766,7))</f>
        <v>GSO</v>
      </c>
      <c r="F3043" s="66" t="str">
        <f>IF(ISBLANK(LeaveTracker[[#This Row],[Employee Name]]),"-----",VLOOKUP(LeaveTracker[[#This Row],[Employee Name]],'List of Employees'!$B$4:$H$766,6))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1755</v>
      </c>
      <c r="E3044" s="66" t="str">
        <f>IF(ISBLANK(LeaveTracker[[#This Row],[Employee Name]]),"-----",VLOOKUP(LeaveTracker[[#This Row],[Employee Name]],'List of Employees'!$B$4:$H$766,7))</f>
        <v>GSO</v>
      </c>
      <c r="F3044" s="66" t="str">
        <f>IF(ISBLANK(LeaveTracker[[#This Row],[Employee Name]]),"-----",VLOOKUP(LeaveTracker[[#This Row],[Employee Name]],'List of Employees'!$B$4:$H$766,6))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Employees'!$B$4:$H$766,7))</f>
        <v>GSO</v>
      </c>
      <c r="F3045" s="66" t="str">
        <f>IF(ISBLANK(LeaveTracker[[#This Row],[Employee Name]]),"-----",VLOOKUP(LeaveTracker[[#This Row],[Employee Name]],'List of Employees'!$B$4:$H$766,6))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Employees'!$B$4:$H$766,7))</f>
        <v>GSO</v>
      </c>
      <c r="F3046" s="66" t="str">
        <f>IF(ISBLANK(LeaveTracker[[#This Row],[Employee Name]]),"-----",VLOOKUP(LeaveTracker[[#This Row],[Employee Name]],'List of Employees'!$B$4:$H$766,6))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Employees'!$B$4:$H$766,7))</f>
        <v>DA</v>
      </c>
      <c r="F3047" s="66" t="str">
        <f>IF(ISBLANK(LeaveTracker[[#This Row],[Employee Name]]),"-----",VLOOKUP(LeaveTracker[[#This Row],[Employee Name]],'List of Employees'!$B$4:$H$766,6))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Employees'!$B$4:$H$766,7))</f>
        <v>DA</v>
      </c>
      <c r="F3048" s="66" t="str">
        <f>IF(ISBLANK(LeaveTracker[[#This Row],[Employee Name]]),"-----",VLOOKUP(LeaveTracker[[#This Row],[Employee Name]],'List of Employees'!$B$4:$H$766,6))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Employees'!$B$4:$H$766,7))</f>
        <v>DA</v>
      </c>
      <c r="F3049" s="66" t="str">
        <f>IF(ISBLANK(LeaveTracker[[#This Row],[Employee Name]]),"-----",VLOOKUP(LeaveTracker[[#This Row],[Employee Name]],'List of Employees'!$B$4:$H$766,6))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1755</v>
      </c>
      <c r="E3050" s="66" t="str">
        <f>IF(ISBLANK(LeaveTracker[[#This Row],[Employee Name]]),"-----",VLOOKUP(LeaveTracker[[#This Row],[Employee Name]],'List of Employees'!$B$4:$H$766,7))</f>
        <v>GSO</v>
      </c>
      <c r="F3050" s="66" t="str">
        <f>IF(ISBLANK(LeaveTracker[[#This Row],[Employee Name]]),"-----",VLOOKUP(LeaveTracker[[#This Row],[Employee Name]],'List of Employees'!$B$4:$H$766,6))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Employees'!$B$4:$H$766,7))</f>
        <v>DA</v>
      </c>
      <c r="F3051" s="66" t="str">
        <f>IF(ISBLANK(LeaveTracker[[#This Row],[Employee Name]]),"-----",VLOOKUP(LeaveTracker[[#This Row],[Employee Name]],'List of Employees'!$B$4:$H$766,6))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Employees'!$B$4:$H$766,7))</f>
        <v>DA</v>
      </c>
      <c r="F3052" s="66" t="str">
        <f>IF(ISBLANK(LeaveTracker[[#This Row],[Employee Name]]),"-----",VLOOKUP(LeaveTracker[[#This Row],[Employee Name]],'List of Employees'!$B$4:$H$766,6))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Employees'!$B$4:$H$766,7))</f>
        <v>GSO</v>
      </c>
      <c r="F3053" s="66" t="str">
        <f>IF(ISBLANK(LeaveTracker[[#This Row],[Employee Name]]),"-----",VLOOKUP(LeaveTracker[[#This Row],[Employee Name]],'List of Employees'!$B$4:$H$766,6))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Employees'!$B$4:$H$766,7))</f>
        <v>GSO</v>
      </c>
      <c r="F3054" s="66" t="str">
        <f>IF(ISBLANK(LeaveTracker[[#This Row],[Employee Name]]),"-----",VLOOKUP(LeaveTracker[[#This Row],[Employee Name]],'List of Employees'!$B$4:$H$766,6))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Employees'!$B$4:$H$766,7))</f>
        <v>GSO</v>
      </c>
      <c r="F3055" s="66" t="str">
        <f>IF(ISBLANK(LeaveTracker[[#This Row],[Employee Name]]),"-----",VLOOKUP(LeaveTracker[[#This Row],[Employee Name]],'List of Employees'!$B$4:$H$766,6))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Employees'!$B$4:$H$766,7))</f>
        <v>GSO</v>
      </c>
      <c r="F3056" s="66" t="str">
        <f>IF(ISBLANK(LeaveTracker[[#This Row],[Employee Name]]),"-----",VLOOKUP(LeaveTracker[[#This Row],[Employee Name]],'List of Employees'!$B$4:$H$766,6))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Employees'!$B$4:$H$766,7))</f>
        <v>CCT</v>
      </c>
      <c r="F3057" s="66" t="str">
        <f>IF(ISBLANK(LeaveTracker[[#This Row],[Employee Name]]),"-----",VLOOKUP(LeaveTracker[[#This Row],[Employee Name]],'List of Employees'!$B$4:$H$766,6))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Employees'!$B$4:$H$766,7))</f>
        <v>CCT</v>
      </c>
      <c r="F3058" s="66" t="str">
        <f>IF(ISBLANK(LeaveTracker[[#This Row],[Employee Name]]),"-----",VLOOKUP(LeaveTracker[[#This Row],[Employee Name]],'List of Employees'!$B$4:$H$766,6))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Employees'!$B$4:$H$766,7))</f>
        <v>CCT</v>
      </c>
      <c r="F3059" s="66" t="str">
        <f>IF(ISBLANK(LeaveTracker[[#This Row],[Employee Name]]),"-----",VLOOKUP(LeaveTracker[[#This Row],[Employee Name]],'List of Employees'!$B$4:$H$766,6))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Employees'!$B$4:$H$766,7))</f>
        <v>CCT</v>
      </c>
      <c r="F3060" s="66" t="str">
        <f>IF(ISBLANK(LeaveTracker[[#This Row],[Employee Name]]),"-----",VLOOKUP(LeaveTracker[[#This Row],[Employee Name]],'List of Employees'!$B$4:$H$766,6))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Employees'!$B$4:$H$766,7))</f>
        <v>CCT</v>
      </c>
      <c r="F3061" s="66" t="str">
        <f>IF(ISBLANK(LeaveTracker[[#This Row],[Employee Name]]),"-----",VLOOKUP(LeaveTracker[[#This Row],[Employee Name]],'List of Employees'!$B$4:$H$766,6))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Employees'!$B$4:$H$766,7))</f>
        <v>CCT</v>
      </c>
      <c r="F3062" s="66" t="str">
        <f>IF(ISBLANK(LeaveTracker[[#This Row],[Employee Name]]),"-----",VLOOKUP(LeaveTracker[[#This Row],[Employee Name]],'List of Employees'!$B$4:$H$766,6))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1962</v>
      </c>
      <c r="E3063" s="66" t="str">
        <f>IF(ISBLANK(LeaveTracker[[#This Row],[Employee Name]]),"-----",VLOOKUP(LeaveTracker[[#This Row],[Employee Name]],'List of Employees'!$B$4:$H$766,7))</f>
        <v>CSU</v>
      </c>
      <c r="F3063" s="66" t="str">
        <f>IF(ISBLANK(LeaveTracker[[#This Row],[Employee Name]]),"-----",VLOOKUP(LeaveTracker[[#This Row],[Employee Name]],'List of Employees'!$B$4:$H$766,6))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Employees'!$B$4:$H$766,7))</f>
        <v>CCT</v>
      </c>
      <c r="F3064" s="66" t="str">
        <f>IF(ISBLANK(LeaveTracker[[#This Row],[Employee Name]]),"-----",VLOOKUP(LeaveTracker[[#This Row],[Employee Name]],'List of Employees'!$B$4:$H$766,6))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Employees'!$B$4:$H$766,7))</f>
        <v>CCT</v>
      </c>
      <c r="F3065" s="66" t="str">
        <f>IF(ISBLANK(LeaveTracker[[#This Row],[Employee Name]]),"-----",VLOOKUP(LeaveTracker[[#This Row],[Employee Name]],'List of Employees'!$B$4:$H$766,6))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Employees'!$B$4:$H$766,7))</f>
        <v>CCT</v>
      </c>
      <c r="F3066" s="66" t="str">
        <f>IF(ISBLANK(LeaveTracker[[#This Row],[Employee Name]]),"-----",VLOOKUP(LeaveTracker[[#This Row],[Employee Name]],'List of Employees'!$B$4:$H$766,6))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Employees'!$B$4:$H$766,7))</f>
        <v>CCT</v>
      </c>
      <c r="F3067" s="66" t="str">
        <f>IF(ISBLANK(LeaveTracker[[#This Row],[Employee Name]]),"-----",VLOOKUP(LeaveTracker[[#This Row],[Employee Name]],'List of Employees'!$B$4:$H$766,6))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Employees'!$B$4:$H$766,7))</f>
        <v>CCT</v>
      </c>
      <c r="F3068" s="66" t="str">
        <f>IF(ISBLANK(LeaveTracker[[#This Row],[Employee Name]]),"-----",VLOOKUP(LeaveTracker[[#This Row],[Employee Name]],'List of Employees'!$B$4:$H$766,6))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Employees'!$B$4:$H$766,7))</f>
        <v>CCT</v>
      </c>
      <c r="F3069" s="66" t="str">
        <f>IF(ISBLANK(LeaveTracker[[#This Row],[Employee Name]]),"-----",VLOOKUP(LeaveTracker[[#This Row],[Employee Name]],'List of Employees'!$B$4:$H$766,6))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Employees'!$B$4:$H$766,7))</f>
        <v>CCT</v>
      </c>
      <c r="F3070" s="66" t="str">
        <f>IF(ISBLANK(LeaveTracker[[#This Row],[Employee Name]]),"-----",VLOOKUP(LeaveTracker[[#This Row],[Employee Name]],'List of Employees'!$B$4:$H$766,6))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Employees'!$B$4:$H$766,7))</f>
        <v>MAHOGANY MARKET</v>
      </c>
      <c r="F3071" s="66" t="str">
        <f>IF(ISBLANK(LeaveTracker[[#This Row],[Employee Name]]),"-----",VLOOKUP(LeaveTracker[[#This Row],[Employee Name]],'List of Employees'!$B$4:$H$766,6))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Employees'!$B$4:$H$766,7))</f>
        <v>EEO/ CITY MARKET</v>
      </c>
      <c r="F3072" s="66" t="str">
        <f>IF(ISBLANK(LeaveTracker[[#This Row],[Employee Name]]),"-----",VLOOKUP(LeaveTracker[[#This Row],[Employee Name]],'List of Employees'!$B$4:$H$766,6))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Employees'!$B$4:$H$766,7))</f>
        <v>MAHOGANY MARKET</v>
      </c>
      <c r="F3073" s="66" t="str">
        <f>IF(ISBLANK(LeaveTracker[[#This Row],[Employee Name]]),"-----",VLOOKUP(LeaveTracker[[#This Row],[Employee Name]],'List of Employees'!$B$4:$H$766,6))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Employees'!$B$4:$H$766,7))</f>
        <v>MAHOGANY MARKET</v>
      </c>
      <c r="F3074" s="66" t="str">
        <f>IF(ISBLANK(LeaveTracker[[#This Row],[Employee Name]]),"-----",VLOOKUP(LeaveTracker[[#This Row],[Employee Name]],'List of Employees'!$B$4:$H$766,6))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Employees'!$B$4:$H$766,7))</f>
        <v>MAHOGANY MARKET</v>
      </c>
      <c r="F3075" s="66" t="str">
        <f>IF(ISBLANK(LeaveTracker[[#This Row],[Employee Name]]),"-----",VLOOKUP(LeaveTracker[[#This Row],[Employee Name]],'List of Employees'!$B$4:$H$766,6))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Employees'!$B$4:$H$766,7))</f>
        <v>MAHOGANY MARKET</v>
      </c>
      <c r="F3076" s="66" t="str">
        <f>IF(ISBLANK(LeaveTracker[[#This Row],[Employee Name]]),"-----",VLOOKUP(LeaveTracker[[#This Row],[Employee Name]],'List of Employees'!$B$4:$H$766,6))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Employees'!$B$4:$H$766,7))</f>
        <v>EEO/ CITY MARKET</v>
      </c>
      <c r="F3077" s="66" t="str">
        <f>IF(ISBLANK(LeaveTracker[[#This Row],[Employee Name]]),"-----",VLOOKUP(LeaveTracker[[#This Row],[Employee Name]],'List of Employees'!$B$4:$H$766,6))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Employees'!$B$4:$H$766,7))</f>
        <v>EEO/ CITY MARKET</v>
      </c>
      <c r="F3078" s="66" t="str">
        <f>IF(ISBLANK(LeaveTracker[[#This Row],[Employee Name]]),"-----",VLOOKUP(LeaveTracker[[#This Row],[Employee Name]],'List of Employees'!$B$4:$H$766,6))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Employees'!$B$4:$H$766,7))</f>
        <v>MAHOGANY MARKET</v>
      </c>
      <c r="F3079" s="66" t="str">
        <f>IF(ISBLANK(LeaveTracker[[#This Row],[Employee Name]]),"-----",VLOOKUP(LeaveTracker[[#This Row],[Employee Name]],'List of Employees'!$B$4:$H$766,6))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1818</v>
      </c>
      <c r="E3080" s="66" t="str">
        <f>IF(ISBLANK(LeaveTracker[[#This Row],[Employee Name]]),"-----",VLOOKUP(LeaveTracker[[#This Row],[Employee Name]],'List of Employees'!$B$4:$H$766,7))</f>
        <v>EEO/CITY MARKET</v>
      </c>
      <c r="F3080" s="66" t="str">
        <f>IF(ISBLANK(LeaveTracker[[#This Row],[Employee Name]]),"-----",VLOOKUP(LeaveTracker[[#This Row],[Employee Name]],'List of Employees'!$B$4:$H$766,6))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Employees'!$B$4:$H$766,7))</f>
        <v>CENRO</v>
      </c>
      <c r="F3081" s="66" t="str">
        <f>IF(ISBLANK(LeaveTracker[[#This Row],[Employee Name]]),"-----",VLOOKUP(LeaveTracker[[#This Row],[Employee Name]],'List of Employees'!$B$4:$H$766,6))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Employees'!$B$4:$H$766,7))</f>
        <v>CENRO</v>
      </c>
      <c r="F3082" s="66" t="str">
        <f>IF(ISBLANK(LeaveTracker[[#This Row],[Employee Name]]),"-----",VLOOKUP(LeaveTracker[[#This Row],[Employee Name]],'List of Employees'!$B$4:$H$766,6))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Employees'!$B$4:$H$766,7))</f>
        <v>CEO</v>
      </c>
      <c r="F3083" s="66" t="str">
        <f>IF(ISBLANK(LeaveTracker[[#This Row],[Employee Name]]),"-----",VLOOKUP(LeaveTracker[[#This Row],[Employee Name]],'List of Employees'!$B$4:$H$766,6))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Employees'!$B$4:$H$766,7))</f>
        <v>CEO</v>
      </c>
      <c r="F3084" s="66" t="str">
        <f>IF(ISBLANK(LeaveTracker[[#This Row],[Employee Name]]),"-----",VLOOKUP(LeaveTracker[[#This Row],[Employee Name]],'List of Employees'!$B$4:$H$766,6))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Employees'!$B$4:$H$766,7))</f>
        <v>MAHOGANY MARKET</v>
      </c>
      <c r="F3085" s="66" t="str">
        <f>IF(ISBLANK(LeaveTracker[[#This Row],[Employee Name]]),"-----",VLOOKUP(LeaveTracker[[#This Row],[Employee Name]],'List of Employees'!$B$4:$H$766,6))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Employees'!$B$4:$H$766,7))</f>
        <v>MAHOGANY MARKET</v>
      </c>
      <c r="F3086" s="66" t="str">
        <f>IF(ISBLANK(LeaveTracker[[#This Row],[Employee Name]]),"-----",VLOOKUP(LeaveTracker[[#This Row],[Employee Name]],'List of Employees'!$B$4:$H$766,6))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Employees'!$B$4:$H$766,7))</f>
        <v>MAHOGANY MARKET</v>
      </c>
      <c r="F3087" s="66" t="str">
        <f>IF(ISBLANK(LeaveTracker[[#This Row],[Employee Name]]),"-----",VLOOKUP(LeaveTracker[[#This Row],[Employee Name]],'List of Employees'!$B$4:$H$766,6))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Employees'!$B$4:$H$766,7))</f>
        <v>EEO/ CITY MARKET</v>
      </c>
      <c r="F3088" s="66" t="str">
        <f>IF(ISBLANK(LeaveTracker[[#This Row],[Employee Name]]),"-----",VLOOKUP(LeaveTracker[[#This Row],[Employee Name]],'List of Employees'!$B$4:$H$766,6))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Employees'!$B$4:$H$766,7))</f>
        <v>EEO/ CITY MARKET</v>
      </c>
      <c r="F3089" s="66" t="str">
        <f>IF(ISBLANK(LeaveTracker[[#This Row],[Employee Name]]),"-----",VLOOKUP(LeaveTracker[[#This Row],[Employee Name]],'List of Employees'!$B$4:$H$766,6))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Employees'!$B$4:$H$766,7))</f>
        <v>EEO/ CITY MARKET</v>
      </c>
      <c r="F3090" s="66" t="str">
        <f>IF(ISBLANK(LeaveTracker[[#This Row],[Employee Name]]),"-----",VLOOKUP(LeaveTracker[[#This Row],[Employee Name]],'List of Employees'!$B$4:$H$766,6))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Employees'!$B$4:$H$766,7))</f>
        <v>ONT</v>
      </c>
      <c r="F3091" s="66" t="str">
        <f>IF(ISBLANK(LeaveTracker[[#This Row],[Employee Name]]),"-----",VLOOKUP(LeaveTracker[[#This Row],[Employee Name]],'List of Employees'!$B$4:$H$766,6))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Employees'!$B$4:$H$766,7))</f>
        <v>ONT</v>
      </c>
      <c r="F3092" s="66" t="str">
        <f>IF(ISBLANK(LeaveTracker[[#This Row],[Employee Name]]),"-----",VLOOKUP(LeaveTracker[[#This Row],[Employee Name]],'List of Employees'!$B$4:$H$766,6))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Employees'!$B$4:$H$766,7))</f>
        <v>ONT</v>
      </c>
      <c r="F3093" s="66" t="str">
        <f>IF(ISBLANK(LeaveTracker[[#This Row],[Employee Name]]),"-----",VLOOKUP(LeaveTracker[[#This Row],[Employee Name]],'List of Employees'!$B$4:$H$766,6))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Employees'!$B$4:$H$766,7))</f>
        <v>ONT</v>
      </c>
      <c r="F3094" s="66" t="str">
        <f>IF(ISBLANK(LeaveTracker[[#This Row],[Employee Name]]),"-----",VLOOKUP(LeaveTracker[[#This Row],[Employee Name]],'List of Employees'!$B$4:$H$766,6))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Employees'!$B$4:$H$766,7))</f>
        <v>ONT</v>
      </c>
      <c r="F3095" s="66" t="str">
        <f>IF(ISBLANK(LeaveTracker[[#This Row],[Employee Name]]),"-----",VLOOKUP(LeaveTracker[[#This Row],[Employee Name]],'List of Employees'!$B$4:$H$766,6))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1965</v>
      </c>
      <c r="E3096" s="66" t="str">
        <f>IF(ISBLANK(LeaveTracker[[#This Row],[Employee Name]]),"-----",VLOOKUP(LeaveTracker[[#This Row],[Employee Name]],'List of Employees'!$B$4:$H$766,7))</f>
        <v>ONT</v>
      </c>
      <c r="F3096" s="66" t="str">
        <f>IF(ISBLANK(LeaveTracker[[#This Row],[Employee Name]]),"-----",VLOOKUP(LeaveTracker[[#This Row],[Employee Name]],'List of Employees'!$B$4:$H$766,6))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Employees'!$B$4:$H$766,7))</f>
        <v>ONT</v>
      </c>
      <c r="F3097" s="66" t="str">
        <f>IF(ISBLANK(LeaveTracker[[#This Row],[Employee Name]]),"-----",VLOOKUP(LeaveTracker[[#This Row],[Employee Name]],'List of Employees'!$B$4:$H$766,6))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Employees'!$B$4:$H$766,7))</f>
        <v>ASSESSORS OFFICE</v>
      </c>
      <c r="F3098" s="66" t="str">
        <f>IF(ISBLANK(LeaveTracker[[#This Row],[Employee Name]]),"-----",VLOOKUP(LeaveTracker[[#This Row],[Employee Name]],'List of Employees'!$B$4:$H$766,6))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Employees'!$B$4:$H$766,7))</f>
        <v>GSO</v>
      </c>
      <c r="F3099" s="66" t="str">
        <f>IF(ISBLANK(LeaveTracker[[#This Row],[Employee Name]]),"-----",VLOOKUP(LeaveTracker[[#This Row],[Employee Name]],'List of Employees'!$B$4:$H$766,6))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Employees'!$B$4:$H$766,7))</f>
        <v>CCT</v>
      </c>
      <c r="F3100" s="66" t="str">
        <f>IF(ISBLANK(LeaveTracker[[#This Row],[Employee Name]]),"-----",VLOOKUP(LeaveTracker[[#This Row],[Employee Name]],'List of Employees'!$B$4:$H$766,6))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Employees'!$B$4:$H$766,7))</f>
        <v>CCT</v>
      </c>
      <c r="F3101" s="66" t="str">
        <f>IF(ISBLANK(LeaveTracker[[#This Row],[Employee Name]]),"-----",VLOOKUP(LeaveTracker[[#This Row],[Employee Name]],'List of Employees'!$B$4:$H$766,6))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Employees'!$B$4:$H$766,7))</f>
        <v>TCNHS</v>
      </c>
      <c r="F3102" s="66" t="str">
        <f>IF(ISBLANK(LeaveTracker[[#This Row],[Employee Name]]),"-----",VLOOKUP(LeaveTracker[[#This Row],[Employee Name]],'List of Employees'!$B$4:$H$766,6))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Employees'!$B$4:$H$766,7))</f>
        <v>TCNHS</v>
      </c>
      <c r="F3103" s="66" t="str">
        <f>IF(ISBLANK(LeaveTracker[[#This Row],[Employee Name]]),"-----",VLOOKUP(LeaveTracker[[#This Row],[Employee Name]],'List of Employees'!$B$4:$H$766,6))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Employees'!$B$4:$H$766,7))</f>
        <v>CENRO</v>
      </c>
      <c r="F3104" s="66" t="str">
        <f>IF(ISBLANK(LeaveTracker[[#This Row],[Employee Name]]),"-----",VLOOKUP(LeaveTracker[[#This Row],[Employee Name]],'List of Employees'!$B$4:$H$766,6))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Employees'!$B$4:$H$766,7))</f>
        <v>COMELEC</v>
      </c>
      <c r="F3105" s="66" t="str">
        <f>IF(ISBLANK(LeaveTracker[[#This Row],[Employee Name]]),"-----",VLOOKUP(LeaveTracker[[#This Row],[Employee Name]],'List of Employees'!$B$4:$H$766,6))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Employees'!$B$4:$H$766,7))</f>
        <v>CCT</v>
      </c>
      <c r="F3106" s="66" t="str">
        <f>IF(ISBLANK(LeaveTracker[[#This Row],[Employee Name]]),"-----",VLOOKUP(LeaveTracker[[#This Row],[Employee Name]],'List of Employees'!$B$4:$H$766,6))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Employees'!$B$4:$H$766,7))</f>
        <v>LIBRARY</v>
      </c>
      <c r="F3107" s="66" t="str">
        <f>IF(ISBLANK(LeaveTracker[[#This Row],[Employee Name]]),"-----",VLOOKUP(LeaveTracker[[#This Row],[Employee Name]],'List of Employees'!$B$4:$H$766,6))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Employees'!$B$4:$H$766,7))</f>
        <v>ASSESSORS OFFICE</v>
      </c>
      <c r="F3108" s="66" t="str">
        <f>IF(ISBLANK(LeaveTracker[[#This Row],[Employee Name]]),"-----",VLOOKUP(LeaveTracker[[#This Row],[Employee Name]],'List of Employees'!$B$4:$H$766,6))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Employees'!$B$4:$H$766,7))</f>
        <v>ASSESSORS OFFICE</v>
      </c>
      <c r="F3109" s="66" t="str">
        <f>IF(ISBLANK(LeaveTracker[[#This Row],[Employee Name]]),"-----",VLOOKUP(LeaveTracker[[#This Row],[Employee Name]],'List of Employees'!$B$4:$H$766,6))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Employees'!$B$4:$H$766,7))</f>
        <v>ASSESSORS OFFICE</v>
      </c>
      <c r="F3110" s="66" t="str">
        <f>IF(ISBLANK(LeaveTracker[[#This Row],[Employee Name]]),"-----",VLOOKUP(LeaveTracker[[#This Row],[Employee Name]],'List of Employees'!$B$4:$H$766,6))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Employees'!$B$4:$H$766,7))</f>
        <v>ASSESSORS OFFICE</v>
      </c>
      <c r="F3111" s="66" t="str">
        <f>IF(ISBLANK(LeaveTracker[[#This Row],[Employee Name]]),"-----",VLOOKUP(LeaveTracker[[#This Row],[Employee Name]],'List of Employees'!$B$4:$H$766,6))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Employees'!$B$4:$H$766,7))</f>
        <v>ASSESSORS OFFICE</v>
      </c>
      <c r="F3112" s="66" t="str">
        <f>IF(ISBLANK(LeaveTracker[[#This Row],[Employee Name]]),"-----",VLOOKUP(LeaveTracker[[#This Row],[Employee Name]],'List of Employees'!$B$4:$H$766,6))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Employees'!$B$4:$H$766,7))</f>
        <v>ASSESSORS OFFICE</v>
      </c>
      <c r="F3113" s="66" t="str">
        <f>IF(ISBLANK(LeaveTracker[[#This Row],[Employee Name]]),"-----",VLOOKUP(LeaveTracker[[#This Row],[Employee Name]],'List of Employees'!$B$4:$H$766,6))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Employees'!$B$4:$H$766,7))</f>
        <v>ASSESSORS OFFICE</v>
      </c>
      <c r="F3114" s="66" t="str">
        <f>IF(ISBLANK(LeaveTracker[[#This Row],[Employee Name]]),"-----",VLOOKUP(LeaveTracker[[#This Row],[Employee Name]],'List of Employees'!$B$4:$H$766,6))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Employees'!$B$4:$H$766,7))</f>
        <v>ASSESSORS OFFICE</v>
      </c>
      <c r="F3115" s="66" t="str">
        <f>IF(ISBLANK(LeaveTracker[[#This Row],[Employee Name]]),"-----",VLOOKUP(LeaveTracker[[#This Row],[Employee Name]],'List of Employees'!$B$4:$H$766,6))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Employees'!$B$4:$H$766,7))</f>
        <v>ASSESSORS OFFICE</v>
      </c>
      <c r="F3116" s="66" t="str">
        <f>IF(ISBLANK(LeaveTracker[[#This Row],[Employee Name]]),"-----",VLOOKUP(LeaveTracker[[#This Row],[Employee Name]],'List of Employees'!$B$4:$H$766,6))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Employees'!$B$4:$H$766,7))</f>
        <v>ASSESSORS OFFICE</v>
      </c>
      <c r="F3117" s="66" t="str">
        <f>IF(ISBLANK(LeaveTracker[[#This Row],[Employee Name]]),"-----",VLOOKUP(LeaveTracker[[#This Row],[Employee Name]],'List of Employees'!$B$4:$H$766,6))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Employees'!$B$4:$H$766,7))</f>
        <v>CEO</v>
      </c>
      <c r="F3118" s="66" t="str">
        <f>IF(ISBLANK(LeaveTracker[[#This Row],[Employee Name]]),"-----",VLOOKUP(LeaveTracker[[#This Row],[Employee Name]],'List of Employees'!$B$4:$H$766,6))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Employees'!$B$4:$H$766,7))</f>
        <v>CEO</v>
      </c>
      <c r="F3119" s="66" t="str">
        <f>IF(ISBLANK(LeaveTracker[[#This Row],[Employee Name]]),"-----",VLOOKUP(LeaveTracker[[#This Row],[Employee Name]],'List of Employees'!$B$4:$H$766,6))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Employees'!$B$4:$H$766,7))</f>
        <v>CEO</v>
      </c>
      <c r="F3120" s="66" t="str">
        <f>IF(ISBLANK(LeaveTracker[[#This Row],[Employee Name]]),"-----",VLOOKUP(LeaveTracker[[#This Row],[Employee Name]],'List of Employees'!$B$4:$H$766,6))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Employees'!$B$4:$H$766,7))</f>
        <v>CTO</v>
      </c>
      <c r="F3121" s="66" t="str">
        <f>IF(ISBLANK(LeaveTracker[[#This Row],[Employee Name]]),"-----",VLOOKUP(LeaveTracker[[#This Row],[Employee Name]],'List of Employees'!$B$4:$H$766,6))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Employees'!$B$4:$H$766,7))</f>
        <v>CTO</v>
      </c>
      <c r="F3122" s="66" t="str">
        <f>IF(ISBLANK(LeaveTracker[[#This Row],[Employee Name]]),"-----",VLOOKUP(LeaveTracker[[#This Row],[Employee Name]],'List of Employees'!$B$4:$H$766,6))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Employees'!$B$4:$H$766,7))</f>
        <v>CTO</v>
      </c>
      <c r="F3123" s="66" t="str">
        <f>IF(ISBLANK(LeaveTracker[[#This Row],[Employee Name]]),"-----",VLOOKUP(LeaveTracker[[#This Row],[Employee Name]],'List of Employees'!$B$4:$H$766,6))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Employees'!$B$4:$H$766,7))</f>
        <v>CTO</v>
      </c>
      <c r="F3124" s="66" t="str">
        <f>IF(ISBLANK(LeaveTracker[[#This Row],[Employee Name]]),"-----",VLOOKUP(LeaveTracker[[#This Row],[Employee Name]],'List of Employees'!$B$4:$H$766,6))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Employees'!$B$4:$H$766,7))</f>
        <v>CTO</v>
      </c>
      <c r="F3125" s="66" t="str">
        <f>IF(ISBLANK(LeaveTracker[[#This Row],[Employee Name]]),"-----",VLOOKUP(LeaveTracker[[#This Row],[Employee Name]],'List of Employees'!$B$4:$H$766,6))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1837</v>
      </c>
      <c r="E3126" s="66" t="str">
        <f>IF(ISBLANK(LeaveTracker[[#This Row],[Employee Name]]),"-----",VLOOKUP(LeaveTracker[[#This Row],[Employee Name]],'List of Employees'!$B$4:$H$766,7))</f>
        <v>EEO/CITY MARKET</v>
      </c>
      <c r="F3126" s="66" t="str">
        <f>IF(ISBLANK(LeaveTracker[[#This Row],[Employee Name]]),"-----",VLOOKUP(LeaveTracker[[#This Row],[Employee Name]],'List of Employees'!$B$4:$H$766,6))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1851</v>
      </c>
      <c r="E3127" s="66" t="str">
        <f>IF(ISBLANK(LeaveTracker[[#This Row],[Employee Name]]),"-----",VLOOKUP(LeaveTracker[[#This Row],[Employee Name]],'List of Employees'!$B$4:$H$766,7))</f>
        <v>CHO</v>
      </c>
      <c r="F3127" s="66" t="str">
        <f>IF(ISBLANK(LeaveTracker[[#This Row],[Employee Name]]),"-----",VLOOKUP(LeaveTracker[[#This Row],[Employee Name]],'List of Employees'!$B$4:$H$766,6))</f>
        <v>JOBCON</v>
      </c>
      <c r="G3127" s="24">
        <v>44874</v>
      </c>
      <c r="H3127" s="24">
        <v>44876</v>
      </c>
      <c r="I3127" s="19" t="s">
        <v>297</v>
      </c>
      <c r="J3127" s="52" t="s">
        <v>1937</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Employees'!$B$4:$H$766,7))</f>
        <v>CENRO</v>
      </c>
      <c r="F3128" s="66" t="str">
        <f>IF(ISBLANK(LeaveTracker[[#This Row],[Employee Name]]),"-----",VLOOKUP(LeaveTracker[[#This Row],[Employee Name]],'List of Employees'!$B$4:$H$766,6))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Employees'!$B$4:$H$766,7))</f>
        <v>CENRO</v>
      </c>
      <c r="F3129" s="66" t="str">
        <f>IF(ISBLANK(LeaveTracker[[#This Row],[Employee Name]]),"-----",VLOOKUP(LeaveTracker[[#This Row],[Employee Name]],'List of Employees'!$B$4:$H$766,6))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Employees'!$B$4:$H$766,7))</f>
        <v>CENRO</v>
      </c>
      <c r="F3130" s="66" t="str">
        <f>IF(ISBLANK(LeaveTracker[[#This Row],[Employee Name]]),"-----",VLOOKUP(LeaveTracker[[#This Row],[Employee Name]],'List of Employees'!$B$4:$H$766,6))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Employees'!$B$4:$H$766,7))</f>
        <v>CENRO</v>
      </c>
      <c r="F3131" s="66" t="str">
        <f>IF(ISBLANK(LeaveTracker[[#This Row],[Employee Name]]),"-----",VLOOKUP(LeaveTracker[[#This Row],[Employee Name]],'List of Employees'!$B$4:$H$766,6))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Employees'!$B$4:$H$766,7))</f>
        <v>CENRO</v>
      </c>
      <c r="F3132" s="66" t="str">
        <f>IF(ISBLANK(LeaveTracker[[#This Row],[Employee Name]]),"-----",VLOOKUP(LeaveTracker[[#This Row],[Employee Name]],'List of Employees'!$B$4:$H$766,6))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Employees'!$B$4:$H$766,7))</f>
        <v>CENRO</v>
      </c>
      <c r="F3133" s="66" t="str">
        <f>IF(ISBLANK(LeaveTracker[[#This Row],[Employee Name]]),"-----",VLOOKUP(LeaveTracker[[#This Row],[Employee Name]],'List of Employees'!$B$4:$H$766,6))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Employees'!$B$4:$H$766,7))</f>
        <v>CENRO</v>
      </c>
      <c r="F3134" s="66" t="str">
        <f>IF(ISBLANK(LeaveTracker[[#This Row],[Employee Name]]),"-----",VLOOKUP(LeaveTracker[[#This Row],[Employee Name]],'List of Employees'!$B$4:$H$766,6))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Employees'!$B$4:$H$766,7))</f>
        <v>CENRO</v>
      </c>
      <c r="F3135" s="66" t="str">
        <f>IF(ISBLANK(LeaveTracker[[#This Row],[Employee Name]]),"-----",VLOOKUP(LeaveTracker[[#This Row],[Employee Name]],'List of Employees'!$B$4:$H$766,6))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Employees'!$B$4:$H$766,7))</f>
        <v>CENRO</v>
      </c>
      <c r="F3136" s="66" t="str">
        <f>IF(ISBLANK(LeaveTracker[[#This Row],[Employee Name]]),"-----",VLOOKUP(LeaveTracker[[#This Row],[Employee Name]],'List of Employees'!$B$4:$H$766,6))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Employees'!$B$4:$H$766,7))</f>
        <v>CENRO</v>
      </c>
      <c r="F3137" s="66" t="str">
        <f>IF(ISBLANK(LeaveTracker[[#This Row],[Employee Name]]),"-----",VLOOKUP(LeaveTracker[[#This Row],[Employee Name]],'List of Employees'!$B$4:$H$766,6))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Employees'!$B$4:$H$766,7))</f>
        <v>CCT</v>
      </c>
      <c r="F3138" s="66" t="str">
        <f>IF(ISBLANK(LeaveTracker[[#This Row],[Employee Name]]),"-----",VLOOKUP(LeaveTracker[[#This Row],[Employee Name]],'List of Employees'!$B$4:$H$766,6))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Employees'!$B$4:$H$766,7))</f>
        <v>MAHOGANY MARKET</v>
      </c>
      <c r="F3139" s="66" t="str">
        <f>IF(ISBLANK(LeaveTracker[[#This Row],[Employee Name]]),"-----",VLOOKUP(LeaveTracker[[#This Row],[Employee Name]],'List of Employees'!$B$4:$H$766,6))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Employees'!$B$4:$H$766,7))</f>
        <v>EEO/ CITY MARKET</v>
      </c>
      <c r="F3140" s="66" t="str">
        <f>IF(ISBLANK(LeaveTracker[[#This Row],[Employee Name]]),"-----",VLOOKUP(LeaveTracker[[#This Row],[Employee Name]],'List of Employees'!$B$4:$H$766,6))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Employees'!$B$4:$H$766,7))</f>
        <v>EEO/ CITY MARKET</v>
      </c>
      <c r="F3141" s="66" t="str">
        <f>IF(ISBLANK(LeaveTracker[[#This Row],[Employee Name]]),"-----",VLOOKUP(LeaveTracker[[#This Row],[Employee Name]],'List of Employees'!$B$4:$H$766,6))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Employees'!$B$4:$H$766,7))</f>
        <v>MAHOGANY MARKET</v>
      </c>
      <c r="F3142" s="66" t="str">
        <f>IF(ISBLANK(LeaveTracker[[#This Row],[Employee Name]]),"-----",VLOOKUP(LeaveTracker[[#This Row],[Employee Name]],'List of Employees'!$B$4:$H$766,6))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Employees'!$B$4:$H$766,7))</f>
        <v>MAHOGANY MARKET</v>
      </c>
      <c r="F3143" s="66" t="str">
        <f>IF(ISBLANK(LeaveTracker[[#This Row],[Employee Name]]),"-----",VLOOKUP(LeaveTracker[[#This Row],[Employee Name]],'List of Employees'!$B$4:$H$766,6))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Employees'!$B$4:$H$766,7))</f>
        <v>CHO</v>
      </c>
      <c r="F3144" s="66" t="str">
        <f>IF(ISBLANK(LeaveTracker[[#This Row],[Employee Name]]),"-----",VLOOKUP(LeaveTracker[[#This Row],[Employee Name]],'List of Employees'!$B$4:$H$766,6))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1968</v>
      </c>
      <c r="E3145" s="66" t="str">
        <f>IF(ISBLANK(LeaveTracker[[#This Row],[Employee Name]]),"-----",VLOOKUP(LeaveTracker[[#This Row],[Employee Name]],'List of Employees'!$B$4:$H$766,7))</f>
        <v>CHO</v>
      </c>
      <c r="F3145" s="66" t="str">
        <f>IF(ISBLANK(LeaveTracker[[#This Row],[Employee Name]]),"-----",VLOOKUP(LeaveTracker[[#This Row],[Employee Name]],'List of Employees'!$B$4:$H$766,6))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Employees'!$B$4:$H$766,7))</f>
        <v>CHO</v>
      </c>
      <c r="F3146" s="66" t="str">
        <f>IF(ISBLANK(LeaveTracker[[#This Row],[Employee Name]]),"-----",VLOOKUP(LeaveTracker[[#This Row],[Employee Name]],'List of Employees'!$B$4:$H$766,6))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Employees'!$B$4:$H$766,7))</f>
        <v>CHO</v>
      </c>
      <c r="F3147" s="66" t="str">
        <f>IF(ISBLANK(LeaveTracker[[#This Row],[Employee Name]]),"-----",VLOOKUP(LeaveTracker[[#This Row],[Employee Name]],'List of Employees'!$B$4:$H$766,6))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Employees'!$B$4:$H$766,7))</f>
        <v>CHO</v>
      </c>
      <c r="F3148" s="66" t="str">
        <f>IF(ISBLANK(LeaveTracker[[#This Row],[Employee Name]]),"-----",VLOOKUP(LeaveTracker[[#This Row],[Employee Name]],'List of Employees'!$B$4:$H$766,6))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Employees'!$B$4:$H$766,7))</f>
        <v>0</v>
      </c>
      <c r="F3149" s="66" t="str">
        <f>IF(ISBLANK(LeaveTracker[[#This Row],[Employee Name]]),"-----",VLOOKUP(LeaveTracker[[#This Row],[Employee Name]],'List of Employees'!$B$4:$H$766,6))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Employees'!$B$4:$H$766,7))</f>
        <v>0</v>
      </c>
      <c r="F3150" s="66" t="str">
        <f>IF(ISBLANK(LeaveTracker[[#This Row],[Employee Name]]),"-----",VLOOKUP(LeaveTracker[[#This Row],[Employee Name]],'List of Employees'!$B$4:$H$766,6))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Employees'!$B$4:$H$766,7))</f>
        <v>CHO</v>
      </c>
      <c r="F3151" s="66" t="str">
        <f>IF(ISBLANK(LeaveTracker[[#This Row],[Employee Name]]),"-----",VLOOKUP(LeaveTracker[[#This Row],[Employee Name]],'List of Employees'!$B$4:$H$766,6))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Employees'!$B$4:$H$766,7))</f>
        <v>CHO</v>
      </c>
      <c r="F3152" s="66" t="str">
        <f>IF(ISBLANK(LeaveTracker[[#This Row],[Employee Name]]),"-----",VLOOKUP(LeaveTracker[[#This Row],[Employee Name]],'List of Employees'!$B$4:$H$766,6))</f>
        <v>PERMANENT</v>
      </c>
      <c r="G3152" s="24">
        <v>44844</v>
      </c>
      <c r="H3152" s="24">
        <v>44849</v>
      </c>
      <c r="I3152" s="19" t="s">
        <v>297</v>
      </c>
      <c r="J3152" s="52" t="s">
        <v>1937</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Employees'!$B$4:$H$766,7))</f>
        <v>CHO</v>
      </c>
      <c r="F3153" s="66" t="str">
        <f>IF(ISBLANK(LeaveTracker[[#This Row],[Employee Name]]),"-----",VLOOKUP(LeaveTracker[[#This Row],[Employee Name]],'List of Employees'!$B$4:$H$766,6))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Employees'!$B$4:$H$766,7))</f>
        <v>0</v>
      </c>
      <c r="F3154" s="66" t="str">
        <f>IF(ISBLANK(LeaveTracker[[#This Row],[Employee Name]]),"-----",VLOOKUP(LeaveTracker[[#This Row],[Employee Name]],'List of Employees'!$B$4:$H$766,6))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Employees'!$B$4:$H$766,7))</f>
        <v>ONT</v>
      </c>
      <c r="F3155" s="66" t="str">
        <f>IF(ISBLANK(LeaveTracker[[#This Row],[Employee Name]]),"-----",VLOOKUP(LeaveTracker[[#This Row],[Employee Name]],'List of Employees'!$B$4:$H$766,6))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Employees'!$B$4:$H$766,7))</f>
        <v>ONT</v>
      </c>
      <c r="F3156" s="66" t="str">
        <f>IF(ISBLANK(LeaveTracker[[#This Row],[Employee Name]]),"-----",VLOOKUP(LeaveTracker[[#This Row],[Employee Name]],'List of Employees'!$B$4:$H$766,6))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Employees'!$B$4:$H$766,7))</f>
        <v>ONT</v>
      </c>
      <c r="F3157" s="66" t="str">
        <f>IF(ISBLANK(LeaveTracker[[#This Row],[Employee Name]]),"-----",VLOOKUP(LeaveTracker[[#This Row],[Employee Name]],'List of Employees'!$B$4:$H$766,6))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Employees'!$B$4:$H$766,7))</f>
        <v>ONT</v>
      </c>
      <c r="F3158" s="66" t="str">
        <f>IF(ISBLANK(LeaveTracker[[#This Row],[Employee Name]]),"-----",VLOOKUP(LeaveTracker[[#This Row],[Employee Name]],'List of Employees'!$B$4:$H$766,6))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Employees'!$B$4:$H$766,7))</f>
        <v>ONT</v>
      </c>
      <c r="F3159" s="66" t="str">
        <f>IF(ISBLANK(LeaveTracker[[#This Row],[Employee Name]]),"-----",VLOOKUP(LeaveTracker[[#This Row],[Employee Name]],'List of Employees'!$B$4:$H$766,6))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1965</v>
      </c>
      <c r="E3160" s="66" t="str">
        <f>IF(ISBLANK(LeaveTracker[[#This Row],[Employee Name]]),"-----",VLOOKUP(LeaveTracker[[#This Row],[Employee Name]],'List of Employees'!$B$4:$H$766,7))</f>
        <v>ONT</v>
      </c>
      <c r="F3160" s="66" t="str">
        <f>IF(ISBLANK(LeaveTracker[[#This Row],[Employee Name]]),"-----",VLOOKUP(LeaveTracker[[#This Row],[Employee Name]],'List of Employees'!$B$4:$H$766,6))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1965</v>
      </c>
      <c r="E3161" s="66" t="str">
        <f>IF(ISBLANK(LeaveTracker[[#This Row],[Employee Name]]),"-----",VLOOKUP(LeaveTracker[[#This Row],[Employee Name]],'List of Employees'!$B$4:$H$766,7))</f>
        <v>ONT</v>
      </c>
      <c r="F3161" s="66" t="str">
        <f>IF(ISBLANK(LeaveTracker[[#This Row],[Employee Name]]),"-----",VLOOKUP(LeaveTracker[[#This Row],[Employee Name]],'List of Employees'!$B$4:$H$766,6))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Employees'!$B$4:$H$766,7))</f>
        <v>ONT</v>
      </c>
      <c r="F3162" s="66" t="str">
        <f>IF(ISBLANK(LeaveTracker[[#This Row],[Employee Name]]),"-----",VLOOKUP(LeaveTracker[[#This Row],[Employee Name]],'List of Employees'!$B$4:$H$766,6))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Employees'!$B$4:$H$766,7))</f>
        <v>ONT</v>
      </c>
      <c r="F3163" s="66" t="str">
        <f>IF(ISBLANK(LeaveTracker[[#This Row],[Employee Name]]),"-----",VLOOKUP(LeaveTracker[[#This Row],[Employee Name]],'List of Employees'!$B$4:$H$766,6))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Employees'!$B$4:$H$766,7))</f>
        <v>ONT</v>
      </c>
      <c r="F3164" s="66" t="str">
        <f>IF(ISBLANK(LeaveTracker[[#This Row],[Employee Name]]),"-----",VLOOKUP(LeaveTracker[[#This Row],[Employee Name]],'List of Employees'!$B$4:$H$766,6))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Employees'!$B$4:$H$766,7))</f>
        <v>ONT</v>
      </c>
      <c r="F3165" s="66" t="str">
        <f>IF(ISBLANK(LeaveTracker[[#This Row],[Employee Name]]),"-----",VLOOKUP(LeaveTracker[[#This Row],[Employee Name]],'List of Employees'!$B$4:$H$766,6))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1820</v>
      </c>
      <c r="E3166" s="66" t="str">
        <f>IF(ISBLANK(LeaveTracker[[#This Row],[Employee Name]]),"-----",VLOOKUP(LeaveTracker[[#This Row],[Employee Name]],'List of Employees'!$B$4:$H$766,7))</f>
        <v>GSO</v>
      </c>
      <c r="F3166" s="66" t="str">
        <f>IF(ISBLANK(LeaveTracker[[#This Row],[Employee Name]]),"-----",VLOOKUP(LeaveTracker[[#This Row],[Employee Name]],'List of Employees'!$B$4:$H$766,6))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Employees'!$B$4:$H$766,7))</f>
        <v>CTO</v>
      </c>
      <c r="F3167" s="66" t="str">
        <f>IF(ISBLANK(LeaveTracker[[#This Row],[Employee Name]]),"-----",VLOOKUP(LeaveTracker[[#This Row],[Employee Name]],'List of Employees'!$B$4:$H$766,6))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Employees'!$B$4:$H$766,7))</f>
        <v>CTO</v>
      </c>
      <c r="F3168" s="66" t="str">
        <f>IF(ISBLANK(LeaveTracker[[#This Row],[Employee Name]]),"-----",VLOOKUP(LeaveTracker[[#This Row],[Employee Name]],'List of Employees'!$B$4:$H$766,6))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Employees'!$B$4:$H$766,7))</f>
        <v>CTO</v>
      </c>
      <c r="F3169" s="66" t="str">
        <f>IF(ISBLANK(LeaveTracker[[#This Row],[Employee Name]]),"-----",VLOOKUP(LeaveTracker[[#This Row],[Employee Name]],'List of Employees'!$B$4:$H$766,6))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Employees'!$B$4:$H$766,7))</f>
        <v>CTO</v>
      </c>
      <c r="F3170" s="66" t="str">
        <f>IF(ISBLANK(LeaveTracker[[#This Row],[Employee Name]]),"-----",VLOOKUP(LeaveTracker[[#This Row],[Employee Name]],'List of Employees'!$B$4:$H$766,6))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Employees'!$B$4:$H$766,7))</f>
        <v>CTO</v>
      </c>
      <c r="F3171" s="66" t="str">
        <f>IF(ISBLANK(LeaveTracker[[#This Row],[Employee Name]]),"-----",VLOOKUP(LeaveTracker[[#This Row],[Employee Name]],'List of Employees'!$B$4:$H$766,6))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Employees'!$B$4:$H$766,7))</f>
        <v>CTO</v>
      </c>
      <c r="F3172" s="66" t="str">
        <f>IF(ISBLANK(LeaveTracker[[#This Row],[Employee Name]]),"-----",VLOOKUP(LeaveTracker[[#This Row],[Employee Name]],'List of Employees'!$B$4:$H$766,6))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Employees'!$B$4:$H$766,7))</f>
        <v>CTO</v>
      </c>
      <c r="F3173" s="66" t="str">
        <f>IF(ISBLANK(LeaveTracker[[#This Row],[Employee Name]]),"-----",VLOOKUP(LeaveTracker[[#This Row],[Employee Name]],'List of Employees'!$B$4:$H$766,6))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Employees'!$B$4:$H$766,7))</f>
        <v>CTO</v>
      </c>
      <c r="F3174" s="66" t="str">
        <f>IF(ISBLANK(LeaveTracker[[#This Row],[Employee Name]]),"-----",VLOOKUP(LeaveTracker[[#This Row],[Employee Name]],'List of Employees'!$B$4:$H$766,6))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Employees'!$B$4:$H$766,7))</f>
        <v>LIBRARY</v>
      </c>
      <c r="F3175" s="66" t="str">
        <f>IF(ISBLANK(LeaveTracker[[#This Row],[Employee Name]]),"-----",VLOOKUP(LeaveTracker[[#This Row],[Employee Name]],'List of Employees'!$B$4:$H$766,6))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Employees'!$B$4:$H$766,7))</f>
        <v>CTO</v>
      </c>
      <c r="F3176" s="66" t="str">
        <f>IF(ISBLANK(LeaveTracker[[#This Row],[Employee Name]]),"-----",VLOOKUP(LeaveTracker[[#This Row],[Employee Name]],'List of Employees'!$B$4:$H$766,6))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Employees'!$B$4:$H$766,7))</f>
        <v>CTO</v>
      </c>
      <c r="F3177" s="66" t="str">
        <f>IF(ISBLANK(LeaveTracker[[#This Row],[Employee Name]]),"-----",VLOOKUP(LeaveTracker[[#This Row],[Employee Name]],'List of Employees'!$B$4:$H$766,6))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Employees'!$B$4:$H$766,7))</f>
        <v>CBO</v>
      </c>
      <c r="F3178" s="66" t="str">
        <f>IF(ISBLANK(LeaveTracker[[#This Row],[Employee Name]]),"-----",VLOOKUP(LeaveTracker[[#This Row],[Employee Name]],'List of Employees'!$B$4:$H$766,6))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Employees'!$B$4:$H$766,7))</f>
        <v>CBO</v>
      </c>
      <c r="F3179" s="66" t="str">
        <f>IF(ISBLANK(LeaveTracker[[#This Row],[Employee Name]]),"-----",VLOOKUP(LeaveTracker[[#This Row],[Employee Name]],'List of Employees'!$B$4:$H$766,6))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Employees'!$B$4:$H$766,7))</f>
        <v>CBO</v>
      </c>
      <c r="F3180" s="66" t="str">
        <f>IF(ISBLANK(LeaveTracker[[#This Row],[Employee Name]]),"-----",VLOOKUP(LeaveTracker[[#This Row],[Employee Name]],'List of Employees'!$B$4:$H$766,6))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2618</v>
      </c>
      <c r="E3181" s="66" t="str">
        <f>IF(ISBLANK(LeaveTracker[[#This Row],[Employee Name]]),"-----",VLOOKUP(LeaveTracker[[#This Row],[Employee Name]],'List of Employees'!$B$4:$H$766,7))</f>
        <v>CBO</v>
      </c>
      <c r="F3181" s="66" t="str">
        <f>IF(ISBLANK(LeaveTracker[[#This Row],[Employee Name]]),"-----",VLOOKUP(LeaveTracker[[#This Row],[Employee Name]],'List of Employees'!$B$4:$H$766,6))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2618</v>
      </c>
      <c r="E3182" s="66" t="str">
        <f>IF(ISBLANK(LeaveTracker[[#This Row],[Employee Name]]),"-----",VLOOKUP(LeaveTracker[[#This Row],[Employee Name]],'List of Employees'!$B$4:$H$766,7))</f>
        <v>CBO</v>
      </c>
      <c r="F3182" s="66" t="str">
        <f>IF(ISBLANK(LeaveTracker[[#This Row],[Employee Name]]),"-----",VLOOKUP(LeaveTracker[[#This Row],[Employee Name]],'List of Employees'!$B$4:$H$766,6))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2618</v>
      </c>
      <c r="E3183" s="66" t="str">
        <f>IF(ISBLANK(LeaveTracker[[#This Row],[Employee Name]]),"-----",VLOOKUP(LeaveTracker[[#This Row],[Employee Name]],'List of Employees'!$B$4:$H$766,7))</f>
        <v>CBO</v>
      </c>
      <c r="F3183" s="66" t="str">
        <f>IF(ISBLANK(LeaveTracker[[#This Row],[Employee Name]]),"-----",VLOOKUP(LeaveTracker[[#This Row],[Employee Name]],'List of Employees'!$B$4:$H$766,6))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2618</v>
      </c>
      <c r="E3184" s="66" t="str">
        <f>IF(ISBLANK(LeaveTracker[[#This Row],[Employee Name]]),"-----",VLOOKUP(LeaveTracker[[#This Row],[Employee Name]],'List of Employees'!$B$4:$H$766,7))</f>
        <v>CBO</v>
      </c>
      <c r="F3184" s="66" t="str">
        <f>IF(ISBLANK(LeaveTracker[[#This Row],[Employee Name]]),"-----",VLOOKUP(LeaveTracker[[#This Row],[Employee Name]],'List of Employees'!$B$4:$H$766,6))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Employees'!$B$4:$H$766,7))</f>
        <v>BUDGET</v>
      </c>
      <c r="F3185" s="66" t="str">
        <f>IF(ISBLANK(LeaveTracker[[#This Row],[Employee Name]]),"-----",VLOOKUP(LeaveTracker[[#This Row],[Employee Name]],'List of Employees'!$B$4:$H$766,6))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Employees'!$B$4:$H$766,7))</f>
        <v>BUDGET</v>
      </c>
      <c r="F3186" s="66" t="str">
        <f>IF(ISBLANK(LeaveTracker[[#This Row],[Employee Name]]),"-----",VLOOKUP(LeaveTracker[[#This Row],[Employee Name]],'List of Employees'!$B$4:$H$766,6))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Employees'!$B$4:$H$766,7))</f>
        <v>BUDGET</v>
      </c>
      <c r="F3187" s="66" t="str">
        <f>IF(ISBLANK(LeaveTracker[[#This Row],[Employee Name]]),"-----",VLOOKUP(LeaveTracker[[#This Row],[Employee Name]],'List of Employees'!$B$4:$H$766,6))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Employees'!$B$4:$H$766,7))</f>
        <v>BUDGET</v>
      </c>
      <c r="F3188" s="66" t="str">
        <f>IF(ISBLANK(LeaveTracker[[#This Row],[Employee Name]]),"-----",VLOOKUP(LeaveTracker[[#This Row],[Employee Name]],'List of Employees'!$B$4:$H$766,6))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Employees'!$B$4:$H$766,7))</f>
        <v>BUDGET</v>
      </c>
      <c r="F3189" s="66" t="str">
        <f>IF(ISBLANK(LeaveTracker[[#This Row],[Employee Name]]),"-----",VLOOKUP(LeaveTracker[[#This Row],[Employee Name]],'List of Employees'!$B$4:$H$766,6))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Employees'!$B$4:$H$766,7))</f>
        <v>CBO</v>
      </c>
      <c r="F3190" s="66" t="str">
        <f>IF(ISBLANK(LeaveTracker[[#This Row],[Employee Name]]),"-----",VLOOKUP(LeaveTracker[[#This Row],[Employee Name]],'List of Employees'!$B$4:$H$766,6))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Employees'!$B$4:$H$766,7))</f>
        <v>CBO</v>
      </c>
      <c r="F3191" s="66" t="str">
        <f>IF(ISBLANK(LeaveTracker[[#This Row],[Employee Name]]),"-----",VLOOKUP(LeaveTracker[[#This Row],[Employee Name]],'List of Employees'!$B$4:$H$766,6))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Employees'!$B$4:$H$766,7))</f>
        <v>CBO</v>
      </c>
      <c r="F3192" s="66" t="str">
        <f>IF(ISBLANK(LeaveTracker[[#This Row],[Employee Name]]),"-----",VLOOKUP(LeaveTracker[[#This Row],[Employee Name]],'List of Employees'!$B$4:$H$766,6))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Employees'!$B$4:$H$766,7))</f>
        <v>ONT</v>
      </c>
      <c r="F3193" s="66" t="str">
        <f>IF(ISBLANK(LeaveTracker[[#This Row],[Employee Name]]),"-----",VLOOKUP(LeaveTracker[[#This Row],[Employee Name]],'List of Employees'!$B$4:$H$766,6))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1971</v>
      </c>
      <c r="E3194" s="66" t="str">
        <f>IF(ISBLANK(LeaveTracker[[#This Row],[Employee Name]]),"-----",VLOOKUP(LeaveTracker[[#This Row],[Employee Name]],'List of Employees'!$B$4:$H$766,7))</f>
        <v>ONT</v>
      </c>
      <c r="F3194" s="66" t="str">
        <f>IF(ISBLANK(LeaveTracker[[#This Row],[Employee Name]]),"-----",VLOOKUP(LeaveTracker[[#This Row],[Employee Name]],'List of Employees'!$B$4:$H$766,6))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Employees'!$B$4:$H$766,7))</f>
        <v>ONT</v>
      </c>
      <c r="F3195" s="66" t="str">
        <f>IF(ISBLANK(LeaveTracker[[#This Row],[Employee Name]]),"-----",VLOOKUP(LeaveTracker[[#This Row],[Employee Name]],'List of Employees'!$B$4:$H$766,6))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Employees'!$B$4:$H$766,7))</f>
        <v>ONT</v>
      </c>
      <c r="F3196" s="66" t="str">
        <f>IF(ISBLANK(LeaveTracker[[#This Row],[Employee Name]]),"-----",VLOOKUP(LeaveTracker[[#This Row],[Employee Name]],'List of Employees'!$B$4:$H$766,6))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Employees'!$B$4:$H$766,7))</f>
        <v>ONT</v>
      </c>
      <c r="F3197" s="66" t="str">
        <f>IF(ISBLANK(LeaveTracker[[#This Row],[Employee Name]]),"-----",VLOOKUP(LeaveTracker[[#This Row],[Employee Name]],'List of Employees'!$B$4:$H$766,6))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Employees'!$B$4:$H$766,7))</f>
        <v>ONT</v>
      </c>
      <c r="F3198" s="66" t="str">
        <f>IF(ISBLANK(LeaveTracker[[#This Row],[Employee Name]]),"-----",VLOOKUP(LeaveTracker[[#This Row],[Employee Name]],'List of Employees'!$B$4:$H$766,6))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Employees'!$B$4:$H$766,7))</f>
        <v>ONT</v>
      </c>
      <c r="F3199" s="66" t="str">
        <f>IF(ISBLANK(LeaveTracker[[#This Row],[Employee Name]]),"-----",VLOOKUP(LeaveTracker[[#This Row],[Employee Name]],'List of Employees'!$B$4:$H$766,6))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Employees'!$B$4:$H$766,7))</f>
        <v>ONT</v>
      </c>
      <c r="F3200" s="66" t="str">
        <f>IF(ISBLANK(LeaveTracker[[#This Row],[Employee Name]]),"-----",VLOOKUP(LeaveTracker[[#This Row],[Employee Name]],'List of Employees'!$B$4:$H$766,6))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Employees'!$B$4:$H$766,7))</f>
        <v>ONT</v>
      </c>
      <c r="F3201" s="66" t="str">
        <f>IF(ISBLANK(LeaveTracker[[#This Row],[Employee Name]]),"-----",VLOOKUP(LeaveTracker[[#This Row],[Employee Name]],'List of Employees'!$B$4:$H$766,6))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Employees'!$B$4:$H$766,7))</f>
        <v>PICNIC GROVE</v>
      </c>
      <c r="F3202" s="66" t="str">
        <f>IF(ISBLANK(LeaveTracker[[#This Row],[Employee Name]]),"-----",VLOOKUP(LeaveTracker[[#This Row],[Employee Name]],'List of Employees'!$B$4:$H$766,6))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Employees'!$B$4:$H$766,7))</f>
        <v>PICNIC GROVE</v>
      </c>
      <c r="F3203" s="66" t="str">
        <f>IF(ISBLANK(LeaveTracker[[#This Row],[Employee Name]]),"-----",VLOOKUP(LeaveTracker[[#This Row],[Employee Name]],'List of Employees'!$B$4:$H$766,6))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Employees'!$B$4:$H$766,7))</f>
        <v>PICNIC GROVE</v>
      </c>
      <c r="F3204" s="66" t="str">
        <f>IF(ISBLANK(LeaveTracker[[#This Row],[Employee Name]]),"-----",VLOOKUP(LeaveTracker[[#This Row],[Employee Name]],'List of Employees'!$B$4:$H$766,6))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Employees'!$B$4:$H$766,7))</f>
        <v>PICNIC GROVE</v>
      </c>
      <c r="F3205" s="66" t="str">
        <f>IF(ISBLANK(LeaveTracker[[#This Row],[Employee Name]]),"-----",VLOOKUP(LeaveTracker[[#This Row],[Employee Name]],'List of Employees'!$B$4:$H$766,6))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Employees'!$B$4:$H$766,7))</f>
        <v>PICNIC GROVE</v>
      </c>
      <c r="F3206" s="66" t="str">
        <f>IF(ISBLANK(LeaveTracker[[#This Row],[Employee Name]]),"-----",VLOOKUP(LeaveTracker[[#This Row],[Employee Name]],'List of Employees'!$B$4:$H$766,6))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Employees'!$B$4:$H$766,7))</f>
        <v>PICNIC GROVE</v>
      </c>
      <c r="F3207" s="66" t="str">
        <f>IF(ISBLANK(LeaveTracker[[#This Row],[Employee Name]]),"-----",VLOOKUP(LeaveTracker[[#This Row],[Employee Name]],'List of Employees'!$B$4:$H$766,6))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Employees'!$B$4:$H$766,7))</f>
        <v>CCT</v>
      </c>
      <c r="F3208" s="66" t="str">
        <f>IF(ISBLANK(LeaveTracker[[#This Row],[Employee Name]]),"-----",VLOOKUP(LeaveTracker[[#This Row],[Employee Name]],'List of Employees'!$B$4:$H$766,6))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Employees'!$B$4:$H$766,7))</f>
        <v>CCT</v>
      </c>
      <c r="F3209" s="66" t="str">
        <f>IF(ISBLANK(LeaveTracker[[#This Row],[Employee Name]]),"-----",VLOOKUP(LeaveTracker[[#This Row],[Employee Name]],'List of Employees'!$B$4:$H$766,6))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Employees'!$B$4:$H$766,7))</f>
        <v>CCT</v>
      </c>
      <c r="F3210" s="66" t="str">
        <f>IF(ISBLANK(LeaveTracker[[#This Row],[Employee Name]]),"-----",VLOOKUP(LeaveTracker[[#This Row],[Employee Name]],'List of Employees'!$B$4:$H$766,6))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Employees'!$B$4:$H$766,7))</f>
        <v>CCT</v>
      </c>
      <c r="F3211" s="66" t="str">
        <f>IF(ISBLANK(LeaveTracker[[#This Row],[Employee Name]]),"-----",VLOOKUP(LeaveTracker[[#This Row],[Employee Name]],'List of Employees'!$B$4:$H$766,6))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Employees'!$B$4:$H$766,7))</f>
        <v>CCT</v>
      </c>
      <c r="F3212" s="66" t="str">
        <f>IF(ISBLANK(LeaveTracker[[#This Row],[Employee Name]]),"-----",VLOOKUP(LeaveTracker[[#This Row],[Employee Name]],'List of Employees'!$B$4:$H$766,6))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Employees'!$B$4:$H$766,7))</f>
        <v>CCT</v>
      </c>
      <c r="F3213" s="66" t="str">
        <f>IF(ISBLANK(LeaveTracker[[#This Row],[Employee Name]]),"-----",VLOOKUP(LeaveTracker[[#This Row],[Employee Name]],'List of Employees'!$B$4:$H$766,6))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Employees'!$B$4:$H$766,7))</f>
        <v>CCT</v>
      </c>
      <c r="F3214" s="66" t="str">
        <f>IF(ISBLANK(LeaveTracker[[#This Row],[Employee Name]]),"-----",VLOOKUP(LeaveTracker[[#This Row],[Employee Name]],'List of Employees'!$B$4:$H$766,6))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Employees'!$B$4:$H$766,7))</f>
        <v>CCT</v>
      </c>
      <c r="F3215" s="66" t="str">
        <f>IF(ISBLANK(LeaveTracker[[#This Row],[Employee Name]]),"-----",VLOOKUP(LeaveTracker[[#This Row],[Employee Name]],'List of Employees'!$B$4:$H$766,6))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Employees'!$B$4:$H$766,7))</f>
        <v>CCT</v>
      </c>
      <c r="F3216" s="66" t="str">
        <f>IF(ISBLANK(LeaveTracker[[#This Row],[Employee Name]]),"-----",VLOOKUP(LeaveTracker[[#This Row],[Employee Name]],'List of Employees'!$B$4:$H$766,6))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Employees'!$B$4:$H$766,7))</f>
        <v>CCT</v>
      </c>
      <c r="F3217" s="66" t="str">
        <f>IF(ISBLANK(LeaveTracker[[#This Row],[Employee Name]]),"-----",VLOOKUP(LeaveTracker[[#This Row],[Employee Name]],'List of Employees'!$B$4:$H$766,6))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Employees'!$B$4:$H$766,7))</f>
        <v>CCT</v>
      </c>
      <c r="F3218" s="66" t="str">
        <f>IF(ISBLANK(LeaveTracker[[#This Row],[Employee Name]]),"-----",VLOOKUP(LeaveTracker[[#This Row],[Employee Name]],'List of Employees'!$B$4:$H$766,6))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Employees'!$B$4:$H$766,7))</f>
        <v>CCT</v>
      </c>
      <c r="F3219" s="66" t="str">
        <f>IF(ISBLANK(LeaveTracker[[#This Row],[Employee Name]]),"-----",VLOOKUP(LeaveTracker[[#This Row],[Employee Name]],'List of Employees'!$B$4:$H$766,6))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Employees'!$B$4:$H$766,7))</f>
        <v>CCT</v>
      </c>
      <c r="F3220" s="66" t="str">
        <f>IF(ISBLANK(LeaveTracker[[#This Row],[Employee Name]]),"-----",VLOOKUP(LeaveTracker[[#This Row],[Employee Name]],'List of Employees'!$B$4:$H$766,6))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Employees'!$B$4:$H$766,7))</f>
        <v>CCT</v>
      </c>
      <c r="F3221" s="66" t="str">
        <f>IF(ISBLANK(LeaveTracker[[#This Row],[Employee Name]]),"-----",VLOOKUP(LeaveTracker[[#This Row],[Employee Name]],'List of Employees'!$B$4:$H$766,6))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Employees'!$B$4:$H$766,7))</f>
        <v>CCT</v>
      </c>
      <c r="F3222" s="66" t="str">
        <f>IF(ISBLANK(LeaveTracker[[#This Row],[Employee Name]]),"-----",VLOOKUP(LeaveTracker[[#This Row],[Employee Name]],'List of Employees'!$B$4:$H$766,6))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Employees'!$B$4:$H$766,7))</f>
        <v>CCT</v>
      </c>
      <c r="F3223" s="66" t="str">
        <f>IF(ISBLANK(LeaveTracker[[#This Row],[Employee Name]]),"-----",VLOOKUP(LeaveTracker[[#This Row],[Employee Name]],'List of Employees'!$B$4:$H$766,6))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Employees'!$B$4:$H$766,7))</f>
        <v>CCT</v>
      </c>
      <c r="F3224" s="66" t="str">
        <f>IF(ISBLANK(LeaveTracker[[#This Row],[Employee Name]]),"-----",VLOOKUP(LeaveTracker[[#This Row],[Employee Name]],'List of Employees'!$B$4:$H$766,6))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Employees'!$B$4:$H$766,7))</f>
        <v>CCT</v>
      </c>
      <c r="F3225" s="66" t="str">
        <f>IF(ISBLANK(LeaveTracker[[#This Row],[Employee Name]]),"-----",VLOOKUP(LeaveTracker[[#This Row],[Employee Name]],'List of Employees'!$B$4:$H$766,6))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Employees'!$B$4:$H$766,7))</f>
        <v>ASSESSORS OFFICE</v>
      </c>
      <c r="F3226" s="66" t="str">
        <f>IF(ISBLANK(LeaveTracker[[#This Row],[Employee Name]]),"-----",VLOOKUP(LeaveTracker[[#This Row],[Employee Name]],'List of Employees'!$B$4:$H$766,6))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Employees'!$B$4:$H$766,7))</f>
        <v>ASSESSORS OFFICE</v>
      </c>
      <c r="F3227" s="66" t="str">
        <f>IF(ISBLANK(LeaveTracker[[#This Row],[Employee Name]]),"-----",VLOOKUP(LeaveTracker[[#This Row],[Employee Name]],'List of Employees'!$B$4:$H$766,6))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Employees'!$B$4:$H$766,7))</f>
        <v>ASSESSORS OFFICE</v>
      </c>
      <c r="F3228" s="66" t="str">
        <f>IF(ISBLANK(LeaveTracker[[#This Row],[Employee Name]]),"-----",VLOOKUP(LeaveTracker[[#This Row],[Employee Name]],'List of Employees'!$B$4:$H$766,6))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Employees'!$B$4:$H$766,7))</f>
        <v>GSO</v>
      </c>
      <c r="F3229" s="66" t="str">
        <f>IF(ISBLANK(LeaveTracker[[#This Row],[Employee Name]]),"-----",VLOOKUP(LeaveTracker[[#This Row],[Employee Name]],'List of Employees'!$B$4:$H$766,6))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Employees'!$B$4:$H$766,7))</f>
        <v>GSO</v>
      </c>
      <c r="F3230" s="66" t="str">
        <f>IF(ISBLANK(LeaveTracker[[#This Row],[Employee Name]]),"-----",VLOOKUP(LeaveTracker[[#This Row],[Employee Name]],'List of Employees'!$B$4:$H$766,6))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Employees'!$B$4:$H$766,7))</f>
        <v>GSO</v>
      </c>
      <c r="F3231" s="66" t="str">
        <f>IF(ISBLANK(LeaveTracker[[#This Row],[Employee Name]]),"-----",VLOOKUP(LeaveTracker[[#This Row],[Employee Name]],'List of Employees'!$B$4:$H$766,6))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Employees'!$B$4:$H$766,7))</f>
        <v>GSO</v>
      </c>
      <c r="F3232" s="66" t="str">
        <f>IF(ISBLANK(LeaveTracker[[#This Row],[Employee Name]]),"-----",VLOOKUP(LeaveTracker[[#This Row],[Employee Name]],'List of Employees'!$B$4:$H$766,6))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1816</v>
      </c>
      <c r="E3233" s="66" t="str">
        <f>IF(ISBLANK(LeaveTracker[[#This Row],[Employee Name]]),"-----",VLOOKUP(LeaveTracker[[#This Row],[Employee Name]],'List of Employees'!$B$4:$H$766,7))</f>
        <v>DSWDO</v>
      </c>
      <c r="F3233" s="66" t="str">
        <f>IF(ISBLANK(LeaveTracker[[#This Row],[Employee Name]]),"-----",VLOOKUP(LeaveTracker[[#This Row],[Employee Name]],'List of Employees'!$B$4:$H$766,6))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1815</v>
      </c>
      <c r="E3234" s="66" t="str">
        <f>IF(ISBLANK(LeaveTracker[[#This Row],[Employee Name]]),"-----",VLOOKUP(LeaveTracker[[#This Row],[Employee Name]],'List of Employees'!$B$4:$H$766,7))</f>
        <v>CENRO</v>
      </c>
      <c r="F3234" s="66" t="str">
        <f>IF(ISBLANK(LeaveTracker[[#This Row],[Employee Name]]),"-----",VLOOKUP(LeaveTracker[[#This Row],[Employee Name]],'List of Employees'!$B$4:$H$766,6))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1732</v>
      </c>
      <c r="E3235" s="66" t="str">
        <f>IF(ISBLANK(LeaveTracker[[#This Row],[Employee Name]]),"-----",VLOOKUP(LeaveTracker[[#This Row],[Employee Name]],'List of Employees'!$B$4:$H$766,7))</f>
        <v>LCR</v>
      </c>
      <c r="F3235" s="66" t="str">
        <f>IF(ISBLANK(LeaveTracker[[#This Row],[Employee Name]]),"-----",VLOOKUP(LeaveTracker[[#This Row],[Employee Name]],'List of Employees'!$B$4:$H$766,6))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1820</v>
      </c>
      <c r="E3236" s="66" t="str">
        <f>IF(ISBLANK(LeaveTracker[[#This Row],[Employee Name]]),"-----",VLOOKUP(LeaveTracker[[#This Row],[Employee Name]],'List of Employees'!$B$4:$H$766,7))</f>
        <v>GSO</v>
      </c>
      <c r="F3236" s="66" t="str">
        <f>IF(ISBLANK(LeaveTracker[[#This Row],[Employee Name]]),"-----",VLOOKUP(LeaveTracker[[#This Row],[Employee Name]],'List of Employees'!$B$4:$H$766,6))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1897</v>
      </c>
      <c r="E3237" s="66" t="str">
        <f>IF(ISBLANK(LeaveTracker[[#This Row],[Employee Name]]),"-----",VLOOKUP(LeaveTracker[[#This Row],[Employee Name]],'List of Employees'!$B$4:$H$766,7))</f>
        <v>MAHOGANY MARKET</v>
      </c>
      <c r="F3237" s="66" t="str">
        <f>IF(ISBLANK(LeaveTracker[[#This Row],[Employee Name]]),"-----",VLOOKUP(LeaveTracker[[#This Row],[Employee Name]],'List of Employees'!$B$4:$H$766,6))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1785</v>
      </c>
      <c r="E3238" s="66" t="str">
        <f>IF(ISBLANK(LeaveTracker[[#This Row],[Employee Name]]),"-----",VLOOKUP(LeaveTracker[[#This Row],[Employee Name]],'List of Employees'!$B$4:$H$766,7))</f>
        <v>CENRO</v>
      </c>
      <c r="F3238" s="66" t="str">
        <f>IF(ISBLANK(LeaveTracker[[#This Row],[Employee Name]]),"-----",VLOOKUP(LeaveTracker[[#This Row],[Employee Name]],'List of Employees'!$B$4:$H$766,6))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1810</v>
      </c>
      <c r="E3239" s="66" t="str">
        <f>IF(ISBLANK(LeaveTracker[[#This Row],[Employee Name]]),"-----",VLOOKUP(LeaveTracker[[#This Row],[Employee Name]],'List of Employees'!$B$4:$H$766,7))</f>
        <v>CHO</v>
      </c>
      <c r="F3239" s="66" t="str">
        <f>IF(ISBLANK(LeaveTracker[[#This Row],[Employee Name]]),"-----",VLOOKUP(LeaveTracker[[#This Row],[Employee Name]],'List of Employees'!$B$4:$H$766,6))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1810</v>
      </c>
      <c r="E3240" s="66" t="str">
        <f>IF(ISBLANK(LeaveTracker[[#This Row],[Employee Name]]),"-----",VLOOKUP(LeaveTracker[[#This Row],[Employee Name]],'List of Employees'!$B$4:$H$766,7))</f>
        <v>CHO</v>
      </c>
      <c r="F3240" s="66" t="str">
        <f>IF(ISBLANK(LeaveTracker[[#This Row],[Employee Name]]),"-----",VLOOKUP(LeaveTracker[[#This Row],[Employee Name]],'List of Employees'!$B$4:$H$766,6))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Employees'!$B$4:$H$766,7))</f>
        <v>EEO/ CITY MARKET</v>
      </c>
      <c r="F3241" s="66" t="str">
        <f>IF(ISBLANK(LeaveTracker[[#This Row],[Employee Name]]),"-----",VLOOKUP(LeaveTracker[[#This Row],[Employee Name]],'List of Employees'!$B$4:$H$766,6))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Employees'!$B$4:$H$766,7))</f>
        <v>CCT</v>
      </c>
      <c r="F3242" s="66" t="str">
        <f>IF(ISBLANK(LeaveTracker[[#This Row],[Employee Name]]),"-----",VLOOKUP(LeaveTracker[[#This Row],[Employee Name]],'List of Employees'!$B$4:$H$766,6))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Employees'!$B$4:$H$766,7))</f>
        <v>CCT</v>
      </c>
      <c r="F3243" s="66" t="str">
        <f>IF(ISBLANK(LeaveTracker[[#This Row],[Employee Name]]),"-----",VLOOKUP(LeaveTracker[[#This Row],[Employee Name]],'List of Employees'!$B$4:$H$766,6))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Employees'!$B$4:$H$766,7))</f>
        <v>CCT</v>
      </c>
      <c r="F3244" s="66" t="str">
        <f>IF(ISBLANK(LeaveTracker[[#This Row],[Employee Name]]),"-----",VLOOKUP(LeaveTracker[[#This Row],[Employee Name]],'List of Employees'!$B$4:$H$766,6))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Employees'!$B$4:$H$766,7))</f>
        <v>CCT</v>
      </c>
      <c r="F3245" s="66" t="str">
        <f>IF(ISBLANK(LeaveTracker[[#This Row],[Employee Name]]),"-----",VLOOKUP(LeaveTracker[[#This Row],[Employee Name]],'List of Employees'!$B$4:$H$766,6))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Employees'!$B$4:$H$766,7))</f>
        <v>CCT</v>
      </c>
      <c r="F3246" s="66" t="str">
        <f>IF(ISBLANK(LeaveTracker[[#This Row],[Employee Name]]),"-----",VLOOKUP(LeaveTracker[[#This Row],[Employee Name]],'List of Employees'!$B$4:$H$766,6))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Employees'!$B$4:$H$766,7))</f>
        <v>GSO</v>
      </c>
      <c r="F3247" s="66" t="str">
        <f>IF(ISBLANK(LeaveTracker[[#This Row],[Employee Name]]),"-----",VLOOKUP(LeaveTracker[[#This Row],[Employee Name]],'List of Employees'!$B$4:$H$766,6))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Employees'!$B$4:$H$766,7))</f>
        <v>GSO</v>
      </c>
      <c r="F3248" s="66" t="str">
        <f>IF(ISBLANK(LeaveTracker[[#This Row],[Employee Name]]),"-----",VLOOKUP(LeaveTracker[[#This Row],[Employee Name]],'List of Employees'!$B$4:$H$766,6))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Employees'!$B$4:$H$766,7))</f>
        <v>GSO</v>
      </c>
      <c r="F3249" s="66" t="str">
        <f>IF(ISBLANK(LeaveTracker[[#This Row],[Employee Name]]),"-----",VLOOKUP(LeaveTracker[[#This Row],[Employee Name]],'List of Employees'!$B$4:$H$766,6))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Employees'!$B$4:$H$766,7))</f>
        <v>GSO</v>
      </c>
      <c r="F3250" s="66" t="str">
        <f>IF(ISBLANK(LeaveTracker[[#This Row],[Employee Name]]),"-----",VLOOKUP(LeaveTracker[[#This Row],[Employee Name]],'List of Employees'!$B$4:$H$766,6))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Employees'!$B$4:$H$766,7))</f>
        <v>GSO</v>
      </c>
      <c r="F3251" s="66" t="str">
        <f>IF(ISBLANK(LeaveTracker[[#This Row],[Employee Name]]),"-----",VLOOKUP(LeaveTracker[[#This Row],[Employee Name]],'List of Employees'!$B$4:$H$766,6))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Employees'!$B$4:$H$766,7))</f>
        <v>GSO</v>
      </c>
      <c r="F3252" s="66" t="str">
        <f>IF(ISBLANK(LeaveTracker[[#This Row],[Employee Name]]),"-----",VLOOKUP(LeaveTracker[[#This Row],[Employee Name]],'List of Employees'!$B$4:$H$766,6))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Employees'!$B$4:$H$766,7))</f>
        <v>GSO</v>
      </c>
      <c r="F3253" s="66" t="str">
        <f>IF(ISBLANK(LeaveTracker[[#This Row],[Employee Name]]),"-----",VLOOKUP(LeaveTracker[[#This Row],[Employee Name]],'List of Employees'!$B$4:$H$766,6))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Employees'!$B$4:$H$766,7))</f>
        <v>GSO</v>
      </c>
      <c r="F3254" s="66" t="str">
        <f>IF(ISBLANK(LeaveTracker[[#This Row],[Employee Name]]),"-----",VLOOKUP(LeaveTracker[[#This Row],[Employee Name]],'List of Employees'!$B$4:$H$766,6))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Employees'!$B$4:$H$766,7))</f>
        <v>GSO</v>
      </c>
      <c r="F3255" s="66" t="str">
        <f>IF(ISBLANK(LeaveTracker[[#This Row],[Employee Name]]),"-----",VLOOKUP(LeaveTracker[[#This Row],[Employee Name]],'List of Employees'!$B$4:$H$766,6))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Employees'!$B$4:$H$766,7))</f>
        <v>GSO</v>
      </c>
      <c r="F3256" s="66" t="str">
        <f>IF(ISBLANK(LeaveTracker[[#This Row],[Employee Name]]),"-----",VLOOKUP(LeaveTracker[[#This Row],[Employee Name]],'List of Employees'!$B$4:$H$766,6))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Employees'!$B$4:$H$766,7))</f>
        <v>EEO/ CITY MARKET</v>
      </c>
      <c r="F3257" s="66" t="str">
        <f>IF(ISBLANK(LeaveTracker[[#This Row],[Employee Name]]),"-----",VLOOKUP(LeaveTracker[[#This Row],[Employee Name]],'List of Employees'!$B$4:$H$766,6))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Employees'!$B$4:$H$766,7))</f>
        <v>EEO/ CITY MARKET</v>
      </c>
      <c r="F3258" s="66" t="str">
        <f>IF(ISBLANK(LeaveTracker[[#This Row],[Employee Name]]),"-----",VLOOKUP(LeaveTracker[[#This Row],[Employee Name]],'List of Employees'!$B$4:$H$766,6))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Employees'!$B$4:$H$766,7))</f>
        <v>EEO/ CITY MARKET</v>
      </c>
      <c r="F3259" s="66" t="str">
        <f>IF(ISBLANK(LeaveTracker[[#This Row],[Employee Name]]),"-----",VLOOKUP(LeaveTracker[[#This Row],[Employee Name]],'List of Employees'!$B$4:$H$766,6))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Employees'!$B$4:$H$766,7))</f>
        <v>MAHOGANY MARKET</v>
      </c>
      <c r="F3260" s="66" t="str">
        <f>IF(ISBLANK(LeaveTracker[[#This Row],[Employee Name]]),"-----",VLOOKUP(LeaveTracker[[#This Row],[Employee Name]],'List of Employees'!$B$4:$H$766,6))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Employees'!$B$4:$H$766,7))</f>
        <v>EEO/ CITY MARKET</v>
      </c>
      <c r="F3261" s="66" t="str">
        <f>IF(ISBLANK(LeaveTracker[[#This Row],[Employee Name]]),"-----",VLOOKUP(LeaveTracker[[#This Row],[Employee Name]],'List of Employees'!$B$4:$H$766,6))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Employees'!$B$4:$H$766,7))</f>
        <v>EEO/ CITY MARKET</v>
      </c>
      <c r="F3262" s="66" t="str">
        <f>IF(ISBLANK(LeaveTracker[[#This Row],[Employee Name]]),"-----",VLOOKUP(LeaveTracker[[#This Row],[Employee Name]],'List of Employees'!$B$4:$H$766,6))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Employees'!$B$4:$H$766,7))</f>
        <v>EEO/ CITY MARKET</v>
      </c>
      <c r="F3263" s="66" t="str">
        <f>IF(ISBLANK(LeaveTracker[[#This Row],[Employee Name]]),"-----",VLOOKUP(LeaveTracker[[#This Row],[Employee Name]],'List of Employees'!$B$4:$H$766,6))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Employees'!$B$4:$H$766,7))</f>
        <v>CENRO</v>
      </c>
      <c r="F3264" s="66" t="str">
        <f>IF(ISBLANK(LeaveTracker[[#This Row],[Employee Name]]),"-----",VLOOKUP(LeaveTracker[[#This Row],[Employee Name]],'List of Employees'!$B$4:$H$766,6))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Employees'!$B$4:$H$766,7))</f>
        <v>CENRO</v>
      </c>
      <c r="F3265" s="66" t="str">
        <f>IF(ISBLANK(LeaveTracker[[#This Row],[Employee Name]]),"-----",VLOOKUP(LeaveTracker[[#This Row],[Employee Name]],'List of Employees'!$B$4:$H$766,6))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Employees'!$B$4:$H$766,7))</f>
        <v>LIBRARY</v>
      </c>
      <c r="F3266" s="66" t="str">
        <f>IF(ISBLANK(LeaveTracker[[#This Row],[Employee Name]]),"-----",VLOOKUP(LeaveTracker[[#This Row],[Employee Name]],'List of Employees'!$B$4:$H$766,6))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Employees'!$B$4:$H$766,7))</f>
        <v>CTO</v>
      </c>
      <c r="F3267" s="66" t="str">
        <f>IF(ISBLANK(LeaveTracker[[#This Row],[Employee Name]]),"-----",VLOOKUP(LeaveTracker[[#This Row],[Employee Name]],'List of Employees'!$B$4:$H$766,6))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Employees'!$B$4:$H$766,7))</f>
        <v>CTO</v>
      </c>
      <c r="F3268" s="66" t="str">
        <f>IF(ISBLANK(LeaveTracker[[#This Row],[Employee Name]]),"-----",VLOOKUP(LeaveTracker[[#This Row],[Employee Name]],'List of Employees'!$B$4:$H$766,6))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Employees'!$B$4:$H$766,7))</f>
        <v>CTO</v>
      </c>
      <c r="F3269" s="66" t="str">
        <f>IF(ISBLANK(LeaveTracker[[#This Row],[Employee Name]]),"-----",VLOOKUP(LeaveTracker[[#This Row],[Employee Name]],'List of Employees'!$B$4:$H$766,6))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Employees'!$B$4:$H$766,7))</f>
        <v>CTO</v>
      </c>
      <c r="F3270" s="66" t="str">
        <f>IF(ISBLANK(LeaveTracker[[#This Row],[Employee Name]]),"-----",VLOOKUP(LeaveTracker[[#This Row],[Employee Name]],'List of Employees'!$B$4:$H$766,6))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Employees'!$B$4:$H$766,7))</f>
        <v>CTO</v>
      </c>
      <c r="F3271" s="66" t="str">
        <f>IF(ISBLANK(LeaveTracker[[#This Row],[Employee Name]]),"-----",VLOOKUP(LeaveTracker[[#This Row],[Employee Name]],'List of Employees'!$B$4:$H$766,6))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Employees'!$B$4:$H$766,7))</f>
        <v>CTO</v>
      </c>
      <c r="F3272" s="66" t="str">
        <f>IF(ISBLANK(LeaveTracker[[#This Row],[Employee Name]]),"-----",VLOOKUP(LeaveTracker[[#This Row],[Employee Name]],'List of Employees'!$B$4:$H$766,6))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Employees'!$B$4:$H$766,7))</f>
        <v>LANDTAX</v>
      </c>
      <c r="F3273" s="66" t="str">
        <f>IF(ISBLANK(LeaveTracker[[#This Row],[Employee Name]]),"-----",VLOOKUP(LeaveTracker[[#This Row],[Employee Name]],'List of Employees'!$B$4:$H$766,6))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Employees'!$B$4:$H$766,7))</f>
        <v>LANDTAX</v>
      </c>
      <c r="F3274" s="66" t="str">
        <f>IF(ISBLANK(LeaveTracker[[#This Row],[Employee Name]]),"-----",VLOOKUP(LeaveTracker[[#This Row],[Employee Name]],'List of Employees'!$B$4:$H$766,6))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Employees'!$B$4:$H$766,7))</f>
        <v>LANDTAX</v>
      </c>
      <c r="F3275" s="66" t="str">
        <f>IF(ISBLANK(LeaveTracker[[#This Row],[Employee Name]]),"-----",VLOOKUP(LeaveTracker[[#This Row],[Employee Name]],'List of Employees'!$B$4:$H$766,6))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Employees'!$B$4:$H$766,7))</f>
        <v>LANDTAX</v>
      </c>
      <c r="F3276" s="66" t="str">
        <f>IF(ISBLANK(LeaveTracker[[#This Row],[Employee Name]]),"-----",VLOOKUP(LeaveTracker[[#This Row],[Employee Name]],'List of Employees'!$B$4:$H$766,6))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Employees'!$B$4:$H$766,7))</f>
        <v>CTO</v>
      </c>
      <c r="F3277" s="66" t="str">
        <f>IF(ISBLANK(LeaveTracker[[#This Row],[Employee Name]]),"-----",VLOOKUP(LeaveTracker[[#This Row],[Employee Name]],'List of Employees'!$B$4:$H$766,6))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Employees'!$B$4:$H$766,7))</f>
        <v>CTO</v>
      </c>
      <c r="F3278" s="66" t="str">
        <f>IF(ISBLANK(LeaveTracker[[#This Row],[Employee Name]]),"-----",VLOOKUP(LeaveTracker[[#This Row],[Employee Name]],'List of Employees'!$B$4:$H$766,6))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Employees'!$B$4:$H$766,7))</f>
        <v>CTO</v>
      </c>
      <c r="F3279" s="66" t="str">
        <f>IF(ISBLANK(LeaveTracker[[#This Row],[Employee Name]]),"-----",VLOOKUP(LeaveTracker[[#This Row],[Employee Name]],'List of Employees'!$B$4:$H$766,6))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Employees'!$B$4:$H$766,7))</f>
        <v>CTO</v>
      </c>
      <c r="F3280" s="66" t="str">
        <f>IF(ISBLANK(LeaveTracker[[#This Row],[Employee Name]]),"-----",VLOOKUP(LeaveTracker[[#This Row],[Employee Name]],'List of Employees'!$B$4:$H$766,6))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Employees'!$B$4:$H$766,7))</f>
        <v>CBO</v>
      </c>
      <c r="F3281" s="66" t="str">
        <f>IF(ISBLANK(LeaveTracker[[#This Row],[Employee Name]]),"-----",VLOOKUP(LeaveTracker[[#This Row],[Employee Name]],'List of Employees'!$B$4:$H$766,6))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Employees'!$B$4:$H$766,7))</f>
        <v>CBO</v>
      </c>
      <c r="F3282" s="66" t="str">
        <f>IF(ISBLANK(LeaveTracker[[#This Row],[Employee Name]]),"-----",VLOOKUP(LeaveTracker[[#This Row],[Employee Name]],'List of Employees'!$B$4:$H$766,6))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Employees'!$B$4:$H$766,7))</f>
        <v>CTO</v>
      </c>
      <c r="F3283" s="66" t="str">
        <f>IF(ISBLANK(LeaveTracker[[#This Row],[Employee Name]]),"-----",VLOOKUP(LeaveTracker[[#This Row],[Employee Name]],'List of Employees'!$B$4:$H$766,6))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Employees'!$B$4:$H$766,7))</f>
        <v>CTO</v>
      </c>
      <c r="F3284" s="66" t="str">
        <f>IF(ISBLANK(LeaveTracker[[#This Row],[Employee Name]]),"-----",VLOOKUP(LeaveTracker[[#This Row],[Employee Name]],'List of Employees'!$B$4:$H$766,6))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Employees'!$B$4:$H$766,7))</f>
        <v>CTO</v>
      </c>
      <c r="F3285" s="66" t="str">
        <f>IF(ISBLANK(LeaveTracker[[#This Row],[Employee Name]]),"-----",VLOOKUP(LeaveTracker[[#This Row],[Employee Name]],'List of Employees'!$B$4:$H$766,6))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Employees'!$B$4:$H$766,7))</f>
        <v>CTO</v>
      </c>
      <c r="F3286" s="66" t="str">
        <f>IF(ISBLANK(LeaveTracker[[#This Row],[Employee Name]]),"-----",VLOOKUP(LeaveTracker[[#This Row],[Employee Name]],'List of Employees'!$B$4:$H$766,6))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Employees'!$B$4:$H$766,7))</f>
        <v>CTO</v>
      </c>
      <c r="F3287" s="66" t="str">
        <f>IF(ISBLANK(LeaveTracker[[#This Row],[Employee Name]]),"-----",VLOOKUP(LeaveTracker[[#This Row],[Employee Name]],'List of Employees'!$B$4:$H$766,6))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Employees'!$B$4:$H$766,7))</f>
        <v>CTO</v>
      </c>
      <c r="F3288" s="66" t="str">
        <f>IF(ISBLANK(LeaveTracker[[#This Row],[Employee Name]]),"-----",VLOOKUP(LeaveTracker[[#This Row],[Employee Name]],'List of Employees'!$B$4:$H$766,6))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Employees'!$B$4:$H$766,7))</f>
        <v>CTO</v>
      </c>
      <c r="F3289" s="66" t="str">
        <f>IF(ISBLANK(LeaveTracker[[#This Row],[Employee Name]]),"-----",VLOOKUP(LeaveTracker[[#This Row],[Employee Name]],'List of Employees'!$B$4:$H$766,6))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Employees'!$B$4:$H$766,7))</f>
        <v>CTO</v>
      </c>
      <c r="F3290" s="66" t="str">
        <f>IF(ISBLANK(LeaveTracker[[#This Row],[Employee Name]]),"-----",VLOOKUP(LeaveTracker[[#This Row],[Employee Name]],'List of Employees'!$B$4:$H$766,6))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Employees'!$B$4:$H$766,7))</f>
        <v>CTO</v>
      </c>
      <c r="F3291" s="66" t="str">
        <f>IF(ISBLANK(LeaveTracker[[#This Row],[Employee Name]]),"-----",VLOOKUP(LeaveTracker[[#This Row],[Employee Name]],'List of Employees'!$B$4:$H$766,6))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1837</v>
      </c>
      <c r="E3292" s="66" t="str">
        <f>IF(ISBLANK(LeaveTracker[[#This Row],[Employee Name]]),"-----",VLOOKUP(LeaveTracker[[#This Row],[Employee Name]],'List of Employees'!$B$4:$H$766,7))</f>
        <v>EEO/CITY MARKET</v>
      </c>
      <c r="F3292" s="66" t="str">
        <f>IF(ISBLANK(LeaveTracker[[#This Row],[Employee Name]]),"-----",VLOOKUP(LeaveTracker[[#This Row],[Employee Name]],'List of Employees'!$B$4:$H$766,6))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1837</v>
      </c>
      <c r="E3293" s="66" t="str">
        <f>IF(ISBLANK(LeaveTracker[[#This Row],[Employee Name]]),"-----",VLOOKUP(LeaveTracker[[#This Row],[Employee Name]],'List of Employees'!$B$4:$H$766,7))</f>
        <v>EEO/CITY MARKET</v>
      </c>
      <c r="F3293" s="66" t="str">
        <f>IF(ISBLANK(LeaveTracker[[#This Row],[Employee Name]]),"-----",VLOOKUP(LeaveTracker[[#This Row],[Employee Name]],'List of Employees'!$B$4:$H$766,6))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1837</v>
      </c>
      <c r="E3294" s="66" t="str">
        <f>IF(ISBLANK(LeaveTracker[[#This Row],[Employee Name]]),"-----",VLOOKUP(LeaveTracker[[#This Row],[Employee Name]],'List of Employees'!$B$4:$H$766,7))</f>
        <v>EEO/CITY MARKET</v>
      </c>
      <c r="F3294" s="66" t="str">
        <f>IF(ISBLANK(LeaveTracker[[#This Row],[Employee Name]]),"-----",VLOOKUP(LeaveTracker[[#This Row],[Employee Name]],'List of Employees'!$B$4:$H$766,6))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1837</v>
      </c>
      <c r="E3295" s="66" t="str">
        <f>IF(ISBLANK(LeaveTracker[[#This Row],[Employee Name]]),"-----",VLOOKUP(LeaveTracker[[#This Row],[Employee Name]],'List of Employees'!$B$4:$H$766,7))</f>
        <v>EEO/CITY MARKET</v>
      </c>
      <c r="F3295" s="66" t="str">
        <f>IF(ISBLANK(LeaveTracker[[#This Row],[Employee Name]]),"-----",VLOOKUP(LeaveTracker[[#This Row],[Employee Name]],'List of Employees'!$B$4:$H$766,6))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1837</v>
      </c>
      <c r="E3296" s="66" t="str">
        <f>IF(ISBLANK(LeaveTracker[[#This Row],[Employee Name]]),"-----",VLOOKUP(LeaveTracker[[#This Row],[Employee Name]],'List of Employees'!$B$4:$H$766,7))</f>
        <v>EEO/CITY MARKET</v>
      </c>
      <c r="F3296" s="66" t="str">
        <f>IF(ISBLANK(LeaveTracker[[#This Row],[Employee Name]]),"-----",VLOOKUP(LeaveTracker[[#This Row],[Employee Name]],'List of Employees'!$B$4:$H$766,6))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1752</v>
      </c>
      <c r="E3297" s="66" t="str">
        <f>IF(ISBLANK(LeaveTracker[[#This Row],[Employee Name]]),"-----",VLOOKUP(LeaveTracker[[#This Row],[Employee Name]],'List of Employees'!$B$4:$H$766,7))</f>
        <v>EEO/CITY MARKET</v>
      </c>
      <c r="F3297" s="66" t="str">
        <f>IF(ISBLANK(LeaveTracker[[#This Row],[Employee Name]]),"-----",VLOOKUP(LeaveTracker[[#This Row],[Employee Name]],'List of Employees'!$B$4:$H$766,6))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1752</v>
      </c>
      <c r="E3298" s="66" t="str">
        <f>IF(ISBLANK(LeaveTracker[[#This Row],[Employee Name]]),"-----",VLOOKUP(LeaveTracker[[#This Row],[Employee Name]],'List of Employees'!$B$4:$H$766,7))</f>
        <v>EEO/CITY MARKET</v>
      </c>
      <c r="F3298" s="66" t="str">
        <f>IF(ISBLANK(LeaveTracker[[#This Row],[Employee Name]]),"-----",VLOOKUP(LeaveTracker[[#This Row],[Employee Name]],'List of Employees'!$B$4:$H$766,6))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1752</v>
      </c>
      <c r="E3299" s="66" t="str">
        <f>IF(ISBLANK(LeaveTracker[[#This Row],[Employee Name]]),"-----",VLOOKUP(LeaveTracker[[#This Row],[Employee Name]],'List of Employees'!$B$4:$H$766,7))</f>
        <v>EEO/CITY MARKET</v>
      </c>
      <c r="F3299" s="66" t="str">
        <f>IF(ISBLANK(LeaveTracker[[#This Row],[Employee Name]]),"-----",VLOOKUP(LeaveTracker[[#This Row],[Employee Name]],'List of Employees'!$B$4:$H$766,6))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1806</v>
      </c>
      <c r="E3300" s="66" t="str">
        <f>IF(ISBLANK(LeaveTracker[[#This Row],[Employee Name]]),"-----",VLOOKUP(LeaveTracker[[#This Row],[Employee Name]],'List of Employees'!$B$4:$H$766,7))</f>
        <v>TICC/TCCH</v>
      </c>
      <c r="F3300" s="66" t="str">
        <f>IF(ISBLANK(LeaveTracker[[#This Row],[Employee Name]]),"-----",VLOOKUP(LeaveTracker[[#This Row],[Employee Name]],'List of Employees'!$B$4:$H$766,6))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1806</v>
      </c>
      <c r="E3301" s="66" t="str">
        <f>IF(ISBLANK(LeaveTracker[[#This Row],[Employee Name]]),"-----",VLOOKUP(LeaveTracker[[#This Row],[Employee Name]],'List of Employees'!$B$4:$H$766,7))</f>
        <v>TICC/TCCH</v>
      </c>
      <c r="F3301" s="66" t="str">
        <f>IF(ISBLANK(LeaveTracker[[#This Row],[Employee Name]]),"-----",VLOOKUP(LeaveTracker[[#This Row],[Employee Name]],'List of Employees'!$B$4:$H$766,6))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1806</v>
      </c>
      <c r="E3302" s="66" t="str">
        <f>IF(ISBLANK(LeaveTracker[[#This Row],[Employee Name]]),"-----",VLOOKUP(LeaveTracker[[#This Row],[Employee Name]],'List of Employees'!$B$4:$H$766,7))</f>
        <v>TICC/TCCH</v>
      </c>
      <c r="F3302" s="66" t="str">
        <f>IF(ISBLANK(LeaveTracker[[#This Row],[Employee Name]]),"-----",VLOOKUP(LeaveTracker[[#This Row],[Employee Name]],'List of Employees'!$B$4:$H$766,6))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1806</v>
      </c>
      <c r="E3303" s="66" t="str">
        <f>IF(ISBLANK(LeaveTracker[[#This Row],[Employee Name]]),"-----",VLOOKUP(LeaveTracker[[#This Row],[Employee Name]],'List of Employees'!$B$4:$H$766,7))</f>
        <v>TICC/TCCH</v>
      </c>
      <c r="F3303" s="66" t="str">
        <f>IF(ISBLANK(LeaveTracker[[#This Row],[Employee Name]]),"-----",VLOOKUP(LeaveTracker[[#This Row],[Employee Name]],'List of Employees'!$B$4:$H$766,6))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1858</v>
      </c>
      <c r="E3304" s="66" t="str">
        <f>IF(ISBLANK(LeaveTracker[[#This Row],[Employee Name]]),"-----",VLOOKUP(LeaveTracker[[#This Row],[Employee Name]],'List of Employees'!$B$4:$H$766,7))</f>
        <v>TICC</v>
      </c>
      <c r="F3304" s="66" t="str">
        <f>IF(ISBLANK(LeaveTracker[[#This Row],[Employee Name]]),"-----",VLOOKUP(LeaveTracker[[#This Row],[Employee Name]],'List of Employees'!$B$4:$H$766,6))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1860</v>
      </c>
      <c r="E3305" s="66" t="str">
        <f>IF(ISBLANK(LeaveTracker[[#This Row],[Employee Name]]),"-----",VLOOKUP(LeaveTracker[[#This Row],[Employee Name]],'List of Employees'!$B$4:$H$766,7))</f>
        <v>TICC</v>
      </c>
      <c r="F3305" s="66" t="str">
        <f>IF(ISBLANK(LeaveTracker[[#This Row],[Employee Name]]),"-----",VLOOKUP(LeaveTracker[[#This Row],[Employee Name]],'List of Employees'!$B$4:$H$766,6))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1860</v>
      </c>
      <c r="E3306" s="66" t="str">
        <f>IF(ISBLANK(LeaveTracker[[#This Row],[Employee Name]]),"-----",VLOOKUP(LeaveTracker[[#This Row],[Employee Name]],'List of Employees'!$B$4:$H$766,7))</f>
        <v>TICC</v>
      </c>
      <c r="F3306" s="66" t="str">
        <f>IF(ISBLANK(LeaveTracker[[#This Row],[Employee Name]]),"-----",VLOOKUP(LeaveTracker[[#This Row],[Employee Name]],'List of Employees'!$B$4:$H$766,6))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1808</v>
      </c>
      <c r="E3307" s="66" t="str">
        <f>IF(ISBLANK(LeaveTracker[[#This Row],[Employee Name]]),"-----",VLOOKUP(LeaveTracker[[#This Row],[Employee Name]],'List of Employees'!$B$4:$H$766,7))</f>
        <v>TICC</v>
      </c>
      <c r="F3307" s="66" t="str">
        <f>IF(ISBLANK(LeaveTracker[[#This Row],[Employee Name]]),"-----",VLOOKUP(LeaveTracker[[#This Row],[Employee Name]],'List of Employees'!$B$4:$H$766,6))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1846</v>
      </c>
      <c r="E3308" s="66" t="str">
        <f>IF(ISBLANK(LeaveTracker[[#This Row],[Employee Name]]),"-----",VLOOKUP(LeaveTracker[[#This Row],[Employee Name]],'List of Employees'!$B$4:$H$766,7))</f>
        <v>TICC</v>
      </c>
      <c r="F3308" s="66" t="str">
        <f>IF(ISBLANK(LeaveTracker[[#This Row],[Employee Name]]),"-----",VLOOKUP(LeaveTracker[[#This Row],[Employee Name]],'List of Employees'!$B$4:$H$766,6))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1845</v>
      </c>
      <c r="E3309" s="66" t="str">
        <f>IF(ISBLANK(LeaveTracker[[#This Row],[Employee Name]]),"-----",VLOOKUP(LeaveTracker[[#This Row],[Employee Name]],'List of Employees'!$B$4:$H$766,7))</f>
        <v>ONT</v>
      </c>
      <c r="F3309" s="66" t="str">
        <f>IF(ISBLANK(LeaveTracker[[#This Row],[Employee Name]]),"-----",VLOOKUP(LeaveTracker[[#This Row],[Employee Name]],'List of Employees'!$B$4:$H$766,6))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1845</v>
      </c>
      <c r="E3310" s="66" t="str">
        <f>IF(ISBLANK(LeaveTracker[[#This Row],[Employee Name]]),"-----",VLOOKUP(LeaveTracker[[#This Row],[Employee Name]],'List of Employees'!$B$4:$H$766,7))</f>
        <v>ONT</v>
      </c>
      <c r="F3310" s="66" t="str">
        <f>IF(ISBLANK(LeaveTracker[[#This Row],[Employee Name]]),"-----",VLOOKUP(LeaveTracker[[#This Row],[Employee Name]],'List of Employees'!$B$4:$H$766,6))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1915</v>
      </c>
      <c r="E3311" s="66" t="str">
        <f>IF(ISBLANK(LeaveTracker[[#This Row],[Employee Name]]),"-----",VLOOKUP(LeaveTracker[[#This Row],[Employee Name]],'List of Employees'!$B$4:$H$766,7))</f>
        <v>ONT</v>
      </c>
      <c r="F3311" s="66" t="str">
        <f>IF(ISBLANK(LeaveTracker[[#This Row],[Employee Name]]),"-----",VLOOKUP(LeaveTracker[[#This Row],[Employee Name]],'List of Employees'!$B$4:$H$766,6))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1915</v>
      </c>
      <c r="E3312" s="66" t="str">
        <f>IF(ISBLANK(LeaveTracker[[#This Row],[Employee Name]]),"-----",VLOOKUP(LeaveTracker[[#This Row],[Employee Name]],'List of Employees'!$B$4:$H$766,7))</f>
        <v>ONT</v>
      </c>
      <c r="F3312" s="66" t="str">
        <f>IF(ISBLANK(LeaveTracker[[#This Row],[Employee Name]]),"-----",VLOOKUP(LeaveTracker[[#This Row],[Employee Name]],'List of Employees'!$B$4:$H$766,6))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1883</v>
      </c>
      <c r="E3313" s="66" t="str">
        <f>IF(ISBLANK(LeaveTracker[[#This Row],[Employee Name]]),"-----",VLOOKUP(LeaveTracker[[#This Row],[Employee Name]],'List of Employees'!$B$4:$H$766,7))</f>
        <v>ONT</v>
      </c>
      <c r="F3313" s="66" t="str">
        <f>IF(ISBLANK(LeaveTracker[[#This Row],[Employee Name]]),"-----",VLOOKUP(LeaveTracker[[#This Row],[Employee Name]],'List of Employees'!$B$4:$H$766,6))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1901</v>
      </c>
      <c r="E3314" s="66" t="str">
        <f>IF(ISBLANK(LeaveTracker[[#This Row],[Employee Name]]),"-----",VLOOKUP(LeaveTracker[[#This Row],[Employee Name]],'List of Employees'!$B$4:$H$766,7))</f>
        <v>ONT</v>
      </c>
      <c r="F3314" s="66" t="str">
        <f>IF(ISBLANK(LeaveTracker[[#This Row],[Employee Name]]),"-----",VLOOKUP(LeaveTracker[[#This Row],[Employee Name]],'List of Employees'!$B$4:$H$766,6))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1918</v>
      </c>
      <c r="E3315" s="66" t="str">
        <f>IF(ISBLANK(LeaveTracker[[#This Row],[Employee Name]]),"-----",VLOOKUP(LeaveTracker[[#This Row],[Employee Name]],'List of Employees'!$B$4:$H$766,7))</f>
        <v>ONT</v>
      </c>
      <c r="F3315" s="66" t="str">
        <f>IF(ISBLANK(LeaveTracker[[#This Row],[Employee Name]]),"-----",VLOOKUP(LeaveTracker[[#This Row],[Employee Name]],'List of Employees'!$B$4:$H$766,6))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1758</v>
      </c>
      <c r="E3316" s="66" t="str">
        <f>IF(ISBLANK(LeaveTracker[[#This Row],[Employee Name]]),"-----",VLOOKUP(LeaveTracker[[#This Row],[Employee Name]],'List of Employees'!$B$4:$H$766,7))</f>
        <v>LIBRARY</v>
      </c>
      <c r="F3316" s="66" t="str">
        <f>IF(ISBLANK(LeaveTracker[[#This Row],[Employee Name]]),"-----",VLOOKUP(LeaveTracker[[#This Row],[Employee Name]],'List of Employees'!$B$4:$H$766,6))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1858</v>
      </c>
      <c r="E3317" s="66" t="str">
        <f>IF(ISBLANK(LeaveTracker[[#This Row],[Employee Name]]),"-----",VLOOKUP(LeaveTracker[[#This Row],[Employee Name]],'List of Employees'!$B$4:$H$766,7))</f>
        <v>TICC</v>
      </c>
      <c r="F3317" s="66" t="str">
        <f>IF(ISBLANK(LeaveTracker[[#This Row],[Employee Name]]),"-----",VLOOKUP(LeaveTracker[[#This Row],[Employee Name]],'List of Employees'!$B$4:$H$766,6))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1859</v>
      </c>
      <c r="E3318" s="66" t="str">
        <f>IF(ISBLANK(LeaveTracker[[#This Row],[Employee Name]]),"-----",VLOOKUP(LeaveTracker[[#This Row],[Employee Name]],'List of Employees'!$B$4:$H$766,7))</f>
        <v>TICC</v>
      </c>
      <c r="F3318" s="66" t="str">
        <f>IF(ISBLANK(LeaveTracker[[#This Row],[Employee Name]]),"-----",VLOOKUP(LeaveTracker[[#This Row],[Employee Name]],'List of Employees'!$B$4:$H$766,6))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1859</v>
      </c>
      <c r="E3319" s="66" t="str">
        <f>IF(ISBLANK(LeaveTracker[[#This Row],[Employee Name]]),"-----",VLOOKUP(LeaveTracker[[#This Row],[Employee Name]],'List of Employees'!$B$4:$H$766,7))</f>
        <v>TICC</v>
      </c>
      <c r="F3319" s="66" t="str">
        <f>IF(ISBLANK(LeaveTracker[[#This Row],[Employee Name]]),"-----",VLOOKUP(LeaveTracker[[#This Row],[Employee Name]],'List of Employees'!$B$4:$H$766,6))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1859</v>
      </c>
      <c r="E3320" s="66" t="str">
        <f>IF(ISBLANK(LeaveTracker[[#This Row],[Employee Name]]),"-----",VLOOKUP(LeaveTracker[[#This Row],[Employee Name]],'List of Employees'!$B$4:$H$766,7))</f>
        <v>TICC</v>
      </c>
      <c r="F3320" s="66" t="str">
        <f>IF(ISBLANK(LeaveTracker[[#This Row],[Employee Name]]),"-----",VLOOKUP(LeaveTracker[[#This Row],[Employee Name]],'List of Employees'!$B$4:$H$766,6))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1729</v>
      </c>
      <c r="E3321" s="66" t="str">
        <f>IF(ISBLANK(LeaveTracker[[#This Row],[Employee Name]]),"-----",VLOOKUP(LeaveTracker[[#This Row],[Employee Name]],'List of Employees'!$B$4:$H$766,7))</f>
        <v>ASSESSOR</v>
      </c>
      <c r="F3321" s="66" t="str">
        <f>IF(ISBLANK(LeaveTracker[[#This Row],[Employee Name]]),"-----",VLOOKUP(LeaveTracker[[#This Row],[Employee Name]],'List of Employees'!$B$4:$H$766,6))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1729</v>
      </c>
      <c r="E3322" s="66" t="str">
        <f>IF(ISBLANK(LeaveTracker[[#This Row],[Employee Name]]),"-----",VLOOKUP(LeaveTracker[[#This Row],[Employee Name]],'List of Employees'!$B$4:$H$766,7))</f>
        <v>ASSESSOR</v>
      </c>
      <c r="F3322" s="66" t="str">
        <f>IF(ISBLANK(LeaveTracker[[#This Row],[Employee Name]]),"-----",VLOOKUP(LeaveTracker[[#This Row],[Employee Name]],'List of Employees'!$B$4:$H$766,6))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1729</v>
      </c>
      <c r="E3323" s="66" t="str">
        <f>IF(ISBLANK(LeaveTracker[[#This Row],[Employee Name]]),"-----",VLOOKUP(LeaveTracker[[#This Row],[Employee Name]],'List of Employees'!$B$4:$H$766,7))</f>
        <v>ASSESSOR</v>
      </c>
      <c r="F3323" s="66" t="str">
        <f>IF(ISBLANK(LeaveTracker[[#This Row],[Employee Name]]),"-----",VLOOKUP(LeaveTracker[[#This Row],[Employee Name]],'List of Employees'!$B$4:$H$766,6))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1761</v>
      </c>
      <c r="E3324" s="66" t="str">
        <f>IF(ISBLANK(LeaveTracker[[#This Row],[Employee Name]]),"-----",VLOOKUP(LeaveTracker[[#This Row],[Employee Name]],'List of Employees'!$B$4:$H$766,7))</f>
        <v>GSO</v>
      </c>
      <c r="F3324" s="66" t="str">
        <f>IF(ISBLANK(LeaveTracker[[#This Row],[Employee Name]]),"-----",VLOOKUP(LeaveTracker[[#This Row],[Employee Name]],'List of Employees'!$B$4:$H$766,6))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1912</v>
      </c>
      <c r="E3325" s="66" t="str">
        <f>IF(ISBLANK(LeaveTracker[[#This Row],[Employee Name]]),"-----",VLOOKUP(LeaveTracker[[#This Row],[Employee Name]],'List of Employees'!$B$4:$H$766,7))</f>
        <v>TICC</v>
      </c>
      <c r="F3325" s="66" t="str">
        <f>IF(ISBLANK(LeaveTracker[[#This Row],[Employee Name]]),"-----",VLOOKUP(LeaveTracker[[#This Row],[Employee Name]],'List of Employees'!$B$4:$H$766,6))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1761</v>
      </c>
      <c r="E3326" s="66" t="str">
        <f>IF(ISBLANK(LeaveTracker[[#This Row],[Employee Name]]),"-----",VLOOKUP(LeaveTracker[[#This Row],[Employee Name]],'List of Employees'!$B$4:$H$766,7))</f>
        <v>GSO</v>
      </c>
      <c r="F3326" s="66" t="str">
        <f>IF(ISBLANK(LeaveTracker[[#This Row],[Employee Name]]),"-----",VLOOKUP(LeaveTracker[[#This Row],[Employee Name]],'List of Employees'!$B$4:$H$766,6))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1741</v>
      </c>
      <c r="E3327" s="66" t="str">
        <f>IF(ISBLANK(LeaveTracker[[#This Row],[Employee Name]]),"-----",VLOOKUP(LeaveTracker[[#This Row],[Employee Name]],'List of Employees'!$B$4:$H$766,7))</f>
        <v>ACCOUNTING</v>
      </c>
      <c r="F3327" s="66" t="str">
        <f>IF(ISBLANK(LeaveTracker[[#This Row],[Employee Name]]),"-----",VLOOKUP(LeaveTracker[[#This Row],[Employee Name]],'List of Employees'!$B$4:$H$766,6))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1741</v>
      </c>
      <c r="E3328" s="66" t="str">
        <f>IF(ISBLANK(LeaveTracker[[#This Row],[Employee Name]]),"-----",VLOOKUP(LeaveTracker[[#This Row],[Employee Name]],'List of Employees'!$B$4:$H$766,7))</f>
        <v>ACCOUNTING</v>
      </c>
      <c r="F3328" s="66" t="str">
        <f>IF(ISBLANK(LeaveTracker[[#This Row],[Employee Name]]),"-----",VLOOKUP(LeaveTracker[[#This Row],[Employee Name]],'List of Employees'!$B$4:$H$766,6))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1830</v>
      </c>
      <c r="E3329" s="66" t="str">
        <f>IF(ISBLANK(LeaveTracker[[#This Row],[Employee Name]]),"-----",VLOOKUP(LeaveTracker[[#This Row],[Employee Name]],'List of Employees'!$B$4:$H$766,7))</f>
        <v>ACCOUNTING</v>
      </c>
      <c r="F3329" s="66" t="str">
        <f>IF(ISBLANK(LeaveTracker[[#This Row],[Employee Name]]),"-----",VLOOKUP(LeaveTracker[[#This Row],[Employee Name]],'List of Employees'!$B$4:$H$766,6))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1830</v>
      </c>
      <c r="E3330" s="66" t="str">
        <f>IF(ISBLANK(LeaveTracker[[#This Row],[Employee Name]]),"-----",VLOOKUP(LeaveTracker[[#This Row],[Employee Name]],'List of Employees'!$B$4:$H$766,7))</f>
        <v>ACCOUNTING</v>
      </c>
      <c r="F3330" s="66" t="str">
        <f>IF(ISBLANK(LeaveTracker[[#This Row],[Employee Name]]),"-----",VLOOKUP(LeaveTracker[[#This Row],[Employee Name]],'List of Employees'!$B$4:$H$766,6))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1830</v>
      </c>
      <c r="E3331" s="66" t="str">
        <f>IF(ISBLANK(LeaveTracker[[#This Row],[Employee Name]]),"-----",VLOOKUP(LeaveTracker[[#This Row],[Employee Name]],'List of Employees'!$B$4:$H$766,7))</f>
        <v>ACCOUNTING</v>
      </c>
      <c r="F3331" s="66" t="str">
        <f>IF(ISBLANK(LeaveTracker[[#This Row],[Employee Name]]),"-----",VLOOKUP(LeaveTracker[[#This Row],[Employee Name]],'List of Employees'!$B$4:$H$766,6))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1830</v>
      </c>
      <c r="E3332" s="66" t="str">
        <f>IF(ISBLANK(LeaveTracker[[#This Row],[Employee Name]]),"-----",VLOOKUP(LeaveTracker[[#This Row],[Employee Name]],'List of Employees'!$B$4:$H$766,7))</f>
        <v>ACCOUNTING</v>
      </c>
      <c r="F3332" s="66" t="str">
        <f>IF(ISBLANK(LeaveTracker[[#This Row],[Employee Name]]),"-----",VLOOKUP(LeaveTracker[[#This Row],[Employee Name]],'List of Employees'!$B$4:$H$766,6))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1973</v>
      </c>
      <c r="E3333" s="66" t="str">
        <f>IF(ISBLANK(LeaveTracker[[#This Row],[Employee Name]]),"-----",VLOOKUP(LeaveTracker[[#This Row],[Employee Name]],'List of Employees'!$B$4:$H$766,7))</f>
        <v>CHO</v>
      </c>
      <c r="F3333" s="66" t="str">
        <f>IF(ISBLANK(LeaveTracker[[#This Row],[Employee Name]]),"-----",VLOOKUP(LeaveTracker[[#This Row],[Employee Name]],'List of Employees'!$B$4:$H$766,6))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1874</v>
      </c>
      <c r="E3334" s="66" t="str">
        <f>IF(ISBLANK(LeaveTracker[[#This Row],[Employee Name]]),"-----",VLOOKUP(LeaveTracker[[#This Row],[Employee Name]],'List of Employees'!$B$4:$H$766,7))</f>
        <v>CHO</v>
      </c>
      <c r="F3334" s="66" t="str">
        <f>IF(ISBLANK(LeaveTracker[[#This Row],[Employee Name]]),"-----",VLOOKUP(LeaveTracker[[#This Row],[Employee Name]],'List of Employees'!$B$4:$H$766,6))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1805</v>
      </c>
      <c r="E3335" s="66" t="str">
        <f>IF(ISBLANK(LeaveTracker[[#This Row],[Employee Name]]),"-----",VLOOKUP(LeaveTracker[[#This Row],[Employee Name]],'List of Employees'!$B$4:$H$766,7))</f>
        <v>TICC</v>
      </c>
      <c r="F3335" s="66" t="str">
        <f>IF(ISBLANK(LeaveTracker[[#This Row],[Employee Name]]),"-----",VLOOKUP(LeaveTracker[[#This Row],[Employee Name]],'List of Employees'!$B$4:$H$766,6))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1882</v>
      </c>
      <c r="E3336" s="66" t="str">
        <f>IF(ISBLANK(LeaveTracker[[#This Row],[Employee Name]]),"-----",VLOOKUP(LeaveTracker[[#This Row],[Employee Name]],'List of Employees'!$B$4:$H$766,7))</f>
        <v>TICC</v>
      </c>
      <c r="F3336" s="66" t="str">
        <f>IF(ISBLANK(LeaveTracker[[#This Row],[Employee Name]]),"-----",VLOOKUP(LeaveTracker[[#This Row],[Employee Name]],'List of Employees'!$B$4:$H$766,6))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1882</v>
      </c>
      <c r="E3337" s="66" t="str">
        <f>IF(ISBLANK(LeaveTracker[[#This Row],[Employee Name]]),"-----",VLOOKUP(LeaveTracker[[#This Row],[Employee Name]],'List of Employees'!$B$4:$H$766,7))</f>
        <v>TICC</v>
      </c>
      <c r="F3337" s="66" t="str">
        <f>IF(ISBLANK(LeaveTracker[[#This Row],[Employee Name]]),"-----",VLOOKUP(LeaveTracker[[#This Row],[Employee Name]],'List of Employees'!$B$4:$H$766,6))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1813</v>
      </c>
      <c r="E3338" s="66" t="str">
        <f>IF(ISBLANK(LeaveTracker[[#This Row],[Employee Name]]),"-----",VLOOKUP(LeaveTracker[[#This Row],[Employee Name]],'List of Employees'!$B$4:$H$766,7))</f>
        <v>CSWDO</v>
      </c>
      <c r="F3338" s="66" t="str">
        <f>IF(ISBLANK(LeaveTracker[[#This Row],[Employee Name]]),"-----",VLOOKUP(LeaveTracker[[#This Row],[Employee Name]],'List of Employees'!$B$4:$H$766,6))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1816</v>
      </c>
      <c r="E3339" s="66" t="str">
        <f>IF(ISBLANK(LeaveTracker[[#This Row],[Employee Name]]),"-----",VLOOKUP(LeaveTracker[[#This Row],[Employee Name]],'List of Employees'!$B$4:$H$766,7))</f>
        <v>DSWDO</v>
      </c>
      <c r="F3339" s="66" t="str">
        <f>IF(ISBLANK(LeaveTracker[[#This Row],[Employee Name]]),"-----",VLOOKUP(LeaveTracker[[#This Row],[Employee Name]],'List of Employees'!$B$4:$H$766,6))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1861</v>
      </c>
      <c r="E3340" s="66" t="str">
        <f>IF(ISBLANK(LeaveTracker[[#This Row],[Employee Name]]),"-----",VLOOKUP(LeaveTracker[[#This Row],[Employee Name]],'List of Employees'!$B$4:$H$766,7))</f>
        <v>TICC</v>
      </c>
      <c r="F3340" s="66" t="str">
        <f>IF(ISBLANK(LeaveTracker[[#This Row],[Employee Name]]),"-----",VLOOKUP(LeaveTracker[[#This Row],[Employee Name]],'List of Employees'!$B$4:$H$766,6))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1861</v>
      </c>
      <c r="E3341" s="66" t="str">
        <f>IF(ISBLANK(LeaveTracker[[#This Row],[Employee Name]]),"-----",VLOOKUP(LeaveTracker[[#This Row],[Employee Name]],'List of Employees'!$B$4:$H$766,7))</f>
        <v>TICC</v>
      </c>
      <c r="F3341" s="66" t="str">
        <f>IF(ISBLANK(LeaveTracker[[#This Row],[Employee Name]]),"-----",VLOOKUP(LeaveTracker[[#This Row],[Employee Name]],'List of Employees'!$B$4:$H$766,6))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1806</v>
      </c>
      <c r="E3342" s="66" t="str">
        <f>IF(ISBLANK(LeaveTracker[[#This Row],[Employee Name]]),"-----",VLOOKUP(LeaveTracker[[#This Row],[Employee Name]],'List of Employees'!$B$4:$H$766,7))</f>
        <v>TICC/TCCH</v>
      </c>
      <c r="F3342" s="66" t="str">
        <f>IF(ISBLANK(LeaveTracker[[#This Row],[Employee Name]]),"-----",VLOOKUP(LeaveTracker[[#This Row],[Employee Name]],'List of Employees'!$B$4:$H$766,6))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1806</v>
      </c>
      <c r="E3343" s="66" t="str">
        <f>IF(ISBLANK(LeaveTracker[[#This Row],[Employee Name]]),"-----",VLOOKUP(LeaveTracker[[#This Row],[Employee Name]],'List of Employees'!$B$4:$H$766,7))</f>
        <v>TICC/TCCH</v>
      </c>
      <c r="F3343" s="66" t="str">
        <f>IF(ISBLANK(LeaveTracker[[#This Row],[Employee Name]]),"-----",VLOOKUP(LeaveTracker[[#This Row],[Employee Name]],'List of Employees'!$B$4:$H$766,6))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1805</v>
      </c>
      <c r="E3344" s="66" t="str">
        <f>IF(ISBLANK(LeaveTracker[[#This Row],[Employee Name]]),"-----",VLOOKUP(LeaveTracker[[#This Row],[Employee Name]],'List of Employees'!$B$4:$H$766,7))</f>
        <v>TICC</v>
      </c>
      <c r="F3344" s="66" t="str">
        <f>IF(ISBLANK(LeaveTracker[[#This Row],[Employee Name]]),"-----",VLOOKUP(LeaveTracker[[#This Row],[Employee Name]],'List of Employees'!$B$4:$H$766,6))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1760</v>
      </c>
      <c r="E3345" s="66" t="str">
        <f>IF(ISBLANK(LeaveTracker[[#This Row],[Employee Name]]),"-----",VLOOKUP(LeaveTracker[[#This Row],[Employee Name]],'List of Employees'!$B$4:$H$766,7))</f>
        <v>EEO/CITY MARKET</v>
      </c>
      <c r="F3345" s="66" t="str">
        <f>IF(ISBLANK(LeaveTracker[[#This Row],[Employee Name]]),"-----",VLOOKUP(LeaveTracker[[#This Row],[Employee Name]],'List of Employees'!$B$4:$H$766,6))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1760</v>
      </c>
      <c r="E3346" s="66" t="str">
        <f>IF(ISBLANK(LeaveTracker[[#This Row],[Employee Name]]),"-----",VLOOKUP(LeaveTracker[[#This Row],[Employee Name]],'List of Employees'!$B$4:$H$766,7))</f>
        <v>EEO/CITY MARKET</v>
      </c>
      <c r="F3346" s="66" t="str">
        <f>IF(ISBLANK(LeaveTracker[[#This Row],[Employee Name]]),"-----",VLOOKUP(LeaveTracker[[#This Row],[Employee Name]],'List of Employees'!$B$4:$H$766,6))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1837</v>
      </c>
      <c r="E3347" s="66" t="str">
        <f>IF(ISBLANK(LeaveTracker[[#This Row],[Employee Name]]),"-----",VLOOKUP(LeaveTracker[[#This Row],[Employee Name]],'List of Employees'!$B$4:$H$766,7))</f>
        <v>EEO/CITY MARKET</v>
      </c>
      <c r="F3347" s="66" t="str">
        <f>IF(ISBLANK(LeaveTracker[[#This Row],[Employee Name]]),"-----",VLOOKUP(LeaveTracker[[#This Row],[Employee Name]],'List of Employees'!$B$4:$H$766,6))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1890</v>
      </c>
      <c r="E3348" s="66" t="str">
        <f>IF(ISBLANK(LeaveTracker[[#This Row],[Employee Name]]),"-----",VLOOKUP(LeaveTracker[[#This Row],[Employee Name]],'List of Employees'!$B$4:$H$766,7))</f>
        <v>EEO/CITY MARKET</v>
      </c>
      <c r="F3348" s="66" t="str">
        <f>IF(ISBLANK(LeaveTracker[[#This Row],[Employee Name]]),"-----",VLOOKUP(LeaveTracker[[#This Row],[Employee Name]],'List of Employees'!$B$4:$H$766,6))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1819</v>
      </c>
      <c r="E3349" s="66" t="str">
        <f>IF(ISBLANK(LeaveTracker[[#This Row],[Employee Name]]),"-----",VLOOKUP(LeaveTracker[[#This Row],[Employee Name]],'List of Employees'!$B$4:$H$766,7))</f>
        <v>EEO/CITY MARKET</v>
      </c>
      <c r="F3349" s="66" t="str">
        <f>IF(ISBLANK(LeaveTracker[[#This Row],[Employee Name]]),"-----",VLOOKUP(LeaveTracker[[#This Row],[Employee Name]],'List of Employees'!$B$4:$H$766,6))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1752</v>
      </c>
      <c r="E3350" s="66" t="str">
        <f>IF(ISBLANK(LeaveTracker[[#This Row],[Employee Name]]),"-----",VLOOKUP(LeaveTracker[[#This Row],[Employee Name]],'List of Employees'!$B$4:$H$766,7))</f>
        <v>EEO/CITY MARKET</v>
      </c>
      <c r="F3350" s="66" t="str">
        <f>IF(ISBLANK(LeaveTracker[[#This Row],[Employee Name]]),"-----",VLOOKUP(LeaveTracker[[#This Row],[Employee Name]],'List of Employees'!$B$4:$H$766,6))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1786</v>
      </c>
      <c r="E3351" s="66" t="str">
        <f>IF(ISBLANK(LeaveTracker[[#This Row],[Employee Name]]),"-----",VLOOKUP(LeaveTracker[[#This Row],[Employee Name]],'List of Employees'!$B$4:$H$766,7))</f>
        <v>GSO</v>
      </c>
      <c r="F3351" s="66" t="str">
        <f>IF(ISBLANK(LeaveTracker[[#This Row],[Employee Name]]),"-----",VLOOKUP(LeaveTracker[[#This Row],[Employee Name]],'List of Employees'!$B$4:$H$766,6))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1864</v>
      </c>
      <c r="E3352" s="66" t="str">
        <f>IF(ISBLANK(LeaveTracker[[#This Row],[Employee Name]]),"-----",VLOOKUP(LeaveTracker[[#This Row],[Employee Name]],'List of Employees'!$B$4:$H$766,7))</f>
        <v>CENRO</v>
      </c>
      <c r="F3352" s="66" t="str">
        <f>IF(ISBLANK(LeaveTracker[[#This Row],[Employee Name]]),"-----",VLOOKUP(LeaveTracker[[#This Row],[Employee Name]],'List of Employees'!$B$4:$H$766,6))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1857</v>
      </c>
      <c r="E3353" s="66" t="str">
        <f>IF(ISBLANK(LeaveTracker[[#This Row],[Employee Name]]),"-----",VLOOKUP(LeaveTracker[[#This Row],[Employee Name]],'List of Employees'!$B$4:$H$766,7))</f>
        <v>CENRO</v>
      </c>
      <c r="F3353" s="66" t="str">
        <f>IF(ISBLANK(LeaveTracker[[#This Row],[Employee Name]]),"-----",VLOOKUP(LeaveTracker[[#This Row],[Employee Name]],'List of Employees'!$B$4:$H$766,6))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1833</v>
      </c>
      <c r="E3354" s="66" t="str">
        <f>IF(ISBLANK(LeaveTracker[[#This Row],[Employee Name]]),"-----",VLOOKUP(LeaveTracker[[#This Row],[Employee Name]],'List of Employees'!$B$4:$H$766,7))</f>
        <v>CENRO</v>
      </c>
      <c r="F3354" s="66" t="str">
        <f>IF(ISBLANK(LeaveTracker[[#This Row],[Employee Name]]),"-----",VLOOKUP(LeaveTracker[[#This Row],[Employee Name]],'List of Employees'!$B$4:$H$766,6))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1833</v>
      </c>
      <c r="E3355" s="66" t="str">
        <f>IF(ISBLANK(LeaveTracker[[#This Row],[Employee Name]]),"-----",VLOOKUP(LeaveTracker[[#This Row],[Employee Name]],'List of Employees'!$B$4:$H$766,7))</f>
        <v>CENRO</v>
      </c>
      <c r="F3355" s="66" t="str">
        <f>IF(ISBLANK(LeaveTracker[[#This Row],[Employee Name]]),"-----",VLOOKUP(LeaveTracker[[#This Row],[Employee Name]],'List of Employees'!$B$4:$H$766,6))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1787</v>
      </c>
      <c r="E3356" s="66" t="str">
        <f>IF(ISBLANK(LeaveTracker[[#This Row],[Employee Name]]),"-----",VLOOKUP(LeaveTracker[[#This Row],[Employee Name]],'List of Employees'!$B$4:$H$766,7))</f>
        <v>CENRO</v>
      </c>
      <c r="F3356" s="66" t="str">
        <f>IF(ISBLANK(LeaveTracker[[#This Row],[Employee Name]]),"-----",VLOOKUP(LeaveTracker[[#This Row],[Employee Name]],'List of Employees'!$B$4:$H$766,6))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1950</v>
      </c>
      <c r="E3357" s="66" t="str">
        <f>IF(ISBLANK(LeaveTracker[[#This Row],[Employee Name]]),"-----",VLOOKUP(LeaveTracker[[#This Row],[Employee Name]],'List of Employees'!$B$4:$H$766,7))</f>
        <v>TICC</v>
      </c>
      <c r="F3357" s="66" t="str">
        <f>IF(ISBLANK(LeaveTracker[[#This Row],[Employee Name]]),"-----",VLOOKUP(LeaveTracker[[#This Row],[Employee Name]],'List of Employees'!$B$4:$H$766,6))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1763</v>
      </c>
      <c r="E3358" s="66" t="str">
        <f>IF(ISBLANK(LeaveTracker[[#This Row],[Employee Name]]),"-----",VLOOKUP(LeaveTracker[[#This Row],[Employee Name]],'List of Employees'!$B$4:$H$766,7))</f>
        <v>CENRO</v>
      </c>
      <c r="F3358" s="66" t="str">
        <f>IF(ISBLANK(LeaveTracker[[#This Row],[Employee Name]]),"-----",VLOOKUP(LeaveTracker[[#This Row],[Employee Name]],'List of Employees'!$B$4:$H$766,6))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1974</v>
      </c>
      <c r="E3359" s="66" t="str">
        <f>IF(ISBLANK(LeaveTracker[[#This Row],[Employee Name]]),"-----",VLOOKUP(LeaveTracker[[#This Row],[Employee Name]],'List of Employees'!$B$4:$H$766,7))</f>
        <v>CENRO</v>
      </c>
      <c r="F3359" s="66" t="str">
        <f>IF(ISBLANK(LeaveTracker[[#This Row],[Employee Name]]),"-----",VLOOKUP(LeaveTracker[[#This Row],[Employee Name]],'List of Employees'!$B$4:$H$766,6))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Employees'!$B$4:$H$766,7))</f>
        <v>CENRO</v>
      </c>
      <c r="F3360" s="66" t="str">
        <f>IF(ISBLANK(LeaveTracker[[#This Row],[Employee Name]]),"-----",VLOOKUP(LeaveTracker[[#This Row],[Employee Name]],'List of Employees'!$B$4:$H$766,6))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1849</v>
      </c>
      <c r="E3361" s="66" t="str">
        <f>IF(ISBLANK(LeaveTracker[[#This Row],[Employee Name]]),"-----",VLOOKUP(LeaveTracker[[#This Row],[Employee Name]],'List of Employees'!$B$4:$H$766,7))</f>
        <v>TCSNHS-ISHS</v>
      </c>
      <c r="F3361" s="66" t="str">
        <f>IF(ISBLANK(LeaveTracker[[#This Row],[Employee Name]]),"-----",VLOOKUP(LeaveTracker[[#This Row],[Employee Name]],'List of Employees'!$B$4:$H$766,6))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2320</v>
      </c>
      <c r="E3362" s="66" t="str">
        <f>IF(ISBLANK(LeaveTracker[[#This Row],[Employee Name]]),"-----",VLOOKUP(LeaveTracker[[#This Row],[Employee Name]],'List of Employees'!$B$4:$H$766,7))</f>
        <v>CEO</v>
      </c>
      <c r="F3362" s="66" t="str">
        <f>IF(ISBLANK(LeaveTracker[[#This Row],[Employee Name]]),"-----",VLOOKUP(LeaveTracker[[#This Row],[Employee Name]],'List of Employees'!$B$4:$H$766,6))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1913</v>
      </c>
      <c r="E3363" s="66" t="str">
        <f>IF(ISBLANK(LeaveTracker[[#This Row],[Employee Name]]),"-----",VLOOKUP(LeaveTracker[[#This Row],[Employee Name]],'List of Employees'!$B$4:$H$766,7))</f>
        <v>PICNIC GROVE</v>
      </c>
      <c r="F3363" s="66" t="str">
        <f>IF(ISBLANK(LeaveTracker[[#This Row],[Employee Name]]),"-----",VLOOKUP(LeaveTracker[[#This Row],[Employee Name]],'List of Employees'!$B$4:$H$766,6))</f>
        <v>CASUAL</v>
      </c>
      <c r="G3363" s="24">
        <v>44874</v>
      </c>
      <c r="H3363" s="24">
        <v>44895</v>
      </c>
      <c r="I3363" s="19" t="s">
        <v>297</v>
      </c>
      <c r="J3363" s="42" t="s">
        <v>1975</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Employees'!$B$4:$H$766,7))</f>
        <v>CHO</v>
      </c>
      <c r="F3364" s="66" t="str">
        <f>IF(ISBLANK(LeaveTracker[[#This Row],[Employee Name]]),"-----",VLOOKUP(LeaveTracker[[#This Row],[Employee Name]],'List of Employees'!$B$4:$H$766,6))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Employees'!$B$4:$H$766,7))</f>
        <v>CHO</v>
      </c>
      <c r="F3365" s="66" t="str">
        <f>IF(ISBLANK(LeaveTracker[[#This Row],[Employee Name]]),"-----",VLOOKUP(LeaveTracker[[#This Row],[Employee Name]],'List of Employees'!$B$4:$H$766,6))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1768</v>
      </c>
      <c r="E3366" s="66" t="str">
        <f>IF(ISBLANK(LeaveTracker[[#This Row],[Employee Name]]),"-----",VLOOKUP(LeaveTracker[[#This Row],[Employee Name]],'List of Employees'!$B$4:$H$766,7))</f>
        <v>CHO</v>
      </c>
      <c r="F3366" s="66" t="str">
        <f>IF(ISBLANK(LeaveTracker[[#This Row],[Employee Name]]),"-----",VLOOKUP(LeaveTracker[[#This Row],[Employee Name]],'List of Employees'!$B$4:$H$766,6))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1768</v>
      </c>
      <c r="E3367" s="66" t="str">
        <f>IF(ISBLANK(LeaveTracker[[#This Row],[Employee Name]]),"-----",VLOOKUP(LeaveTracker[[#This Row],[Employee Name]],'List of Employees'!$B$4:$H$766,7))</f>
        <v>CHO</v>
      </c>
      <c r="F3367" s="66" t="str">
        <f>IF(ISBLANK(LeaveTracker[[#This Row],[Employee Name]]),"-----",VLOOKUP(LeaveTracker[[#This Row],[Employee Name]],'List of Employees'!$B$4:$H$766,6))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1832</v>
      </c>
      <c r="E3368" s="66" t="str">
        <f>IF(ISBLANK(LeaveTracker[[#This Row],[Employee Name]]),"-----",VLOOKUP(LeaveTracker[[#This Row],[Employee Name]],'List of Employees'!$B$4:$H$766,7))</f>
        <v>CCR</v>
      </c>
      <c r="F3368" s="66" t="str">
        <f>IF(ISBLANK(LeaveTracker[[#This Row],[Employee Name]]),"-----",VLOOKUP(LeaveTracker[[#This Row],[Employee Name]],'List of Employees'!$B$4:$H$766,6))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1832</v>
      </c>
      <c r="E3369" s="66" t="str">
        <f>IF(ISBLANK(LeaveTracker[[#This Row],[Employee Name]]),"-----",VLOOKUP(LeaveTracker[[#This Row],[Employee Name]],'List of Employees'!$B$4:$H$766,7))</f>
        <v>CCR</v>
      </c>
      <c r="F3369" s="66" t="str">
        <f>IF(ISBLANK(LeaveTracker[[#This Row],[Employee Name]]),"-----",VLOOKUP(LeaveTracker[[#This Row],[Employee Name]],'List of Employees'!$B$4:$H$766,6))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1852</v>
      </c>
      <c r="E3370" s="66" t="str">
        <f>IF(ISBLANK(LeaveTracker[[#This Row],[Employee Name]]),"-----",VLOOKUP(LeaveTracker[[#This Row],[Employee Name]],'List of Employees'!$B$4:$H$766,7))</f>
        <v>LCR</v>
      </c>
      <c r="F3370" s="66" t="str">
        <f>IF(ISBLANK(LeaveTracker[[#This Row],[Employee Name]]),"-----",VLOOKUP(LeaveTracker[[#This Row],[Employee Name]],'List of Employees'!$B$4:$H$766,6))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1852</v>
      </c>
      <c r="E3371" s="66" t="str">
        <f>IF(ISBLANK(LeaveTracker[[#This Row],[Employee Name]]),"-----",VLOOKUP(LeaveTracker[[#This Row],[Employee Name]],'List of Employees'!$B$4:$H$766,7))</f>
        <v>LCR</v>
      </c>
      <c r="F3371" s="66" t="str">
        <f>IF(ISBLANK(LeaveTracker[[#This Row],[Employee Name]]),"-----",VLOOKUP(LeaveTracker[[#This Row],[Employee Name]],'List of Employees'!$B$4:$H$766,6))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1784</v>
      </c>
      <c r="E3372" s="66" t="str">
        <f>IF(ISBLANK(LeaveTracker[[#This Row],[Employee Name]]),"-----",VLOOKUP(LeaveTracker[[#This Row],[Employee Name]],'List of Employees'!$B$4:$H$766,7))</f>
        <v>CTO-LICENSE</v>
      </c>
      <c r="F3372" s="66" t="str">
        <f>IF(ISBLANK(LeaveTracker[[#This Row],[Employee Name]]),"-----",VLOOKUP(LeaveTracker[[#This Row],[Employee Name]],'List of Employees'!$B$4:$H$766,6))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1784</v>
      </c>
      <c r="E3373" s="66" t="str">
        <f>IF(ISBLANK(LeaveTracker[[#This Row],[Employee Name]]),"-----",VLOOKUP(LeaveTracker[[#This Row],[Employee Name]],'List of Employees'!$B$4:$H$766,7))</f>
        <v>CTO-LICENSE</v>
      </c>
      <c r="F3373" s="66" t="str">
        <f>IF(ISBLANK(LeaveTracker[[#This Row],[Employee Name]]),"-----",VLOOKUP(LeaveTracker[[#This Row],[Employee Name]],'List of Employees'!$B$4:$H$766,6))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1784</v>
      </c>
      <c r="E3374" s="66" t="str">
        <f>IF(ISBLANK(LeaveTracker[[#This Row],[Employee Name]]),"-----",VLOOKUP(LeaveTracker[[#This Row],[Employee Name]],'List of Employees'!$B$4:$H$766,7))</f>
        <v>CTO-LICENSE</v>
      </c>
      <c r="F3374" s="66" t="str">
        <f>IF(ISBLANK(LeaveTracker[[#This Row],[Employee Name]]),"-----",VLOOKUP(LeaveTracker[[#This Row],[Employee Name]],'List of Employees'!$B$4:$H$766,6))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1951</v>
      </c>
      <c r="E3375" s="66" t="str">
        <f>IF(ISBLANK(LeaveTracker[[#This Row],[Employee Name]]),"-----",VLOOKUP(LeaveTracker[[#This Row],[Employee Name]],'List of Employees'!$B$4:$H$766,7))</f>
        <v>EEO/CITY MARKET</v>
      </c>
      <c r="F3375" s="66" t="str">
        <f>IF(ISBLANK(LeaveTracker[[#This Row],[Employee Name]]),"-----",VLOOKUP(LeaveTracker[[#This Row],[Employee Name]],'List of Employees'!$B$4:$H$766,6))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1951</v>
      </c>
      <c r="E3376" s="66" t="str">
        <f>IF(ISBLANK(LeaveTracker[[#This Row],[Employee Name]]),"-----",VLOOKUP(LeaveTracker[[#This Row],[Employee Name]],'List of Employees'!$B$4:$H$766,7))</f>
        <v>EEO/CITY MARKET</v>
      </c>
      <c r="F3376" s="66" t="str">
        <f>IF(ISBLANK(LeaveTracker[[#This Row],[Employee Name]]),"-----",VLOOKUP(LeaveTracker[[#This Row],[Employee Name]],'List of Employees'!$B$4:$H$766,6))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1951</v>
      </c>
      <c r="E3377" s="66" t="str">
        <f>IF(ISBLANK(LeaveTracker[[#This Row],[Employee Name]]),"-----",VLOOKUP(LeaveTracker[[#This Row],[Employee Name]],'List of Employees'!$B$4:$H$766,7))</f>
        <v>EEO/CITY MARKET</v>
      </c>
      <c r="F3377" s="66" t="str">
        <f>IF(ISBLANK(LeaveTracker[[#This Row],[Employee Name]]),"-----",VLOOKUP(LeaveTracker[[#This Row],[Employee Name]],'List of Employees'!$B$4:$H$766,6))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1951</v>
      </c>
      <c r="E3378" s="66" t="str">
        <f>IF(ISBLANK(LeaveTracker[[#This Row],[Employee Name]]),"-----",VLOOKUP(LeaveTracker[[#This Row],[Employee Name]],'List of Employees'!$B$4:$H$766,7))</f>
        <v>EEO/CITY MARKET</v>
      </c>
      <c r="F3378" s="66" t="str">
        <f>IF(ISBLANK(LeaveTracker[[#This Row],[Employee Name]]),"-----",VLOOKUP(LeaveTracker[[#This Row],[Employee Name]],'List of Employees'!$B$4:$H$766,6))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1745</v>
      </c>
      <c r="E3379" s="66" t="str">
        <f>IF(ISBLANK(LeaveTracker[[#This Row],[Employee Name]]),"-----",VLOOKUP(LeaveTracker[[#This Row],[Employee Name]],'List of Employees'!$B$4:$H$766,7))</f>
        <v>MAHOGANY MARKET</v>
      </c>
      <c r="F3379" s="66" t="str">
        <f>IF(ISBLANK(LeaveTracker[[#This Row],[Employee Name]]),"-----",VLOOKUP(LeaveTracker[[#This Row],[Employee Name]],'List of Employees'!$B$4:$H$766,6))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1897</v>
      </c>
      <c r="E3380" s="66" t="str">
        <f>IF(ISBLANK(LeaveTracker[[#This Row],[Employee Name]]),"-----",VLOOKUP(LeaveTracker[[#This Row],[Employee Name]],'List of Employees'!$B$4:$H$766,7))</f>
        <v>MAHOGANY MARKET</v>
      </c>
      <c r="F3380" s="66" t="str">
        <f>IF(ISBLANK(LeaveTracker[[#This Row],[Employee Name]]),"-----",VLOOKUP(LeaveTracker[[#This Row],[Employee Name]],'List of Employees'!$B$4:$H$766,6))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1897</v>
      </c>
      <c r="E3381" s="66" t="str">
        <f>IF(ISBLANK(LeaveTracker[[#This Row],[Employee Name]]),"-----",VLOOKUP(LeaveTracker[[#This Row],[Employee Name]],'List of Employees'!$B$4:$H$766,7))</f>
        <v>MAHOGANY MARKET</v>
      </c>
      <c r="F3381" s="66" t="str">
        <f>IF(ISBLANK(LeaveTracker[[#This Row],[Employee Name]]),"-----",VLOOKUP(LeaveTracker[[#This Row],[Employee Name]],'List of Employees'!$B$4:$H$766,6))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1761</v>
      </c>
      <c r="E3382" s="66" t="str">
        <f>IF(ISBLANK(LeaveTracker[[#This Row],[Employee Name]]),"-----",VLOOKUP(LeaveTracker[[#This Row],[Employee Name]],'List of Employees'!$B$4:$H$766,7))</f>
        <v>GSO</v>
      </c>
      <c r="F3382" s="66" t="str">
        <f>IF(ISBLANK(LeaveTracker[[#This Row],[Employee Name]]),"-----",VLOOKUP(LeaveTracker[[#This Row],[Employee Name]],'List of Employees'!$B$4:$H$766,6))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1820</v>
      </c>
      <c r="E3383" s="66" t="str">
        <f>IF(ISBLANK(LeaveTracker[[#This Row],[Employee Name]]),"-----",VLOOKUP(LeaveTracker[[#This Row],[Employee Name]],'List of Employees'!$B$4:$H$766,7))</f>
        <v>GSO</v>
      </c>
      <c r="F3383" s="66" t="str">
        <f>IF(ISBLANK(LeaveTracker[[#This Row],[Employee Name]]),"-----",VLOOKUP(LeaveTracker[[#This Row],[Employee Name]],'List of Employees'!$B$4:$H$766,6))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1827</v>
      </c>
      <c r="E3384" s="66" t="str">
        <f>IF(ISBLANK(LeaveTracker[[#This Row],[Employee Name]]),"-----",VLOOKUP(LeaveTracker[[#This Row],[Employee Name]],'List of Employees'!$B$4:$H$766,7))</f>
        <v>CSWDO</v>
      </c>
      <c r="F3384" s="66" t="str">
        <f>IF(ISBLANK(LeaveTracker[[#This Row],[Employee Name]]),"-----",VLOOKUP(LeaveTracker[[#This Row],[Employee Name]],'List of Employees'!$B$4:$H$766,6))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1761</v>
      </c>
      <c r="E3385" s="66" t="str">
        <f>IF(ISBLANK(LeaveTracker[[#This Row],[Employee Name]]),"-----",VLOOKUP(LeaveTracker[[#This Row],[Employee Name]],'List of Employees'!$B$4:$H$766,7))</f>
        <v>GSO</v>
      </c>
      <c r="F3385" s="66" t="str">
        <f>IF(ISBLANK(LeaveTracker[[#This Row],[Employee Name]]),"-----",VLOOKUP(LeaveTracker[[#This Row],[Employee Name]],'List of Employees'!$B$4:$H$766,6))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1951</v>
      </c>
      <c r="E3386" s="66" t="str">
        <f>IF(ISBLANK(LeaveTracker[[#This Row],[Employee Name]]),"-----",VLOOKUP(LeaveTracker[[#This Row],[Employee Name]],'List of Employees'!$B$4:$H$766,7))</f>
        <v>EEO/CITY MARKET</v>
      </c>
      <c r="F3386" s="66" t="str">
        <f>IF(ISBLANK(LeaveTracker[[#This Row],[Employee Name]]),"-----",VLOOKUP(LeaveTracker[[#This Row],[Employee Name]],'List of Employees'!$B$4:$H$766,6))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1974</v>
      </c>
      <c r="E3387" s="66" t="str">
        <f>IF(ISBLANK(LeaveTracker[[#This Row],[Employee Name]]),"-----",VLOOKUP(LeaveTracker[[#This Row],[Employee Name]],'List of Employees'!$B$4:$H$766,7))</f>
        <v>CENRO</v>
      </c>
      <c r="F3387" s="66" t="str">
        <f>IF(ISBLANK(LeaveTracker[[#This Row],[Employee Name]]),"-----",VLOOKUP(LeaveTracker[[#This Row],[Employee Name]],'List of Employees'!$B$4:$H$766,6))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1790</v>
      </c>
      <c r="E3388" s="66" t="str">
        <f>IF(ISBLANK(LeaveTracker[[#This Row],[Employee Name]]),"-----",VLOOKUP(LeaveTracker[[#This Row],[Employee Name]],'List of Employees'!$B$4:$H$766,7))</f>
        <v>CENRO</v>
      </c>
      <c r="F3388" s="66" t="str">
        <f>IF(ISBLANK(LeaveTracker[[#This Row],[Employee Name]]),"-----",VLOOKUP(LeaveTracker[[#This Row],[Employee Name]],'List of Employees'!$B$4:$H$766,6))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1949</v>
      </c>
      <c r="E3389" s="66" t="str">
        <f>IF(ISBLANK(LeaveTracker[[#This Row],[Employee Name]]),"-----",VLOOKUP(LeaveTracker[[#This Row],[Employee Name]],'List of Employees'!$B$4:$H$766,7))</f>
        <v>CENRO</v>
      </c>
      <c r="F3389" s="66" t="str">
        <f>IF(ISBLANK(LeaveTracker[[#This Row],[Employee Name]]),"-----",VLOOKUP(LeaveTracker[[#This Row],[Employee Name]],'List of Employees'!$B$4:$H$766,6))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1786</v>
      </c>
      <c r="E3390" s="66" t="str">
        <f>IF(ISBLANK(LeaveTracker[[#This Row],[Employee Name]]),"-----",VLOOKUP(LeaveTracker[[#This Row],[Employee Name]],'List of Employees'!$B$4:$H$766,7))</f>
        <v>GSO</v>
      </c>
      <c r="F3390" s="66" t="str">
        <f>IF(ISBLANK(LeaveTracker[[#This Row],[Employee Name]]),"-----",VLOOKUP(LeaveTracker[[#This Row],[Employee Name]],'List of Employees'!$B$4:$H$766,6))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1954</v>
      </c>
      <c r="E3391" s="66" t="str">
        <f>IF(ISBLANK(LeaveTracker[[#This Row],[Employee Name]]),"-----",VLOOKUP(LeaveTracker[[#This Row],[Employee Name]],'List of Employees'!$B$4:$H$766,7))</f>
        <v>CENRO</v>
      </c>
      <c r="F3391" s="66" t="str">
        <f>IF(ISBLANK(LeaveTracker[[#This Row],[Employee Name]]),"-----",VLOOKUP(LeaveTracker[[#This Row],[Employee Name]],'List of Employees'!$B$4:$H$766,6))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1954</v>
      </c>
      <c r="E3392" s="66" t="str">
        <f>IF(ISBLANK(LeaveTracker[[#This Row],[Employee Name]]),"-----",VLOOKUP(LeaveTracker[[#This Row],[Employee Name]],'List of Employees'!$B$4:$H$766,7))</f>
        <v>CENRO</v>
      </c>
      <c r="F3392" s="66" t="str">
        <f>IF(ISBLANK(LeaveTracker[[#This Row],[Employee Name]]),"-----",VLOOKUP(LeaveTracker[[#This Row],[Employee Name]],'List of Employees'!$B$4:$H$766,6))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1908</v>
      </c>
      <c r="E3393" s="66" t="str">
        <f>IF(ISBLANK(LeaveTracker[[#This Row],[Employee Name]]),"-----",VLOOKUP(LeaveTracker[[#This Row],[Employee Name]],'List of Employees'!$B$4:$H$766,7))</f>
        <v>INTERNAL</v>
      </c>
      <c r="F3393" s="66" t="str">
        <f>IF(ISBLANK(LeaveTracker[[#This Row],[Employee Name]]),"-----",VLOOKUP(LeaveTracker[[#This Row],[Employee Name]],'List of Employees'!$B$4:$H$766,6))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1908</v>
      </c>
      <c r="E3394" s="66" t="str">
        <f>IF(ISBLANK(LeaveTracker[[#This Row],[Employee Name]]),"-----",VLOOKUP(LeaveTracker[[#This Row],[Employee Name]],'List of Employees'!$B$4:$H$766,7))</f>
        <v>INTERNAL</v>
      </c>
      <c r="F3394" s="66" t="str">
        <f>IF(ISBLANK(LeaveTracker[[#This Row],[Employee Name]]),"-----",VLOOKUP(LeaveTracker[[#This Row],[Employee Name]],'List of Employees'!$B$4:$H$766,6))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1908</v>
      </c>
      <c r="E3395" s="66" t="str">
        <f>IF(ISBLANK(LeaveTracker[[#This Row],[Employee Name]]),"-----",VLOOKUP(LeaveTracker[[#This Row],[Employee Name]],'List of Employees'!$B$4:$H$766,7))</f>
        <v>INTERNAL</v>
      </c>
      <c r="F3395" s="66" t="str">
        <f>IF(ISBLANK(LeaveTracker[[#This Row],[Employee Name]]),"-----",VLOOKUP(LeaveTracker[[#This Row],[Employee Name]],'List of Employees'!$B$4:$H$766,6))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1908</v>
      </c>
      <c r="E3396" s="66" t="str">
        <f>IF(ISBLANK(LeaveTracker[[#This Row],[Employee Name]]),"-----",VLOOKUP(LeaveTracker[[#This Row],[Employee Name]],'List of Employees'!$B$4:$H$766,7))</f>
        <v>INTERNAL</v>
      </c>
      <c r="F3396" s="66" t="str">
        <f>IF(ISBLANK(LeaveTracker[[#This Row],[Employee Name]]),"-----",VLOOKUP(LeaveTracker[[#This Row],[Employee Name]],'List of Employees'!$B$4:$H$766,6))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1834</v>
      </c>
      <c r="E3397" s="66" t="str">
        <f>IF(ISBLANK(LeaveTracker[[#This Row],[Employee Name]]),"-----",VLOOKUP(LeaveTracker[[#This Row],[Employee Name]],'List of Employees'!$B$4:$H$766,7))</f>
        <v>BIR</v>
      </c>
      <c r="F3397" s="66" t="str">
        <f>IF(ISBLANK(LeaveTracker[[#This Row],[Employee Name]]),"-----",VLOOKUP(LeaveTracker[[#This Row],[Employee Name]],'List of Employees'!$B$4:$H$766,6))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1847</v>
      </c>
      <c r="E3398" s="66" t="str">
        <f>IF(ISBLANK(LeaveTracker[[#This Row],[Employee Name]]),"-----",VLOOKUP(LeaveTracker[[#This Row],[Employee Name]],'List of Employees'!$B$4:$H$766,7))</f>
        <v>TICC</v>
      </c>
      <c r="F3398" s="66" t="str">
        <f>IF(ISBLANK(LeaveTracker[[#This Row],[Employee Name]]),"-----",VLOOKUP(LeaveTracker[[#This Row],[Employee Name]],'List of Employees'!$B$4:$H$766,6))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2460</v>
      </c>
      <c r="E3399" s="66" t="str">
        <f>IF(ISBLANK(LeaveTracker[[#This Row],[Employee Name]]),"-----",VLOOKUP(LeaveTracker[[#This Row],[Employee Name]],'List of Employees'!$B$4:$H$766,7))</f>
        <v>CCT</v>
      </c>
      <c r="F3399" s="66" t="str">
        <f>IF(ISBLANK(LeaveTracker[[#This Row],[Employee Name]]),"-----",VLOOKUP(LeaveTracker[[#This Row],[Employee Name]],'List of Employees'!$B$4:$H$766,6))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1800</v>
      </c>
      <c r="E3400" s="66" t="str">
        <f>IF(ISBLANK(LeaveTracker[[#This Row],[Employee Name]]),"-----",VLOOKUP(LeaveTracker[[#This Row],[Employee Name]],'List of Employees'!$B$4:$H$766,7))</f>
        <v>HOUSING</v>
      </c>
      <c r="F3400" s="66" t="str">
        <f>IF(ISBLANK(LeaveTracker[[#This Row],[Employee Name]]),"-----",VLOOKUP(LeaveTracker[[#This Row],[Employee Name]],'List of Employees'!$B$4:$H$766,6))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1800</v>
      </c>
      <c r="E3401" s="66" t="str">
        <f>IF(ISBLANK(LeaveTracker[[#This Row],[Employee Name]]),"-----",VLOOKUP(LeaveTracker[[#This Row],[Employee Name]],'List of Employees'!$B$4:$H$766,7))</f>
        <v>HOUSING</v>
      </c>
      <c r="F3401" s="66" t="str">
        <f>IF(ISBLANK(LeaveTracker[[#This Row],[Employee Name]]),"-----",VLOOKUP(LeaveTracker[[#This Row],[Employee Name]],'List of Employees'!$B$4:$H$766,6))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1800</v>
      </c>
      <c r="E3402" s="66" t="str">
        <f>IF(ISBLANK(LeaveTracker[[#This Row],[Employee Name]]),"-----",VLOOKUP(LeaveTracker[[#This Row],[Employee Name]],'List of Employees'!$B$4:$H$766,7))</f>
        <v>HOUSING</v>
      </c>
      <c r="F3402" s="66" t="str">
        <f>IF(ISBLANK(LeaveTracker[[#This Row],[Employee Name]]),"-----",VLOOKUP(LeaveTracker[[#This Row],[Employee Name]],'List of Employees'!$B$4:$H$766,6))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1919</v>
      </c>
      <c r="E3403" s="66" t="str">
        <f>IF(ISBLANK(LeaveTracker[[#This Row],[Employee Name]]),"-----",VLOOKUP(LeaveTracker[[#This Row],[Employee Name]],'List of Employees'!$B$4:$H$766,7))</f>
        <v>HOUSING</v>
      </c>
      <c r="F3403" s="66" t="str">
        <f>IF(ISBLANK(LeaveTracker[[#This Row],[Employee Name]]),"-----",VLOOKUP(LeaveTracker[[#This Row],[Employee Name]],'List of Employees'!$B$4:$H$766,6))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1919</v>
      </c>
      <c r="E3404" s="66" t="str">
        <f>IF(ISBLANK(LeaveTracker[[#This Row],[Employee Name]]),"-----",VLOOKUP(LeaveTracker[[#This Row],[Employee Name]],'List of Employees'!$B$4:$H$766,7))</f>
        <v>HOUSING</v>
      </c>
      <c r="F3404" s="66" t="str">
        <f>IF(ISBLANK(LeaveTracker[[#This Row],[Employee Name]]),"-----",VLOOKUP(LeaveTracker[[#This Row],[Employee Name]],'List of Employees'!$B$4:$H$766,6))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1919</v>
      </c>
      <c r="E3405" s="66" t="str">
        <f>IF(ISBLANK(LeaveTracker[[#This Row],[Employee Name]]),"-----",VLOOKUP(LeaveTracker[[#This Row],[Employee Name]],'List of Employees'!$B$4:$H$766,7))</f>
        <v>HOUSING</v>
      </c>
      <c r="F3405" s="66" t="str">
        <f>IF(ISBLANK(LeaveTracker[[#This Row],[Employee Name]]),"-----",VLOOKUP(LeaveTracker[[#This Row],[Employee Name]],'List of Employees'!$B$4:$H$766,6))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2320</v>
      </c>
      <c r="E3406" s="66" t="str">
        <f>IF(ISBLANK(LeaveTracker[[#This Row],[Employee Name]]),"-----",VLOOKUP(LeaveTracker[[#This Row],[Employee Name]],'List of Employees'!$B$4:$H$766,7))</f>
        <v>CEO</v>
      </c>
      <c r="F3406" s="66" t="str">
        <f>IF(ISBLANK(LeaveTracker[[#This Row],[Employee Name]]),"-----",VLOOKUP(LeaveTracker[[#This Row],[Employee Name]],'List of Employees'!$B$4:$H$766,6))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Employees'!$B$4:$H$766,7))</f>
        <v>CHO</v>
      </c>
      <c r="F3407" s="66" t="str">
        <f>IF(ISBLANK(LeaveTracker[[#This Row],[Employee Name]]),"-----",VLOOKUP(LeaveTracker[[#This Row],[Employee Name]],'List of Employees'!$B$4:$H$766,6))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Employees'!$B$4:$H$766,7))</f>
        <v>CTO</v>
      </c>
      <c r="F3408" s="66" t="str">
        <f>IF(ISBLANK(LeaveTracker[[#This Row],[Employee Name]]),"-----",VLOOKUP(LeaveTracker[[#This Row],[Employee Name]],'List of Employees'!$B$4:$H$766,6))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1992</v>
      </c>
      <c r="E3409" s="66" t="str">
        <f>IF(ISBLANK(LeaveTracker[[#This Row],[Employee Name]]),"-----",VLOOKUP(LeaveTracker[[#This Row],[Employee Name]],'List of Employees'!$B$4:$H$766,7))</f>
        <v>VMO</v>
      </c>
      <c r="F3409" s="66" t="str">
        <f>IF(ISBLANK(LeaveTracker[[#This Row],[Employee Name]]),"-----",VLOOKUP(LeaveTracker[[#This Row],[Employee Name]],'List of Employees'!$B$4:$H$766,6))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Employees'!$B$4:$H$766,7))</f>
        <v>HRMO</v>
      </c>
      <c r="F3410" s="66" t="str">
        <f>IF(ISBLANK(LeaveTracker[[#This Row],[Employee Name]]),"-----",VLOOKUP(LeaveTracker[[#This Row],[Employee Name]],'List of Employees'!$B$4:$H$766,6))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Employees'!$B$4:$H$766,7))</f>
        <v>HRMO</v>
      </c>
      <c r="F3411" s="66" t="str">
        <f>IF(ISBLANK(LeaveTracker[[#This Row],[Employee Name]]),"-----",VLOOKUP(LeaveTracker[[#This Row],[Employee Name]],'List of Employees'!$B$4:$H$766,6))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1995</v>
      </c>
      <c r="E3412" s="66" t="str">
        <f>IF(ISBLANK(LeaveTracker[[#This Row],[Employee Name]]),"-----",VLOOKUP(LeaveTracker[[#This Row],[Employee Name]],'List of Employees'!$B$4:$H$766,7))</f>
        <v>HRMO</v>
      </c>
      <c r="F3412" s="66" t="str">
        <f>IF(ISBLANK(LeaveTracker[[#This Row],[Employee Name]]),"-----",VLOOKUP(LeaveTracker[[#This Row],[Employee Name]],'List of Employees'!$B$4:$H$766,6))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1998</v>
      </c>
      <c r="E3413" s="66" t="str">
        <f>IF(ISBLANK(LeaveTracker[[#This Row],[Employee Name]]),"-----",VLOOKUP(LeaveTracker[[#This Row],[Employee Name]],'List of Employees'!$B$4:$H$766,7))</f>
        <v>HRMO</v>
      </c>
      <c r="F3413" s="66" t="str">
        <f>IF(ISBLANK(LeaveTracker[[#This Row],[Employee Name]]),"-----",VLOOKUP(LeaveTracker[[#This Row],[Employee Name]],'List of Employees'!$B$4:$H$766,6))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1998</v>
      </c>
      <c r="E3414" s="66" t="str">
        <f>IF(ISBLANK(LeaveTracker[[#This Row],[Employee Name]]),"-----",VLOOKUP(LeaveTracker[[#This Row],[Employee Name]],'List of Employees'!$B$4:$H$766,7))</f>
        <v>HRMO</v>
      </c>
      <c r="F3414" s="66" t="str">
        <f>IF(ISBLANK(LeaveTracker[[#This Row],[Employee Name]]),"-----",VLOOKUP(LeaveTracker[[#This Row],[Employee Name]],'List of Employees'!$B$4:$H$766,6))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1995</v>
      </c>
      <c r="E3415" s="66" t="str">
        <f>IF(ISBLANK(LeaveTracker[[#This Row],[Employee Name]]),"-----",VLOOKUP(LeaveTracker[[#This Row],[Employee Name]],'List of Employees'!$B$4:$H$766,7))</f>
        <v>HRMO</v>
      </c>
      <c r="F3415" s="66" t="str">
        <f>IF(ISBLANK(LeaveTracker[[#This Row],[Employee Name]]),"-----",VLOOKUP(LeaveTracker[[#This Row],[Employee Name]],'List of Employees'!$B$4:$H$766,6))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1995</v>
      </c>
      <c r="E3416" s="66" t="str">
        <f>IF(ISBLANK(LeaveTracker[[#This Row],[Employee Name]]),"-----",VLOOKUP(LeaveTracker[[#This Row],[Employee Name]],'List of Employees'!$B$4:$H$766,7))</f>
        <v>HRMO</v>
      </c>
      <c r="F3416" s="66" t="str">
        <f>IF(ISBLANK(LeaveTracker[[#This Row],[Employee Name]]),"-----",VLOOKUP(LeaveTracker[[#This Row],[Employee Name]],'List of Employees'!$B$4:$H$766,6))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1995</v>
      </c>
      <c r="E3417" s="66" t="str">
        <f>IF(ISBLANK(LeaveTracker[[#This Row],[Employee Name]]),"-----",VLOOKUP(LeaveTracker[[#This Row],[Employee Name]],'List of Employees'!$B$4:$H$766,7))</f>
        <v>HRMO</v>
      </c>
      <c r="F3417" s="66" t="str">
        <f>IF(ISBLANK(LeaveTracker[[#This Row],[Employee Name]]),"-----",VLOOKUP(LeaveTracker[[#This Row],[Employee Name]],'List of Employees'!$B$4:$H$766,6))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1995</v>
      </c>
      <c r="E3418" s="66" t="str">
        <f>IF(ISBLANK(LeaveTracker[[#This Row],[Employee Name]]),"-----",VLOOKUP(LeaveTracker[[#This Row],[Employee Name]],'List of Employees'!$B$4:$H$766,7))</f>
        <v>HRMO</v>
      </c>
      <c r="F3418" s="66" t="str">
        <f>IF(ISBLANK(LeaveTracker[[#This Row],[Employee Name]]),"-----",VLOOKUP(LeaveTracker[[#This Row],[Employee Name]],'List of Employees'!$B$4:$H$766,6))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1995</v>
      </c>
      <c r="E3419" s="66" t="str">
        <f>IF(ISBLANK(LeaveTracker[[#This Row],[Employee Name]]),"-----",VLOOKUP(LeaveTracker[[#This Row],[Employee Name]],'List of Employees'!$B$4:$H$766,7))</f>
        <v>HRMO</v>
      </c>
      <c r="F3419" s="66" t="str">
        <f>IF(ISBLANK(LeaveTracker[[#This Row],[Employee Name]]),"-----",VLOOKUP(LeaveTracker[[#This Row],[Employee Name]],'List of Employees'!$B$4:$H$766,6))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Employees'!$B$4:$H$766,7))</f>
        <v>HRMO</v>
      </c>
      <c r="F3420" s="66" t="str">
        <f>IF(ISBLANK(LeaveTracker[[#This Row],[Employee Name]]),"-----",VLOOKUP(LeaveTracker[[#This Row],[Employee Name]],'List of Employees'!$B$4:$H$766,6))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Employees'!$B$4:$H$766,7))</f>
        <v>HRMO</v>
      </c>
      <c r="F3421" s="66" t="str">
        <f>IF(ISBLANK(LeaveTracker[[#This Row],[Employee Name]]),"-----",VLOOKUP(LeaveTracker[[#This Row],[Employee Name]],'List of Employees'!$B$4:$H$766,6))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Employees'!$B$4:$H$766,7))</f>
        <v>HRMO</v>
      </c>
      <c r="F3422" s="66" t="str">
        <f>IF(ISBLANK(LeaveTracker[[#This Row],[Employee Name]]),"-----",VLOOKUP(LeaveTracker[[#This Row],[Employee Name]],'List of Employees'!$B$4:$H$766,6))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Employees'!$B$4:$H$766,7))</f>
        <v>HRMO</v>
      </c>
      <c r="F3423" s="66" t="str">
        <f>IF(ISBLANK(LeaveTracker[[#This Row],[Employee Name]]),"-----",VLOOKUP(LeaveTracker[[#This Row],[Employee Name]],'List of Employees'!$B$4:$H$766,6))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Employees'!$B$4:$H$766,7))</f>
        <v>HRMO</v>
      </c>
      <c r="F3424" s="66" t="str">
        <f>IF(ISBLANK(LeaveTracker[[#This Row],[Employee Name]]),"-----",VLOOKUP(LeaveTracker[[#This Row],[Employee Name]],'List of Employees'!$B$4:$H$766,6))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Employees'!$B$4:$H$766,7))</f>
        <v>HRMO</v>
      </c>
      <c r="F3425" s="66" t="str">
        <f>IF(ISBLANK(LeaveTracker[[#This Row],[Employee Name]]),"-----",VLOOKUP(LeaveTracker[[#This Row],[Employee Name]],'List of Employees'!$B$4:$H$766,6))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Employees'!$B$4:$H$766,7))</f>
        <v>HRMO</v>
      </c>
      <c r="F3426" s="66" t="str">
        <f>IF(ISBLANK(LeaveTracker[[#This Row],[Employee Name]]),"-----",VLOOKUP(LeaveTracker[[#This Row],[Employee Name]],'List of Employees'!$B$4:$H$766,6))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Employees'!$B$4:$H$766,7))</f>
        <v>HRMO</v>
      </c>
      <c r="F3427" s="66" t="str">
        <f>IF(ISBLANK(LeaveTracker[[#This Row],[Employee Name]]),"-----",VLOOKUP(LeaveTracker[[#This Row],[Employee Name]],'List of Employees'!$B$4:$H$766,6))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Employees'!$B$4:$H$766,7))</f>
        <v>HRMO</v>
      </c>
      <c r="F3428" s="66" t="str">
        <f>IF(ISBLANK(LeaveTracker[[#This Row],[Employee Name]]),"-----",VLOOKUP(LeaveTracker[[#This Row],[Employee Name]],'List of Employees'!$B$4:$H$766,6))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1821</v>
      </c>
      <c r="E3429" s="66" t="str">
        <f>IF(ISBLANK(LeaveTracker[[#This Row],[Employee Name]]),"-----",VLOOKUP(LeaveTracker[[#This Row],[Employee Name]],'List of Employees'!$B$4:$H$766,7))</f>
        <v>SP</v>
      </c>
      <c r="F3429" s="66" t="str">
        <f>IF(ISBLANK(LeaveTracker[[#This Row],[Employee Name]]),"-----",VLOOKUP(LeaveTracker[[#This Row],[Employee Name]],'List of Employees'!$B$4:$H$766,6))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1821</v>
      </c>
      <c r="E3430" s="66" t="str">
        <f>IF(ISBLANK(LeaveTracker[[#This Row],[Employee Name]]),"-----",VLOOKUP(LeaveTracker[[#This Row],[Employee Name]],'List of Employees'!$B$4:$H$766,7))</f>
        <v>SP</v>
      </c>
      <c r="F3430" s="66" t="str">
        <f>IF(ISBLANK(LeaveTracker[[#This Row],[Employee Name]]),"-----",VLOOKUP(LeaveTracker[[#This Row],[Employee Name]],'List of Employees'!$B$4:$H$766,6))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1821</v>
      </c>
      <c r="E3431" s="66" t="str">
        <f>IF(ISBLANK(LeaveTracker[[#This Row],[Employee Name]]),"-----",VLOOKUP(LeaveTracker[[#This Row],[Employee Name]],'List of Employees'!$B$4:$H$766,7))</f>
        <v>SP</v>
      </c>
      <c r="F3431" s="66" t="str">
        <f>IF(ISBLANK(LeaveTracker[[#This Row],[Employee Name]]),"-----",VLOOKUP(LeaveTracker[[#This Row],[Employee Name]],'List of Employees'!$B$4:$H$766,6))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1821</v>
      </c>
      <c r="E3432" s="66" t="str">
        <f>IF(ISBLANK(LeaveTracker[[#This Row],[Employee Name]]),"-----",VLOOKUP(LeaveTracker[[#This Row],[Employee Name]],'List of Employees'!$B$4:$H$766,7))</f>
        <v>SP</v>
      </c>
      <c r="F3432" s="66" t="str">
        <f>IF(ISBLANK(LeaveTracker[[#This Row],[Employee Name]]),"-----",VLOOKUP(LeaveTracker[[#This Row],[Employee Name]],'List of Employees'!$B$4:$H$766,6))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1821</v>
      </c>
      <c r="E3433" s="66" t="str">
        <f>IF(ISBLANK(LeaveTracker[[#This Row],[Employee Name]]),"-----",VLOOKUP(LeaveTracker[[#This Row],[Employee Name]],'List of Employees'!$B$4:$H$766,7))</f>
        <v>SP</v>
      </c>
      <c r="F3433" s="66" t="str">
        <f>IF(ISBLANK(LeaveTracker[[#This Row],[Employee Name]]),"-----",VLOOKUP(LeaveTracker[[#This Row],[Employee Name]],'List of Employees'!$B$4:$H$766,6))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Employees'!$B$4:$H$766,7))</f>
        <v>SP</v>
      </c>
      <c r="F3434" s="66" t="str">
        <f>IF(ISBLANK(LeaveTracker[[#This Row],[Employee Name]]),"-----",VLOOKUP(LeaveTracker[[#This Row],[Employee Name]],'List of Employees'!$B$4:$H$766,6))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Employees'!$B$4:$H$766,7))</f>
        <v>SP</v>
      </c>
      <c r="F3435" s="66" t="str">
        <f>IF(ISBLANK(LeaveTracker[[#This Row],[Employee Name]]),"-----",VLOOKUP(LeaveTracker[[#This Row],[Employee Name]],'List of Employees'!$B$4:$H$766,6))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Employees'!$B$4:$H$766,7))</f>
        <v>SP</v>
      </c>
      <c r="F3436" s="66" t="str">
        <f>IF(ISBLANK(LeaveTracker[[#This Row],[Employee Name]]),"-----",VLOOKUP(LeaveTracker[[#This Row],[Employee Name]],'List of Employees'!$B$4:$H$766,6))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Employees'!$B$4:$H$766,7))</f>
        <v>HRMO</v>
      </c>
      <c r="F3437" s="66" t="str">
        <f>IF(ISBLANK(LeaveTracker[[#This Row],[Employee Name]]),"-----",VLOOKUP(LeaveTracker[[#This Row],[Employee Name]],'List of Employees'!$B$4:$H$766,6))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Employees'!$B$4:$H$766,7))</f>
        <v>HRMO</v>
      </c>
      <c r="F3438" s="66" t="str">
        <f>IF(ISBLANK(LeaveTracker[[#This Row],[Employee Name]]),"-----",VLOOKUP(LeaveTracker[[#This Row],[Employee Name]],'List of Employees'!$B$4:$H$766,6))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Employees'!$B$4:$H$766,7))</f>
        <v>HRMO</v>
      </c>
      <c r="F3439" s="66" t="str">
        <f>IF(ISBLANK(LeaveTracker[[#This Row],[Employee Name]]),"-----",VLOOKUP(LeaveTracker[[#This Row],[Employee Name]],'List of Employees'!$B$4:$H$766,6))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Employees'!$B$4:$H$766,7))</f>
        <v>ACCOUNTING</v>
      </c>
      <c r="F3440" s="66" t="str">
        <f>IF(ISBLANK(LeaveTracker[[#This Row],[Employee Name]]),"-----",VLOOKUP(LeaveTracker[[#This Row],[Employee Name]],'List of Employees'!$B$4:$H$766,6))</f>
        <v>PERMANENT</v>
      </c>
      <c r="G3440" s="24">
        <v>44888</v>
      </c>
      <c r="H3440" s="24">
        <v>44904</v>
      </c>
      <c r="I3440" s="20" t="s">
        <v>297</v>
      </c>
      <c r="J3440" s="42" t="s">
        <v>1999</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Employees'!$B$4:$H$766,7))</f>
        <v>ACCOUNTING</v>
      </c>
      <c r="F3441" s="66" t="str">
        <f>IF(ISBLANK(LeaveTracker[[#This Row],[Employee Name]]),"-----",VLOOKUP(LeaveTracker[[#This Row],[Employee Name]],'List of Employees'!$B$4:$H$766,6))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Employees'!$B$4:$H$766,7))</f>
        <v>HRMO</v>
      </c>
      <c r="F3442" s="66" t="str">
        <f>IF(ISBLANK(LeaveTracker[[#This Row],[Employee Name]]),"-----",VLOOKUP(LeaveTracker[[#This Row],[Employee Name]],'List of Employees'!$B$4:$H$766,6))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Employees'!$B$4:$H$766,7))</f>
        <v>CCT</v>
      </c>
      <c r="F3443" s="66" t="str">
        <f>IF(ISBLANK(LeaveTracker[[#This Row],[Employee Name]]),"-----",VLOOKUP(LeaveTracker[[#This Row],[Employee Name]],'List of Employees'!$B$4:$H$766,6))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Employees'!$B$4:$H$766,7))</f>
        <v>ACCOUNTING</v>
      </c>
      <c r="F3444" s="66" t="str">
        <f>IF(ISBLANK(LeaveTracker[[#This Row],[Employee Name]]),"-----",VLOOKUP(LeaveTracker[[#This Row],[Employee Name]],'List of Employees'!$B$4:$H$766,6))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Employees'!$B$4:$H$766,7))</f>
        <v>ACCOUNTING</v>
      </c>
      <c r="F3445" s="66" t="str">
        <f>IF(ISBLANK(LeaveTracker[[#This Row],[Employee Name]]),"-----",VLOOKUP(LeaveTracker[[#This Row],[Employee Name]],'List of Employees'!$B$4:$H$766,6))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Employees'!$B$4:$H$766,7))</f>
        <v>ACCOUNTING</v>
      </c>
      <c r="F3446" s="66" t="str">
        <f>IF(ISBLANK(LeaveTracker[[#This Row],[Employee Name]]),"-----",VLOOKUP(LeaveTracker[[#This Row],[Employee Name]],'List of Employees'!$B$4:$H$766,6))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Employees'!$B$4:$H$766,7))</f>
        <v>ACCOUNTING</v>
      </c>
      <c r="F3447" s="66" t="str">
        <f>IF(ISBLANK(LeaveTracker[[#This Row],[Employee Name]]),"-----",VLOOKUP(LeaveTracker[[#This Row],[Employee Name]],'List of Employees'!$B$4:$H$766,6))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Employees'!$B$4:$H$766,7))</f>
        <v>ACCOUNTING</v>
      </c>
      <c r="F3448" s="66" t="str">
        <f>IF(ISBLANK(LeaveTracker[[#This Row],[Employee Name]]),"-----",VLOOKUP(LeaveTracker[[#This Row],[Employee Name]],'List of Employees'!$B$4:$H$766,6))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Employees'!$B$4:$H$766,7))</f>
        <v>ACCOUNTING</v>
      </c>
      <c r="F3449" s="66" t="str">
        <f>IF(ISBLANK(LeaveTracker[[#This Row],[Employee Name]]),"-----",VLOOKUP(LeaveTracker[[#This Row],[Employee Name]],'List of Employees'!$B$4:$H$766,6))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Employees'!$B$4:$H$766,7))</f>
        <v>ACCOUNTING</v>
      </c>
      <c r="F3450" s="66" t="str">
        <f>IF(ISBLANK(LeaveTracker[[#This Row],[Employee Name]]),"-----",VLOOKUP(LeaveTracker[[#This Row],[Employee Name]],'List of Employees'!$B$4:$H$766,6))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Employees'!$B$4:$H$766,7))</f>
        <v>ACCOUNTING</v>
      </c>
      <c r="F3451" s="66" t="str">
        <f>IF(ISBLANK(LeaveTracker[[#This Row],[Employee Name]]),"-----",VLOOKUP(LeaveTracker[[#This Row],[Employee Name]],'List of Employees'!$B$4:$H$766,6))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Employees'!$B$4:$H$766,7))</f>
        <v>ACCOUNTING</v>
      </c>
      <c r="F3452" s="66" t="str">
        <f>IF(ISBLANK(LeaveTracker[[#This Row],[Employee Name]]),"-----",VLOOKUP(LeaveTracker[[#This Row],[Employee Name]],'List of Employees'!$B$4:$H$766,6))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Employees'!$B$4:$H$766,7))</f>
        <v>ACCOUNTING</v>
      </c>
      <c r="F3453" s="66" t="str">
        <f>IF(ISBLANK(LeaveTracker[[#This Row],[Employee Name]]),"-----",VLOOKUP(LeaveTracker[[#This Row],[Employee Name]],'List of Employees'!$B$4:$H$766,6))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Employees'!$B$4:$H$766,7))</f>
        <v>ACCOUNTING</v>
      </c>
      <c r="F3454" s="66" t="str">
        <f>IF(ISBLANK(LeaveTracker[[#This Row],[Employee Name]]),"-----",VLOOKUP(LeaveTracker[[#This Row],[Employee Name]],'List of Employees'!$B$4:$H$766,6))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Employees'!$B$4:$H$766,7))</f>
        <v>ACCOUNTING</v>
      </c>
      <c r="F3455" s="66" t="str">
        <f>IF(ISBLANK(LeaveTracker[[#This Row],[Employee Name]]),"-----",VLOOKUP(LeaveTracker[[#This Row],[Employee Name]],'List of Employees'!$B$4:$H$766,6))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Employees'!$B$4:$H$766,7))</f>
        <v>ACCOUNTING</v>
      </c>
      <c r="F3456" s="66" t="str">
        <f>IF(ISBLANK(LeaveTracker[[#This Row],[Employee Name]]),"-----",VLOOKUP(LeaveTracker[[#This Row],[Employee Name]],'List of Employees'!$B$4:$H$766,6))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Employees'!$B$4:$H$766,7))</f>
        <v>ACCOUNTING</v>
      </c>
      <c r="F3457" s="66" t="str">
        <f>IF(ISBLANK(LeaveTracker[[#This Row],[Employee Name]]),"-----",VLOOKUP(LeaveTracker[[#This Row],[Employee Name]],'List of Employees'!$B$4:$H$766,6))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Employees'!$B$4:$H$766,7))</f>
        <v>ACCOUNTING</v>
      </c>
      <c r="F3458" s="66" t="str">
        <f>IF(ISBLANK(LeaveTracker[[#This Row],[Employee Name]]),"-----",VLOOKUP(LeaveTracker[[#This Row],[Employee Name]],'List of Employees'!$B$4:$H$766,6))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Employees'!$B$4:$H$766,7))</f>
        <v>ACCOUNTING</v>
      </c>
      <c r="F3459" s="66" t="str">
        <f>IF(ISBLANK(LeaveTracker[[#This Row],[Employee Name]]),"-----",VLOOKUP(LeaveTracker[[#This Row],[Employee Name]],'List of Employees'!$B$4:$H$766,6))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Employees'!$B$4:$H$766,7))</f>
        <v>ACCOUNTING</v>
      </c>
      <c r="F3460" s="66" t="str">
        <f>IF(ISBLANK(LeaveTracker[[#This Row],[Employee Name]]),"-----",VLOOKUP(LeaveTracker[[#This Row],[Employee Name]],'List of Employees'!$B$4:$H$766,6))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Employees'!$B$4:$H$766,7))</f>
        <v>ACCOUNTING</v>
      </c>
      <c r="F3461" s="66" t="str">
        <f>IF(ISBLANK(LeaveTracker[[#This Row],[Employee Name]]),"-----",VLOOKUP(LeaveTracker[[#This Row],[Employee Name]],'List of Employees'!$B$4:$H$766,6))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Employees'!$B$4:$H$766,7))</f>
        <v>ACCOUNTING</v>
      </c>
      <c r="F3462" s="66" t="str">
        <f>IF(ISBLANK(LeaveTracker[[#This Row],[Employee Name]]),"-----",VLOOKUP(LeaveTracker[[#This Row],[Employee Name]],'List of Employees'!$B$4:$H$766,6))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Employees'!$B$4:$H$766,7))</f>
        <v>ACCOUNTING</v>
      </c>
      <c r="F3463" s="66" t="str">
        <f>IF(ISBLANK(LeaveTracker[[#This Row],[Employee Name]]),"-----",VLOOKUP(LeaveTracker[[#This Row],[Employee Name]],'List of Employees'!$B$4:$H$766,6))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Employees'!$B$4:$H$766,7))</f>
        <v>ACCOUNTING</v>
      </c>
      <c r="F3464" s="66" t="str">
        <f>IF(ISBLANK(LeaveTracker[[#This Row],[Employee Name]]),"-----",VLOOKUP(LeaveTracker[[#This Row],[Employee Name]],'List of Employees'!$B$4:$H$766,6))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Employees'!$B$4:$H$766,7))</f>
        <v>ACCOUNTING</v>
      </c>
      <c r="F3465" s="66" t="str">
        <f>IF(ISBLANK(LeaveTracker[[#This Row],[Employee Name]]),"-----",VLOOKUP(LeaveTracker[[#This Row],[Employee Name]],'List of Employees'!$B$4:$H$766,6))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Employees'!$B$4:$H$766,7))</f>
        <v>ACCOUNTING</v>
      </c>
      <c r="F3466" s="66" t="str">
        <f>IF(ISBLANK(LeaveTracker[[#This Row],[Employee Name]]),"-----",VLOOKUP(LeaveTracker[[#This Row],[Employee Name]],'List of Employees'!$B$4:$H$766,6))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Employees'!$B$4:$H$766,7))</f>
        <v>ACCOUNTING</v>
      </c>
      <c r="F3467" s="66" t="str">
        <f>IF(ISBLANK(LeaveTracker[[#This Row],[Employee Name]]),"-----",VLOOKUP(LeaveTracker[[#This Row],[Employee Name]],'List of Employees'!$B$4:$H$766,6))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Employees'!$B$4:$H$766,7))</f>
        <v>ACCOUNTING</v>
      </c>
      <c r="F3468" s="66" t="str">
        <f>IF(ISBLANK(LeaveTracker[[#This Row],[Employee Name]]),"-----",VLOOKUP(LeaveTracker[[#This Row],[Employee Name]],'List of Employees'!$B$4:$H$766,6))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Employees'!$B$4:$H$766,7))</f>
        <v>ACCOUNTING</v>
      </c>
      <c r="F3469" s="66" t="str">
        <f>IF(ISBLANK(LeaveTracker[[#This Row],[Employee Name]]),"-----",VLOOKUP(LeaveTracker[[#This Row],[Employee Name]],'List of Employees'!$B$4:$H$766,6))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Employees'!$B$4:$H$766,7))</f>
        <v>ACCOUNTING</v>
      </c>
      <c r="F3470" s="66" t="str">
        <f>IF(ISBLANK(LeaveTracker[[#This Row],[Employee Name]]),"-----",VLOOKUP(LeaveTracker[[#This Row],[Employee Name]],'List of Employees'!$B$4:$H$766,6))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Employees'!$B$4:$H$766,7))</f>
        <v>ACCOUNTING</v>
      </c>
      <c r="F3471" s="66" t="str">
        <f>IF(ISBLANK(LeaveTracker[[#This Row],[Employee Name]]),"-----",VLOOKUP(LeaveTracker[[#This Row],[Employee Name]],'List of Employees'!$B$4:$H$766,6))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Employees'!$B$4:$H$766,7))</f>
        <v>ACCOUNTING</v>
      </c>
      <c r="F3472" s="66" t="str">
        <f>IF(ISBLANK(LeaveTracker[[#This Row],[Employee Name]]),"-----",VLOOKUP(LeaveTracker[[#This Row],[Employee Name]],'List of Employees'!$B$4:$H$766,6))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Employees'!$B$4:$H$766,7))</f>
        <v>ACCOUNTING</v>
      </c>
      <c r="F3473" s="66" t="str">
        <f>IF(ISBLANK(LeaveTracker[[#This Row],[Employee Name]]),"-----",VLOOKUP(LeaveTracker[[#This Row],[Employee Name]],'List of Employees'!$B$4:$H$766,6))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Employees'!$B$4:$H$766,7))</f>
        <v>ACCOUNTING</v>
      </c>
      <c r="F3474" s="66" t="str">
        <f>IF(ISBLANK(LeaveTracker[[#This Row],[Employee Name]]),"-----",VLOOKUP(LeaveTracker[[#This Row],[Employee Name]],'List of Employees'!$B$4:$H$766,6))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Employees'!$B$4:$H$766,7))</f>
        <v>ACCOUNTING</v>
      </c>
      <c r="F3475" s="66" t="str">
        <f>IF(ISBLANK(LeaveTracker[[#This Row],[Employee Name]]),"-----",VLOOKUP(LeaveTracker[[#This Row],[Employee Name]],'List of Employees'!$B$4:$H$766,6))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Employees'!$B$4:$H$766,7))</f>
        <v>ACCOUNTING</v>
      </c>
      <c r="F3476" s="66" t="str">
        <f>IF(ISBLANK(LeaveTracker[[#This Row],[Employee Name]]),"-----",VLOOKUP(LeaveTracker[[#This Row],[Employee Name]],'List of Employees'!$B$4:$H$766,6))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Employees'!$B$4:$H$766,7))</f>
        <v>ACCOUNTING</v>
      </c>
      <c r="F3477" s="66" t="str">
        <f>IF(ISBLANK(LeaveTracker[[#This Row],[Employee Name]]),"-----",VLOOKUP(LeaveTracker[[#This Row],[Employee Name]],'List of Employees'!$B$4:$H$766,6))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Employees'!$B$4:$H$766,7))</f>
        <v>ACCOUNTING</v>
      </c>
      <c r="F3478" s="66" t="str">
        <f>IF(ISBLANK(LeaveTracker[[#This Row],[Employee Name]]),"-----",VLOOKUP(LeaveTracker[[#This Row],[Employee Name]],'List of Employees'!$B$4:$H$766,6))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Employees'!$B$4:$H$766,7))</f>
        <v>ACCOUNTING</v>
      </c>
      <c r="F3479" s="66" t="str">
        <f>IF(ISBLANK(LeaveTracker[[#This Row],[Employee Name]]),"-----",VLOOKUP(LeaveTracker[[#This Row],[Employee Name]],'List of Employees'!$B$4:$H$766,6))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Employees'!$B$4:$H$766,7))</f>
        <v>ACCOUNTING</v>
      </c>
      <c r="F3480" s="66" t="str">
        <f>IF(ISBLANK(LeaveTracker[[#This Row],[Employee Name]]),"-----",VLOOKUP(LeaveTracker[[#This Row],[Employee Name]],'List of Employees'!$B$4:$H$766,6))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Employees'!$B$4:$H$766,7))</f>
        <v>ACCOUNTING</v>
      </c>
      <c r="F3481" s="66" t="str">
        <f>IF(ISBLANK(LeaveTracker[[#This Row],[Employee Name]]),"-----",VLOOKUP(LeaveTracker[[#This Row],[Employee Name]],'List of Employees'!$B$4:$H$766,6))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Employees'!$B$4:$H$766,7))</f>
        <v>ACCOUNTING</v>
      </c>
      <c r="F3482" s="66" t="str">
        <f>IF(ISBLANK(LeaveTracker[[#This Row],[Employee Name]]),"-----",VLOOKUP(LeaveTracker[[#This Row],[Employee Name]],'List of Employees'!$B$4:$H$766,6))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Employees'!$B$4:$H$766,7))</f>
        <v>ACCOUNTING</v>
      </c>
      <c r="F3483" s="66" t="str">
        <f>IF(ISBLANK(LeaveTracker[[#This Row],[Employee Name]]),"-----",VLOOKUP(LeaveTracker[[#This Row],[Employee Name]],'List of Employees'!$B$4:$H$766,6))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Employees'!$B$4:$H$766,7))</f>
        <v>ACCOUNTING</v>
      </c>
      <c r="F3484" s="66" t="str">
        <f>IF(ISBLANK(LeaveTracker[[#This Row],[Employee Name]]),"-----",VLOOKUP(LeaveTracker[[#This Row],[Employee Name]],'List of Employees'!$B$4:$H$766,6))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Employees'!$B$4:$H$766,7))</f>
        <v>ACCOUNTING</v>
      </c>
      <c r="F3485" s="66" t="str">
        <f>IF(ISBLANK(LeaveTracker[[#This Row],[Employee Name]]),"-----",VLOOKUP(LeaveTracker[[#This Row],[Employee Name]],'List of Employees'!$B$4:$H$766,6))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Employees'!$B$4:$H$766,7))</f>
        <v>ACCOUNTING</v>
      </c>
      <c r="F3486" s="66" t="str">
        <f>IF(ISBLANK(LeaveTracker[[#This Row],[Employee Name]]),"-----",VLOOKUP(LeaveTracker[[#This Row],[Employee Name]],'List of Employees'!$B$4:$H$766,6))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Employees'!$B$4:$H$766,7))</f>
        <v>ACCOUNTING</v>
      </c>
      <c r="F3487" s="66" t="str">
        <f>IF(ISBLANK(LeaveTracker[[#This Row],[Employee Name]]),"-----",VLOOKUP(LeaveTracker[[#This Row],[Employee Name]],'List of Employees'!$B$4:$H$766,6))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Employees'!$B$4:$H$766,7))</f>
        <v>CCT</v>
      </c>
      <c r="F3488" s="66" t="str">
        <f>IF(ISBLANK(LeaveTracker[[#This Row],[Employee Name]]),"-----",VLOOKUP(LeaveTracker[[#This Row],[Employee Name]],'List of Employees'!$B$4:$H$766,6))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Employees'!$B$4:$H$766,7))</f>
        <v>ACCOUNTING</v>
      </c>
      <c r="F3489" s="66" t="str">
        <f>IF(ISBLANK(LeaveTracker[[#This Row],[Employee Name]]),"-----",VLOOKUP(LeaveTracker[[#This Row],[Employee Name]],'List of Employees'!$B$4:$H$766,6))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Employees'!$B$4:$H$766,7))</f>
        <v>ACCOUNTING</v>
      </c>
      <c r="F3490" s="66" t="str">
        <f>IF(ISBLANK(LeaveTracker[[#This Row],[Employee Name]]),"-----",VLOOKUP(LeaveTracker[[#This Row],[Employee Name]],'List of Employees'!$B$4:$H$766,6))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Employees'!$B$4:$H$766,7))</f>
        <v>ACCOUNTING</v>
      </c>
      <c r="F3491" s="66" t="str">
        <f>IF(ISBLANK(LeaveTracker[[#This Row],[Employee Name]]),"-----",VLOOKUP(LeaveTracker[[#This Row],[Employee Name]],'List of Employees'!$B$4:$H$766,6))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Employees'!$B$4:$H$766,7))</f>
        <v>ACCOUNTING</v>
      </c>
      <c r="F3492" s="66" t="str">
        <f>IF(ISBLANK(LeaveTracker[[#This Row],[Employee Name]]),"-----",VLOOKUP(LeaveTracker[[#This Row],[Employee Name]],'List of Employees'!$B$4:$H$766,6))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Employees'!$B$4:$H$766,7))</f>
        <v>ACCOUNTING</v>
      </c>
      <c r="F3493" s="66" t="str">
        <f>IF(ISBLANK(LeaveTracker[[#This Row],[Employee Name]]),"-----",VLOOKUP(LeaveTracker[[#This Row],[Employee Name]],'List of Employees'!$B$4:$H$766,6))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Employees'!$B$4:$H$766,7))</f>
        <v>ACCOUNTING</v>
      </c>
      <c r="F3494" s="66" t="str">
        <f>IF(ISBLANK(LeaveTracker[[#This Row],[Employee Name]]),"-----",VLOOKUP(LeaveTracker[[#This Row],[Employee Name]],'List of Employees'!$B$4:$H$766,6))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Employees'!$B$4:$H$766,7))</f>
        <v>ACCOUNTING</v>
      </c>
      <c r="F3495" s="66" t="str">
        <f>IF(ISBLANK(LeaveTracker[[#This Row],[Employee Name]]),"-----",VLOOKUP(LeaveTracker[[#This Row],[Employee Name]],'List of Employees'!$B$4:$H$766,6))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Employees'!$B$4:$H$766,7))</f>
        <v>ACCOUNTING</v>
      </c>
      <c r="F3496" s="66" t="str">
        <f>IF(ISBLANK(LeaveTracker[[#This Row],[Employee Name]]),"-----",VLOOKUP(LeaveTracker[[#This Row],[Employee Name]],'List of Employees'!$B$4:$H$766,6))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2003</v>
      </c>
      <c r="E3497" s="66" t="str">
        <f>IF(ISBLANK(LeaveTracker[[#This Row],[Employee Name]]),"-----",VLOOKUP(LeaveTracker[[#This Row],[Employee Name]],'List of Employees'!$B$4:$H$766,7))</f>
        <v>ACCOUNTING</v>
      </c>
      <c r="F3497" s="66" t="str">
        <f>IF(ISBLANK(LeaveTracker[[#This Row],[Employee Name]]),"-----",VLOOKUP(LeaveTracker[[#This Row],[Employee Name]],'List of Employees'!$B$4:$H$766,6))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Employees'!$B$4:$H$766,7))</f>
        <v>ACCOUNTING</v>
      </c>
      <c r="F3498" s="66" t="str">
        <f>IF(ISBLANK(LeaveTracker[[#This Row],[Employee Name]]),"-----",VLOOKUP(LeaveTracker[[#This Row],[Employee Name]],'List of Employees'!$B$4:$H$766,6))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Employees'!$B$4:$H$766,7))</f>
        <v>ACCOUNTING</v>
      </c>
      <c r="F3499" s="66" t="str">
        <f>IF(ISBLANK(LeaveTracker[[#This Row],[Employee Name]]),"-----",VLOOKUP(LeaveTracker[[#This Row],[Employee Name]],'List of Employees'!$B$4:$H$766,6))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Employees'!$B$4:$H$766,7))</f>
        <v>ACCOUNTING</v>
      </c>
      <c r="F3500" s="66" t="str">
        <f>IF(ISBLANK(LeaveTracker[[#This Row],[Employee Name]]),"-----",VLOOKUP(LeaveTracker[[#This Row],[Employee Name]],'List of Employees'!$B$4:$H$766,6))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Employees'!$B$4:$H$766,7))</f>
        <v>ACCOUNTING</v>
      </c>
      <c r="F3501" s="66" t="str">
        <f>IF(ISBLANK(LeaveTracker[[#This Row],[Employee Name]]),"-----",VLOOKUP(LeaveTracker[[#This Row],[Employee Name]],'List of Employees'!$B$4:$H$766,6))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2008</v>
      </c>
      <c r="E3502" s="66" t="str">
        <f>IF(ISBLANK(LeaveTracker[[#This Row],[Employee Name]]),"-----",VLOOKUP(LeaveTracker[[#This Row],[Employee Name]],'List of Employees'!$B$4:$H$766,7))</f>
        <v>EDP</v>
      </c>
      <c r="F3502" s="66" t="str">
        <f>IF(ISBLANK(LeaveTracker[[#This Row],[Employee Name]]),"-----",VLOOKUP(LeaveTracker[[#This Row],[Employee Name]],'List of Employees'!$B$4:$H$766,6))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Employees'!$B$4:$H$766,7))</f>
        <v>ACCOUNTING</v>
      </c>
      <c r="F3503" s="66" t="str">
        <f>IF(ISBLANK(LeaveTracker[[#This Row],[Employee Name]]),"-----",VLOOKUP(LeaveTracker[[#This Row],[Employee Name]],'List of Employees'!$B$4:$H$766,6))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Employees'!$B$4:$H$766,7))</f>
        <v>ACCOUNTING</v>
      </c>
      <c r="F3504" s="66" t="str">
        <f>IF(ISBLANK(LeaveTracker[[#This Row],[Employee Name]]),"-----",VLOOKUP(LeaveTracker[[#This Row],[Employee Name]],'List of Employees'!$B$4:$H$766,6))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Employees'!$B$4:$H$766,7))</f>
        <v>ACCOUNTING</v>
      </c>
      <c r="F3505" s="66" t="str">
        <f>IF(ISBLANK(LeaveTracker[[#This Row],[Employee Name]]),"-----",VLOOKUP(LeaveTracker[[#This Row],[Employee Name]],'List of Employees'!$B$4:$H$766,6))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Employees'!$B$4:$H$766,7))</f>
        <v>ACCOUNTING</v>
      </c>
      <c r="F3506" s="66" t="str">
        <f>IF(ISBLANK(LeaveTracker[[#This Row],[Employee Name]]),"-----",VLOOKUP(LeaveTracker[[#This Row],[Employee Name]],'List of Employees'!$B$4:$H$766,6))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Employees'!$B$4:$H$766,7))</f>
        <v>ACCOUNTING</v>
      </c>
      <c r="F3507" s="66" t="str">
        <f>IF(ISBLANK(LeaveTracker[[#This Row],[Employee Name]]),"-----",VLOOKUP(LeaveTracker[[#This Row],[Employee Name]],'List of Employees'!$B$4:$H$766,6))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Employees'!$B$4:$H$766,7))</f>
        <v>ACCOUNTING</v>
      </c>
      <c r="F3508" s="66" t="str">
        <f>IF(ISBLANK(LeaveTracker[[#This Row],[Employee Name]]),"-----",VLOOKUP(LeaveTracker[[#This Row],[Employee Name]],'List of Employees'!$B$4:$H$766,6))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Employees'!$B$4:$H$766,7))</f>
        <v>ACCOUNTING</v>
      </c>
      <c r="F3509" s="66" t="str">
        <f>IF(ISBLANK(LeaveTracker[[#This Row],[Employee Name]]),"-----",VLOOKUP(LeaveTracker[[#This Row],[Employee Name]],'List of Employees'!$B$4:$H$766,6))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Employees'!$B$4:$H$766,7))</f>
        <v>ACCOUNTING</v>
      </c>
      <c r="F3510" s="66" t="str">
        <f>IF(ISBLANK(LeaveTracker[[#This Row],[Employee Name]]),"-----",VLOOKUP(LeaveTracker[[#This Row],[Employee Name]],'List of Employees'!$B$4:$H$766,6))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Employees'!$B$4:$H$766,7))</f>
        <v>ACCOUNTING</v>
      </c>
      <c r="F3511" s="66" t="str">
        <f>IF(ISBLANK(LeaveTracker[[#This Row],[Employee Name]]),"-----",VLOOKUP(LeaveTracker[[#This Row],[Employee Name]],'List of Employees'!$B$4:$H$766,6))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Employees'!$B$4:$H$766,7))</f>
        <v>ACCOUNTING</v>
      </c>
      <c r="F3512" s="66" t="str">
        <f>IF(ISBLANK(LeaveTracker[[#This Row],[Employee Name]]),"-----",VLOOKUP(LeaveTracker[[#This Row],[Employee Name]],'List of Employees'!$B$4:$H$766,6))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Employees'!$B$4:$H$766,7))</f>
        <v>ACCOUNTING</v>
      </c>
      <c r="F3513" s="66" t="str">
        <f>IF(ISBLANK(LeaveTracker[[#This Row],[Employee Name]]),"-----",VLOOKUP(LeaveTracker[[#This Row],[Employee Name]],'List of Employees'!$B$4:$H$766,6))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Employees'!$B$4:$H$766,7))</f>
        <v>ACCOUNTING</v>
      </c>
      <c r="F3514" s="66" t="str">
        <f>IF(ISBLANK(LeaveTracker[[#This Row],[Employee Name]]),"-----",VLOOKUP(LeaveTracker[[#This Row],[Employee Name]],'List of Employees'!$B$4:$H$766,6))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Employees'!$B$4:$H$766,7))</f>
        <v>ACCOUNTING</v>
      </c>
      <c r="F3515" s="66" t="str">
        <f>IF(ISBLANK(LeaveTracker[[#This Row],[Employee Name]]),"-----",VLOOKUP(LeaveTracker[[#This Row],[Employee Name]],'List of Employees'!$B$4:$H$766,6))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Employees'!$B$4:$H$766,7))</f>
        <v>ACCOUNTING</v>
      </c>
      <c r="F3516" s="66" t="str">
        <f>IF(ISBLANK(LeaveTracker[[#This Row],[Employee Name]]),"-----",VLOOKUP(LeaveTracker[[#This Row],[Employee Name]],'List of Employees'!$B$4:$H$766,6))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2013</v>
      </c>
      <c r="E3517" s="66" t="str">
        <f>IF(ISBLANK(LeaveTracker[[#This Row],[Employee Name]]),"-----",VLOOKUP(LeaveTracker[[#This Row],[Employee Name]],'List of Employees'!$B$4:$H$766,7))</f>
        <v>CITY MARKET</v>
      </c>
      <c r="F3517" s="66" t="str">
        <f>IF(ISBLANK(LeaveTracker[[#This Row],[Employee Name]]),"-----",VLOOKUP(LeaveTracker[[#This Row],[Employee Name]],'List of Employees'!$B$4:$H$766,6))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1919</v>
      </c>
      <c r="E3518" s="66" t="str">
        <f>IF(ISBLANK(LeaveTracker[[#This Row],[Employee Name]]),"-----",VLOOKUP(LeaveTracker[[#This Row],[Employee Name]],'List of Employees'!$B$4:$H$766,7))</f>
        <v>HOUSING</v>
      </c>
      <c r="F3518" s="66" t="str">
        <f>IF(ISBLANK(LeaveTracker[[#This Row],[Employee Name]]),"-----",VLOOKUP(LeaveTracker[[#This Row],[Employee Name]],'List of Employees'!$B$4:$H$766,6))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1821</v>
      </c>
      <c r="E3519" s="66" t="str">
        <f>IF(ISBLANK(LeaveTracker[[#This Row],[Employee Name]]),"-----",VLOOKUP(LeaveTracker[[#This Row],[Employee Name]],'List of Employees'!$B$4:$H$766,7))</f>
        <v>SP</v>
      </c>
      <c r="F3519" s="66" t="str">
        <f>IF(ISBLANK(LeaveTracker[[#This Row],[Employee Name]]),"-----",VLOOKUP(LeaveTracker[[#This Row],[Employee Name]],'List of Employees'!$B$4:$H$766,6))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1821</v>
      </c>
      <c r="E3520" s="66" t="str">
        <f>IF(ISBLANK(LeaveTracker[[#This Row],[Employee Name]]),"-----",VLOOKUP(LeaveTracker[[#This Row],[Employee Name]],'List of Employees'!$B$4:$H$766,7))</f>
        <v>SP</v>
      </c>
      <c r="F3520" s="66" t="str">
        <f>IF(ISBLANK(LeaveTracker[[#This Row],[Employee Name]]),"-----",VLOOKUP(LeaveTracker[[#This Row],[Employee Name]],'List of Employees'!$B$4:$H$766,6))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1821</v>
      </c>
      <c r="E3521" s="66" t="str">
        <f>IF(ISBLANK(LeaveTracker[[#This Row],[Employee Name]]),"-----",VLOOKUP(LeaveTracker[[#This Row],[Employee Name]],'List of Employees'!$B$4:$H$766,7))</f>
        <v>SP</v>
      </c>
      <c r="F3521" s="66" t="str">
        <f>IF(ISBLANK(LeaveTracker[[#This Row],[Employee Name]]),"-----",VLOOKUP(LeaveTracker[[#This Row],[Employee Name]],'List of Employees'!$B$4:$H$766,6))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1919</v>
      </c>
      <c r="E3522" s="66" t="str">
        <f>IF(ISBLANK(LeaveTracker[[#This Row],[Employee Name]]),"-----",VLOOKUP(LeaveTracker[[#This Row],[Employee Name]],'List of Employees'!$B$4:$H$766,7))</f>
        <v>HOUSING</v>
      </c>
      <c r="F3522" s="66" t="str">
        <f>IF(ISBLANK(LeaveTracker[[#This Row],[Employee Name]]),"-----",VLOOKUP(LeaveTracker[[#This Row],[Employee Name]],'List of Employees'!$B$4:$H$766,6))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1919</v>
      </c>
      <c r="E3523" s="66" t="str">
        <f>IF(ISBLANK(LeaveTracker[[#This Row],[Employee Name]]),"-----",VLOOKUP(LeaveTracker[[#This Row],[Employee Name]],'List of Employees'!$B$4:$H$766,7))</f>
        <v>HOUSING</v>
      </c>
      <c r="F3523" s="66" t="str">
        <f>IF(ISBLANK(LeaveTracker[[#This Row],[Employee Name]]),"-----",VLOOKUP(LeaveTracker[[#This Row],[Employee Name]],'List of Employees'!$B$4:$H$766,6))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Employees'!$B$4:$H$766,7))</f>
        <v>MO</v>
      </c>
      <c r="F3524" s="66" t="str">
        <f>IF(ISBLANK(LeaveTracker[[#This Row],[Employee Name]]),"-----",VLOOKUP(LeaveTracker[[#This Row],[Employee Name]],'List of Employees'!$B$4:$H$766,6))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Employees'!$B$4:$H$766,7))</f>
        <v>MO</v>
      </c>
      <c r="F3525" s="66" t="str">
        <f>IF(ISBLANK(LeaveTracker[[#This Row],[Employee Name]]),"-----",VLOOKUP(LeaveTracker[[#This Row],[Employee Name]],'List of Employees'!$B$4:$H$766,6))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Employees'!$B$4:$H$766,7))</f>
        <v>MO</v>
      </c>
      <c r="F3526" s="66" t="str">
        <f>IF(ISBLANK(LeaveTracker[[#This Row],[Employee Name]]),"-----",VLOOKUP(LeaveTracker[[#This Row],[Employee Name]],'List of Employees'!$B$4:$H$766,6))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1941</v>
      </c>
      <c r="E3527" s="66" t="str">
        <f>IF(ISBLANK(LeaveTracker[[#This Row],[Employee Name]]),"-----",VLOOKUP(LeaveTracker[[#This Row],[Employee Name]],'List of Employees'!$B$4:$H$766,7))</f>
        <v>SP/VMO</v>
      </c>
      <c r="F3527" s="66" t="str">
        <f>IF(ISBLANK(LeaveTracker[[#This Row],[Employee Name]]),"-----",VLOOKUP(LeaveTracker[[#This Row],[Employee Name]],'List of Employees'!$B$4:$H$766,6))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1941</v>
      </c>
      <c r="E3528" s="66" t="str">
        <f>IF(ISBLANK(LeaveTracker[[#This Row],[Employee Name]]),"-----",VLOOKUP(LeaveTracker[[#This Row],[Employee Name]],'List of Employees'!$B$4:$H$766,7))</f>
        <v>SP/VMO</v>
      </c>
      <c r="F3528" s="66" t="str">
        <f>IF(ISBLANK(LeaveTracker[[#This Row],[Employee Name]]),"-----",VLOOKUP(LeaveTracker[[#This Row],[Employee Name]],'List of Employees'!$B$4:$H$766,6))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1822</v>
      </c>
      <c r="E3529" s="66" t="str">
        <f>IF(ISBLANK(LeaveTracker[[#This Row],[Employee Name]]),"-----",VLOOKUP(LeaveTracker[[#This Row],[Employee Name]],'List of Employees'!$B$4:$H$766,7))</f>
        <v>SP</v>
      </c>
      <c r="F3529" s="66" t="str">
        <f>IF(ISBLANK(LeaveTracker[[#This Row],[Employee Name]]),"-----",VLOOKUP(LeaveTracker[[#This Row],[Employee Name]],'List of Employees'!$B$4:$H$766,6))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1822</v>
      </c>
      <c r="E3530" s="66" t="str">
        <f>IF(ISBLANK(LeaveTracker[[#This Row],[Employee Name]]),"-----",VLOOKUP(LeaveTracker[[#This Row],[Employee Name]],'List of Employees'!$B$4:$H$766,7))</f>
        <v>SP</v>
      </c>
      <c r="F3530" s="66" t="str">
        <f>IF(ISBLANK(LeaveTracker[[#This Row],[Employee Name]]),"-----",VLOOKUP(LeaveTracker[[#This Row],[Employee Name]],'List of Employees'!$B$4:$H$766,6))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1821</v>
      </c>
      <c r="E3531" s="66" t="str">
        <f>IF(ISBLANK(LeaveTracker[[#This Row],[Employee Name]]),"-----",VLOOKUP(LeaveTracker[[#This Row],[Employee Name]],'List of Employees'!$B$4:$H$766,7))</f>
        <v>SP</v>
      </c>
      <c r="F3531" s="66" t="str">
        <f>IF(ISBLANK(LeaveTracker[[#This Row],[Employee Name]]),"-----",VLOOKUP(LeaveTracker[[#This Row],[Employee Name]],'List of Employees'!$B$4:$H$766,6))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1821</v>
      </c>
      <c r="E3532" s="66" t="str">
        <f>IF(ISBLANK(LeaveTracker[[#This Row],[Employee Name]]),"-----",VLOOKUP(LeaveTracker[[#This Row],[Employee Name]],'List of Employees'!$B$4:$H$766,7))</f>
        <v>SP</v>
      </c>
      <c r="F3532" s="66" t="str">
        <f>IF(ISBLANK(LeaveTracker[[#This Row],[Employee Name]]),"-----",VLOOKUP(LeaveTracker[[#This Row],[Employee Name]],'List of Employees'!$B$4:$H$766,6))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2015</v>
      </c>
      <c r="E3533" s="66" t="str">
        <f>IF(ISBLANK(LeaveTracker[[#This Row],[Employee Name]]),"-----",VLOOKUP(LeaveTracker[[#This Row],[Employee Name]],'List of Employees'!$B$4:$H$766,7))</f>
        <v>SP</v>
      </c>
      <c r="F3533" s="66" t="str">
        <f>IF(ISBLANK(LeaveTracker[[#This Row],[Employee Name]]),"-----",VLOOKUP(LeaveTracker[[#This Row],[Employee Name]],'List of Employees'!$B$4:$H$766,6))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1821</v>
      </c>
      <c r="E3534" s="66" t="str">
        <f>IF(ISBLANK(LeaveTracker[[#This Row],[Employee Name]]),"-----",VLOOKUP(LeaveTracker[[#This Row],[Employee Name]],'List of Employees'!$B$4:$H$766,7))</f>
        <v>SP</v>
      </c>
      <c r="F3534" s="66" t="str">
        <f>IF(ISBLANK(LeaveTracker[[#This Row],[Employee Name]]),"-----",VLOOKUP(LeaveTracker[[#This Row],[Employee Name]],'List of Employees'!$B$4:$H$766,6))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1753</v>
      </c>
      <c r="E3535" s="66" t="str">
        <f>IF(ISBLANK(LeaveTracker[[#This Row],[Employee Name]]),"-----",VLOOKUP(LeaveTracker[[#This Row],[Employee Name]],'List of Employees'!$B$4:$H$766,7))</f>
        <v>SP</v>
      </c>
      <c r="F3535" s="66" t="str">
        <f>IF(ISBLANK(LeaveTracker[[#This Row],[Employee Name]]),"-----",VLOOKUP(LeaveTracker[[#This Row],[Employee Name]],'List of Employees'!$B$4:$H$766,6))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2015</v>
      </c>
      <c r="E3536" s="66" t="str">
        <f>IF(ISBLANK(LeaveTracker[[#This Row],[Employee Name]]),"-----",VLOOKUP(LeaveTracker[[#This Row],[Employee Name]],'List of Employees'!$B$4:$H$766,7))</f>
        <v>SP</v>
      </c>
      <c r="F3536" s="66" t="str">
        <f>IF(ISBLANK(LeaveTracker[[#This Row],[Employee Name]]),"-----",VLOOKUP(LeaveTracker[[#This Row],[Employee Name]],'List of Employees'!$B$4:$H$766,6))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2015</v>
      </c>
      <c r="E3537" s="66" t="str">
        <f>IF(ISBLANK(LeaveTracker[[#This Row],[Employee Name]]),"-----",VLOOKUP(LeaveTracker[[#This Row],[Employee Name]],'List of Employees'!$B$4:$H$766,7))</f>
        <v>SP</v>
      </c>
      <c r="F3537" s="66" t="str">
        <f>IF(ISBLANK(LeaveTracker[[#This Row],[Employee Name]]),"-----",VLOOKUP(LeaveTracker[[#This Row],[Employee Name]],'List of Employees'!$B$4:$H$766,6))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1737</v>
      </c>
      <c r="E3538" s="66">
        <f>IF(ISBLANK(LeaveTracker[[#This Row],[Employee Name]]),"-----",VLOOKUP(LeaveTracker[[#This Row],[Employee Name]],'List of Employees'!$B$4:$H$766,7))</f>
        <v>0</v>
      </c>
      <c r="F3538" s="66" t="str">
        <f>IF(ISBLANK(LeaveTracker[[#This Row],[Employee Name]]),"-----",VLOOKUP(LeaveTracker[[#This Row],[Employee Name]],'List of Employees'!$B$4:$H$766,6))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1751</v>
      </c>
      <c r="E3539" s="66" t="str">
        <f>IF(ISBLANK(LeaveTracker[[#This Row],[Employee Name]]),"-----",VLOOKUP(LeaveTracker[[#This Row],[Employee Name]],'List of Employees'!$B$4:$H$766,7))</f>
        <v>SP</v>
      </c>
      <c r="F3539" s="66" t="str">
        <f>IF(ISBLANK(LeaveTracker[[#This Row],[Employee Name]]),"-----",VLOOKUP(LeaveTracker[[#This Row],[Employee Name]],'List of Employees'!$B$4:$H$766,6))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Employees'!$B$4:$H$766,7))</f>
        <v>MO</v>
      </c>
      <c r="F3540" s="66" t="str">
        <f>IF(ISBLANK(LeaveTracker[[#This Row],[Employee Name]]),"-----",VLOOKUP(LeaveTracker[[#This Row],[Employee Name]],'List of Employees'!$B$4:$H$766,6))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Employees'!$B$4:$H$766,7))</f>
        <v>ADMIN OFFICE</v>
      </c>
      <c r="F3541" s="66" t="str">
        <f>IF(ISBLANK(LeaveTracker[[#This Row],[Employee Name]]),"-----",VLOOKUP(LeaveTracker[[#This Row],[Employee Name]],'List of Employees'!$B$4:$H$766,6))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Employees'!$B$4:$H$766,7))</f>
        <v>MO</v>
      </c>
      <c r="F3542" s="66" t="str">
        <f>IF(ISBLANK(LeaveTracker[[#This Row],[Employee Name]]),"-----",VLOOKUP(LeaveTracker[[#This Row],[Employee Name]],'List of Employees'!$B$4:$H$766,6))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Employees'!$B$4:$H$766,7))</f>
        <v>MO</v>
      </c>
      <c r="F3543" s="66" t="str">
        <f>IF(ISBLANK(LeaveTracker[[#This Row],[Employee Name]]),"-----",VLOOKUP(LeaveTracker[[#This Row],[Employee Name]],'List of Employees'!$B$4:$H$766,6))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Employees'!$B$4:$H$766,7))</f>
        <v>ADMIN OFFICE</v>
      </c>
      <c r="F3544" s="66" t="str">
        <f>IF(ISBLANK(LeaveTracker[[#This Row],[Employee Name]]),"-----",VLOOKUP(LeaveTracker[[#This Row],[Employee Name]],'List of Employees'!$B$4:$H$766,6))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Employees'!$B$4:$H$766,7))</f>
        <v>ADMIN OFFICE</v>
      </c>
      <c r="F3545" s="66" t="str">
        <f>IF(ISBLANK(LeaveTracker[[#This Row],[Employee Name]]),"-----",VLOOKUP(LeaveTracker[[#This Row],[Employee Name]],'List of Employees'!$B$4:$H$766,6))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Employees'!$B$4:$H$766,7))</f>
        <v>ADMIN OFFICE</v>
      </c>
      <c r="F3546" s="66" t="str">
        <f>IF(ISBLANK(LeaveTracker[[#This Row],[Employee Name]]),"-----",VLOOKUP(LeaveTracker[[#This Row],[Employee Name]],'List of Employees'!$B$4:$H$766,6))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Employees'!$B$4:$H$766,7))</f>
        <v>CHARACTER OFFICE</v>
      </c>
      <c r="F3547" s="66" t="str">
        <f>IF(ISBLANK(LeaveTracker[[#This Row],[Employee Name]]),"-----",VLOOKUP(LeaveTracker[[#This Row],[Employee Name]],'List of Employees'!$B$4:$H$766,6))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Employees'!$B$4:$H$766,7))</f>
        <v>CHARACTER OFFICE</v>
      </c>
      <c r="F3548" s="66" t="str">
        <f>IF(ISBLANK(LeaveTracker[[#This Row],[Employee Name]]),"-----",VLOOKUP(LeaveTracker[[#This Row],[Employee Name]],'List of Employees'!$B$4:$H$766,6))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Employees'!$B$4:$H$766,7))</f>
        <v>ADMIN OFFICE</v>
      </c>
      <c r="F3549" s="66" t="str">
        <f>IF(ISBLANK(LeaveTracker[[#This Row],[Employee Name]]),"-----",VLOOKUP(LeaveTracker[[#This Row],[Employee Name]],'List of Employees'!$B$4:$H$766,6))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1805</v>
      </c>
      <c r="E3550" s="66" t="str">
        <f>IF(ISBLANK(LeaveTracker[[#This Row],[Employee Name]]),"-----",VLOOKUP(LeaveTracker[[#This Row],[Employee Name]],'List of Employees'!$B$4:$H$766,7))</f>
        <v>TICC</v>
      </c>
      <c r="F3550" s="66" t="str">
        <f>IF(ISBLANK(LeaveTracker[[#This Row],[Employee Name]]),"-----",VLOOKUP(LeaveTracker[[#This Row],[Employee Name]],'List of Employees'!$B$4:$H$766,6))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1859</v>
      </c>
      <c r="E3551" s="66" t="str">
        <f>IF(ISBLANK(LeaveTracker[[#This Row],[Employee Name]]),"-----",VLOOKUP(LeaveTracker[[#This Row],[Employee Name]],'List of Employees'!$B$4:$H$766,7))</f>
        <v>TICC</v>
      </c>
      <c r="F3551" s="66" t="str">
        <f>IF(ISBLANK(LeaveTracker[[#This Row],[Employee Name]]),"-----",VLOOKUP(LeaveTracker[[#This Row],[Employee Name]],'List of Employees'!$B$4:$H$766,6))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1859</v>
      </c>
      <c r="E3552" s="66" t="str">
        <f>IF(ISBLANK(LeaveTracker[[#This Row],[Employee Name]]),"-----",VLOOKUP(LeaveTracker[[#This Row],[Employee Name]],'List of Employees'!$B$4:$H$766,7))</f>
        <v>TICC</v>
      </c>
      <c r="F3552" s="66" t="str">
        <f>IF(ISBLANK(LeaveTracker[[#This Row],[Employee Name]]),"-----",VLOOKUP(LeaveTracker[[#This Row],[Employee Name]],'List of Employees'!$B$4:$H$766,6))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1859</v>
      </c>
      <c r="E3553" s="66" t="str">
        <f>IF(ISBLANK(LeaveTracker[[#This Row],[Employee Name]]),"-----",VLOOKUP(LeaveTracker[[#This Row],[Employee Name]],'List of Employees'!$B$4:$H$766,7))</f>
        <v>TICC</v>
      </c>
      <c r="F3553" s="66" t="str">
        <f>IF(ISBLANK(LeaveTracker[[#This Row],[Employee Name]]),"-----",VLOOKUP(LeaveTracker[[#This Row],[Employee Name]],'List of Employees'!$B$4:$H$766,6))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1808</v>
      </c>
      <c r="E3554" s="66" t="str">
        <f>IF(ISBLANK(LeaveTracker[[#This Row],[Employee Name]]),"-----",VLOOKUP(LeaveTracker[[#This Row],[Employee Name]],'List of Employees'!$B$4:$H$766,7))</f>
        <v>TICC</v>
      </c>
      <c r="F3554" s="66" t="str">
        <f>IF(ISBLANK(LeaveTracker[[#This Row],[Employee Name]]),"-----",VLOOKUP(LeaveTracker[[#This Row],[Employee Name]],'List of Employees'!$B$4:$H$766,6))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2017</v>
      </c>
      <c r="E3555" s="66" t="str">
        <f>IF(ISBLANK(LeaveTracker[[#This Row],[Employee Name]]),"-----",VLOOKUP(LeaveTracker[[#This Row],[Employee Name]],'List of Employees'!$B$4:$H$766,7))</f>
        <v>CSWDO</v>
      </c>
      <c r="F3555" s="66" t="str">
        <f>IF(ISBLANK(LeaveTracker[[#This Row],[Employee Name]]),"-----",VLOOKUP(LeaveTracker[[#This Row],[Employee Name]],'List of Employees'!$B$4:$H$766,6))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1846</v>
      </c>
      <c r="E3556" s="66" t="str">
        <f>IF(ISBLANK(LeaveTracker[[#This Row],[Employee Name]]),"-----",VLOOKUP(LeaveTracker[[#This Row],[Employee Name]],'List of Employees'!$B$4:$H$766,7))</f>
        <v>TICC</v>
      </c>
      <c r="F3556" s="66" t="str">
        <f>IF(ISBLANK(LeaveTracker[[#This Row],[Employee Name]]),"-----",VLOOKUP(LeaveTracker[[#This Row],[Employee Name]],'List of Employees'!$B$4:$H$766,6))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1847</v>
      </c>
      <c r="E3557" s="66" t="str">
        <f>IF(ISBLANK(LeaveTracker[[#This Row],[Employee Name]]),"-----",VLOOKUP(LeaveTracker[[#This Row],[Employee Name]],'List of Employees'!$B$4:$H$766,7))</f>
        <v>TICC</v>
      </c>
      <c r="F3557" s="66" t="str">
        <f>IF(ISBLANK(LeaveTracker[[#This Row],[Employee Name]]),"-----",VLOOKUP(LeaveTracker[[#This Row],[Employee Name]],'List of Employees'!$B$4:$H$766,6))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1805</v>
      </c>
      <c r="E3558" s="66" t="str">
        <f>IF(ISBLANK(LeaveTracker[[#This Row],[Employee Name]]),"-----",VLOOKUP(LeaveTracker[[#This Row],[Employee Name]],'List of Employees'!$B$4:$H$766,7))</f>
        <v>TICC</v>
      </c>
      <c r="F3558" s="66" t="str">
        <f>IF(ISBLANK(LeaveTracker[[#This Row],[Employee Name]]),"-----",VLOOKUP(LeaveTracker[[#This Row],[Employee Name]],'List of Employees'!$B$4:$H$766,6))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1806</v>
      </c>
      <c r="E3559" s="66" t="str">
        <f>IF(ISBLANK(LeaveTracker[[#This Row],[Employee Name]]),"-----",VLOOKUP(LeaveTracker[[#This Row],[Employee Name]],'List of Employees'!$B$4:$H$766,7))</f>
        <v>TICC/TCCH</v>
      </c>
      <c r="F3559" s="66" t="str">
        <f>IF(ISBLANK(LeaveTracker[[#This Row],[Employee Name]]),"-----",VLOOKUP(LeaveTracker[[#This Row],[Employee Name]],'List of Employees'!$B$4:$H$766,6))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1805</v>
      </c>
      <c r="E3560" s="66" t="str">
        <f>IF(ISBLANK(LeaveTracker[[#This Row],[Employee Name]]),"-----",VLOOKUP(LeaveTracker[[#This Row],[Employee Name]],'List of Employees'!$B$4:$H$766,7))</f>
        <v>TICC</v>
      </c>
      <c r="F3560" s="66" t="str">
        <f>IF(ISBLANK(LeaveTracker[[#This Row],[Employee Name]]),"-----",VLOOKUP(LeaveTracker[[#This Row],[Employee Name]],'List of Employees'!$B$4:$H$766,6))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1808</v>
      </c>
      <c r="E3561" s="66" t="str">
        <f>IF(ISBLANK(LeaveTracker[[#This Row],[Employee Name]]),"-----",VLOOKUP(LeaveTracker[[#This Row],[Employee Name]],'List of Employees'!$B$4:$H$766,7))</f>
        <v>TICC</v>
      </c>
      <c r="F3561" s="66" t="str">
        <f>IF(ISBLANK(LeaveTracker[[#This Row],[Employee Name]]),"-----",VLOOKUP(LeaveTracker[[#This Row],[Employee Name]],'List of Employees'!$B$4:$H$766,6))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Employees'!$B$4:$H$766,7))</f>
        <v>ADMIN OFFICE</v>
      </c>
      <c r="F3562" s="66" t="str">
        <f>IF(ISBLANK(LeaveTracker[[#This Row],[Employee Name]]),"-----",VLOOKUP(LeaveTracker[[#This Row],[Employee Name]],'List of Employees'!$B$4:$H$766,6))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1858</v>
      </c>
      <c r="E3563" s="66" t="str">
        <f>IF(ISBLANK(LeaveTracker[[#This Row],[Employee Name]]),"-----",VLOOKUP(LeaveTracker[[#This Row],[Employee Name]],'List of Employees'!$B$4:$H$766,7))</f>
        <v>TICC</v>
      </c>
      <c r="F3563" s="66" t="str">
        <f>IF(ISBLANK(LeaveTracker[[#This Row],[Employee Name]]),"-----",VLOOKUP(LeaveTracker[[#This Row],[Employee Name]],'List of Employees'!$B$4:$H$766,6))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Employees'!$B$4:$H$766,7))</f>
        <v>ADMIN OFFICE</v>
      </c>
      <c r="F3564" s="66" t="str">
        <f>IF(ISBLANK(LeaveTracker[[#This Row],[Employee Name]]),"-----",VLOOKUP(LeaveTracker[[#This Row],[Employee Name]],'List of Employees'!$B$4:$H$766,6))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Employees'!$B$4:$H$766,7))</f>
        <v>ADMIN OFFICE</v>
      </c>
      <c r="F3565" s="66" t="str">
        <f>IF(ISBLANK(LeaveTracker[[#This Row],[Employee Name]]),"-----",VLOOKUP(LeaveTracker[[#This Row],[Employee Name]],'List of Employees'!$B$4:$H$766,6))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Employees'!$B$4:$H$766,7))</f>
        <v>ADMIN OFFICE</v>
      </c>
      <c r="F3566" s="66" t="str">
        <f>IF(ISBLANK(LeaveTracker[[#This Row],[Employee Name]]),"-----",VLOOKUP(LeaveTracker[[#This Row],[Employee Name]],'List of Employees'!$B$4:$H$766,6))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Employees'!$B$4:$H$766,7))</f>
        <v>ADMIN OFFICE</v>
      </c>
      <c r="F3567" s="66" t="str">
        <f>IF(ISBLANK(LeaveTracker[[#This Row],[Employee Name]]),"-----",VLOOKUP(LeaveTracker[[#This Row],[Employee Name]],'List of Employees'!$B$4:$H$766,6))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Employees'!$B$4:$H$766,7))</f>
        <v>ADMIN OFFICE</v>
      </c>
      <c r="F3568" s="66" t="str">
        <f>IF(ISBLANK(LeaveTracker[[#This Row],[Employee Name]]),"-----",VLOOKUP(LeaveTracker[[#This Row],[Employee Name]],'List of Employees'!$B$4:$H$766,6))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Employees'!$B$4:$H$766,7))</f>
        <v>CHARACTER OFFICE</v>
      </c>
      <c r="F3569" s="66" t="str">
        <f>IF(ISBLANK(LeaveTracker[[#This Row],[Employee Name]]),"-----",VLOOKUP(LeaveTracker[[#This Row],[Employee Name]],'List of Employees'!$B$4:$H$766,6))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Employees'!$B$4:$H$766,7))</f>
        <v>CHARACTER OFFICE</v>
      </c>
      <c r="F3570" s="66" t="str">
        <f>IF(ISBLANK(LeaveTracker[[#This Row],[Employee Name]]),"-----",VLOOKUP(LeaveTracker[[#This Row],[Employee Name]],'List of Employees'!$B$4:$H$766,6))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Employees'!$B$4:$H$766,7))</f>
        <v>CHARACTER OFFICE</v>
      </c>
      <c r="F3571" s="66" t="str">
        <f>IF(ISBLANK(LeaveTracker[[#This Row],[Employee Name]]),"-----",VLOOKUP(LeaveTracker[[#This Row],[Employee Name]],'List of Employees'!$B$4:$H$766,6))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Employees'!$B$4:$H$766,7))</f>
        <v>CHARACTER OFFICE</v>
      </c>
      <c r="F3572" s="66" t="str">
        <f>IF(ISBLANK(LeaveTracker[[#This Row],[Employee Name]]),"-----",VLOOKUP(LeaveTracker[[#This Row],[Employee Name]],'List of Employees'!$B$4:$H$766,6))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Employees'!$B$4:$H$766,7))</f>
        <v>CHARACTER OFFICE</v>
      </c>
      <c r="F3573" s="66" t="str">
        <f>IF(ISBLANK(LeaveTracker[[#This Row],[Employee Name]]),"-----",VLOOKUP(LeaveTracker[[#This Row],[Employee Name]],'List of Employees'!$B$4:$H$766,6))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Employees'!$B$4:$H$766,7))</f>
        <v>CHARACTER OFFICE</v>
      </c>
      <c r="F3574" s="66" t="str">
        <f>IF(ISBLANK(LeaveTracker[[#This Row],[Employee Name]]),"-----",VLOOKUP(LeaveTracker[[#This Row],[Employee Name]],'List of Employees'!$B$4:$H$766,6))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Employees'!$B$4:$H$766,7))</f>
        <v>CHARACTER OFFICE</v>
      </c>
      <c r="F3575" s="66" t="str">
        <f>IF(ISBLANK(LeaveTracker[[#This Row],[Employee Name]]),"-----",VLOOKUP(LeaveTracker[[#This Row],[Employee Name]],'List of Employees'!$B$4:$H$766,6))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Employees'!$B$4:$H$766,7))</f>
        <v>CHARACTER OFFICE</v>
      </c>
      <c r="F3576" s="66" t="str">
        <f>IF(ISBLANK(LeaveTracker[[#This Row],[Employee Name]]),"-----",VLOOKUP(LeaveTracker[[#This Row],[Employee Name]],'List of Employees'!$B$4:$H$766,6))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Employees'!$B$4:$H$766,7))</f>
        <v>CHARACTER OFFICE</v>
      </c>
      <c r="F3577" s="66" t="str">
        <f>IF(ISBLANK(LeaveTracker[[#This Row],[Employee Name]]),"-----",VLOOKUP(LeaveTracker[[#This Row],[Employee Name]],'List of Employees'!$B$4:$H$766,6))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2020</v>
      </c>
      <c r="E3578" s="66" t="str">
        <f>IF(ISBLANK(LeaveTracker[[#This Row],[Employee Name]]),"-----",VLOOKUP(LeaveTracker[[#This Row],[Employee Name]],'List of Employees'!$B$4:$H$766,7))</f>
        <v>INTERNAL</v>
      </c>
      <c r="F3578" s="66" t="str">
        <f>IF(ISBLANK(LeaveTracker[[#This Row],[Employee Name]]),"-----",VLOOKUP(LeaveTracker[[#This Row],[Employee Name]],'List of Employees'!$B$4:$H$766,6))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2020</v>
      </c>
      <c r="E3579" s="66" t="str">
        <f>IF(ISBLANK(LeaveTracker[[#This Row],[Employee Name]]),"-----",VLOOKUP(LeaveTracker[[#This Row],[Employee Name]],'List of Employees'!$B$4:$H$766,7))</f>
        <v>INTERNAL</v>
      </c>
      <c r="F3579" s="66" t="str">
        <f>IF(ISBLANK(LeaveTracker[[#This Row],[Employee Name]]),"-----",VLOOKUP(LeaveTracker[[#This Row],[Employee Name]],'List of Employees'!$B$4:$H$766,6))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2020</v>
      </c>
      <c r="E3580" s="66" t="str">
        <f>IF(ISBLANK(LeaveTracker[[#This Row],[Employee Name]]),"-----",VLOOKUP(LeaveTracker[[#This Row],[Employee Name]],'List of Employees'!$B$4:$H$766,7))</f>
        <v>INTERNAL</v>
      </c>
      <c r="F3580" s="66" t="str">
        <f>IF(ISBLANK(LeaveTracker[[#This Row],[Employee Name]]),"-----",VLOOKUP(LeaveTracker[[#This Row],[Employee Name]],'List of Employees'!$B$4:$H$766,6))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2020</v>
      </c>
      <c r="E3581" s="66" t="str">
        <f>IF(ISBLANK(LeaveTracker[[#This Row],[Employee Name]]),"-----",VLOOKUP(LeaveTracker[[#This Row],[Employee Name]],'List of Employees'!$B$4:$H$766,7))</f>
        <v>INTERNAL</v>
      </c>
      <c r="F3581" s="66" t="str">
        <f>IF(ISBLANK(LeaveTracker[[#This Row],[Employee Name]]),"-----",VLOOKUP(LeaveTracker[[#This Row],[Employee Name]],'List of Employees'!$B$4:$H$766,6))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Employees'!$B$4:$H$766,7))</f>
        <v>CHARACTER OFFICE</v>
      </c>
      <c r="F3582" s="66" t="str">
        <f>IF(ISBLANK(LeaveTracker[[#This Row],[Employee Name]]),"-----",VLOOKUP(LeaveTracker[[#This Row],[Employee Name]],'List of Employees'!$B$4:$H$766,6))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Employees'!$B$4:$H$766,7))</f>
        <v>PIO</v>
      </c>
      <c r="F3583" s="66" t="str">
        <f>IF(ISBLANK(LeaveTracker[[#This Row],[Employee Name]]),"-----",VLOOKUP(LeaveTracker[[#This Row],[Employee Name]],'List of Employees'!$B$4:$H$766,6))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Employees'!$B$4:$H$766,7))</f>
        <v>MO</v>
      </c>
      <c r="F3584" s="66" t="str">
        <f>IF(ISBLANK(LeaveTracker[[#This Row],[Employee Name]]),"-----",VLOOKUP(LeaveTracker[[#This Row],[Employee Name]],'List of Employees'!$B$4:$H$766,6))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Employees'!$B$4:$H$766,7))</f>
        <v>MO</v>
      </c>
      <c r="F3585" s="66" t="str">
        <f>IF(ISBLANK(LeaveTracker[[#This Row],[Employee Name]]),"-----",VLOOKUP(LeaveTracker[[#This Row],[Employee Name]],'List of Employees'!$B$4:$H$766,6))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Employees'!$B$4:$H$766,7))</f>
        <v>MO</v>
      </c>
      <c r="F3586" s="66" t="str">
        <f>IF(ISBLANK(LeaveTracker[[#This Row],[Employee Name]]),"-----",VLOOKUP(LeaveTracker[[#This Row],[Employee Name]],'List of Employees'!$B$4:$H$766,6))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Employees'!$B$4:$H$766,7))</f>
        <v>MO</v>
      </c>
      <c r="F3587" s="66" t="str">
        <f>IF(ISBLANK(LeaveTracker[[#This Row],[Employee Name]]),"-----",VLOOKUP(LeaveTracker[[#This Row],[Employee Name]],'List of Employees'!$B$4:$H$766,6))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Employees'!$B$4:$H$766,7))</f>
        <v>MO</v>
      </c>
      <c r="F3588" s="66" t="str">
        <f>IF(ISBLANK(LeaveTracker[[#This Row],[Employee Name]]),"-----",VLOOKUP(LeaveTracker[[#This Row],[Employee Name]],'List of Employees'!$B$4:$H$766,6))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Employees'!$B$4:$H$766,7))</f>
        <v>CHO</v>
      </c>
      <c r="F3589" s="66" t="str">
        <f>IF(ISBLANK(LeaveTracker[[#This Row],[Employee Name]]),"-----",VLOOKUP(LeaveTracker[[#This Row],[Employee Name]],'List of Employees'!$B$4:$H$766,6))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Employees'!$B$4:$H$766,7))</f>
        <v>CHO</v>
      </c>
      <c r="F3590" s="66" t="str">
        <f>IF(ISBLANK(LeaveTracker[[#This Row],[Employee Name]]),"-----",VLOOKUP(LeaveTracker[[#This Row],[Employee Name]],'List of Employees'!$B$4:$H$766,6))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Employees'!$B$4:$H$766,7))</f>
        <v>CHO</v>
      </c>
      <c r="F3591" s="66" t="str">
        <f>IF(ISBLANK(LeaveTracker[[#This Row],[Employee Name]]),"-----",VLOOKUP(LeaveTracker[[#This Row],[Employee Name]],'List of Employees'!$B$4:$H$766,6))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2234</v>
      </c>
      <c r="E3592" s="66" t="str">
        <f>IF(ISBLANK(LeaveTracker[[#This Row],[Employee Name]]),"-----",VLOOKUP(LeaveTracker[[#This Row],[Employee Name]],'List of Employees'!$B$4:$H$766,7))</f>
        <v>LCR</v>
      </c>
      <c r="F3592" s="66" t="str">
        <f>IF(ISBLANK(LeaveTracker[[#This Row],[Employee Name]]),"-----",VLOOKUP(LeaveTracker[[#This Row],[Employee Name]],'List of Employees'!$B$4:$H$766,6))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Employees'!$B$4:$H$766,7))</f>
        <v>CHO</v>
      </c>
      <c r="F3593" s="66" t="str">
        <f>IF(ISBLANK(LeaveTracker[[#This Row],[Employee Name]]),"-----",VLOOKUP(LeaveTracker[[#This Row],[Employee Name]],'List of Employees'!$B$4:$H$766,6))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Employees'!$B$4:$H$766,7))</f>
        <v>CHARACTER OFFICE</v>
      </c>
      <c r="F3594" s="66" t="str">
        <f>IF(ISBLANK(LeaveTracker[[#This Row],[Employee Name]]),"-----",VLOOKUP(LeaveTracker[[#This Row],[Employee Name]],'List of Employees'!$B$4:$H$766,6))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Employees'!$B$4:$H$766,7))</f>
        <v>GSO</v>
      </c>
      <c r="F3595" s="66" t="str">
        <f>IF(ISBLANK(LeaveTracker[[#This Row],[Employee Name]]),"-----",VLOOKUP(LeaveTracker[[#This Row],[Employee Name]],'List of Employees'!$B$4:$H$766,6))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Employees'!$B$4:$H$766,7))</f>
        <v>ACCOUNTING</v>
      </c>
      <c r="F3596" s="66" t="str">
        <f>IF(ISBLANK(LeaveTracker[[#This Row],[Employee Name]]),"-----",VLOOKUP(LeaveTracker[[#This Row],[Employee Name]],'List of Employees'!$B$4:$H$766,6))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Employees'!$B$4:$H$766,7))</f>
        <v>CTO</v>
      </c>
      <c r="F3597" s="66" t="str">
        <f>IF(ISBLANK(LeaveTracker[[#This Row],[Employee Name]]),"-----",VLOOKUP(LeaveTracker[[#This Row],[Employee Name]],'List of Employees'!$B$4:$H$766,6))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2025</v>
      </c>
      <c r="E3598" s="66" t="str">
        <f>IF(ISBLANK(LeaveTracker[[#This Row],[Employee Name]]),"-----",VLOOKUP(LeaveTracker[[#This Row],[Employee Name]],'List of Employees'!$B$4:$H$766,7))</f>
        <v>CITY PLANNING &amp; DEV'T OFFICE</v>
      </c>
      <c r="F3598" s="66" t="str">
        <f>IF(ISBLANK(LeaveTracker[[#This Row],[Employee Name]]),"-----",VLOOKUP(LeaveTracker[[#This Row],[Employee Name]],'List of Employees'!$B$4:$H$766,6))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Employees'!$B$4:$H$766,7))</f>
        <v>0</v>
      </c>
      <c r="F3599" s="66" t="str">
        <f>IF(ISBLANK(LeaveTracker[[#This Row],[Employee Name]]),"-----",VLOOKUP(LeaveTracker[[#This Row],[Employee Name]],'List of Employees'!$B$4:$H$766,6))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Employees'!$B$4:$H$766,7))</f>
        <v>CSWDO</v>
      </c>
      <c r="F3600" s="66" t="str">
        <f>IF(ISBLANK(LeaveTracker[[#This Row],[Employee Name]]),"-----",VLOOKUP(LeaveTracker[[#This Row],[Employee Name]],'List of Employees'!$B$4:$H$766,6))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Employees'!$B$4:$H$766,7))</f>
        <v>GSO</v>
      </c>
      <c r="F3601" s="66" t="str">
        <f>IF(ISBLANK(LeaveTracker[[#This Row],[Employee Name]]),"-----",VLOOKUP(LeaveTracker[[#This Row],[Employee Name]],'List of Employees'!$B$4:$H$766,6))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Employees'!$B$4:$H$766,7))</f>
        <v>CSWDO</v>
      </c>
      <c r="F3602" s="66" t="str">
        <f>IF(ISBLANK(LeaveTracker[[#This Row],[Employee Name]]),"-----",VLOOKUP(LeaveTracker[[#This Row],[Employee Name]],'List of Employees'!$B$4:$H$766,6))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Employees'!$B$4:$H$766,7))</f>
        <v>CSWDO</v>
      </c>
      <c r="F3603" s="66" t="str">
        <f>IF(ISBLANK(LeaveTracker[[#This Row],[Employee Name]]),"-----",VLOOKUP(LeaveTracker[[#This Row],[Employee Name]],'List of Employees'!$B$4:$H$766,6))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1813</v>
      </c>
      <c r="E3604" s="66" t="str">
        <f>IF(ISBLANK(LeaveTracker[[#This Row],[Employee Name]]),"-----",VLOOKUP(LeaveTracker[[#This Row],[Employee Name]],'List of Employees'!$B$4:$H$766,7))</f>
        <v>CSWDO</v>
      </c>
      <c r="F3604" s="66" t="str">
        <f>IF(ISBLANK(LeaveTracker[[#This Row],[Employee Name]]),"-----",VLOOKUP(LeaveTracker[[#This Row],[Employee Name]],'List of Employees'!$B$4:$H$766,6))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1813</v>
      </c>
      <c r="E3605" s="66" t="str">
        <f>IF(ISBLANK(LeaveTracker[[#This Row],[Employee Name]]),"-----",VLOOKUP(LeaveTracker[[#This Row],[Employee Name]],'List of Employees'!$B$4:$H$766,7))</f>
        <v>CSWDO</v>
      </c>
      <c r="F3605" s="66" t="str">
        <f>IF(ISBLANK(LeaveTracker[[#This Row],[Employee Name]]),"-----",VLOOKUP(LeaveTracker[[#This Row],[Employee Name]],'List of Employees'!$B$4:$H$766,6))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Employees'!$B$4:$H$766,7))</f>
        <v>CSWDO</v>
      </c>
      <c r="F3606" s="66" t="str">
        <f>IF(ISBLANK(LeaveTracker[[#This Row],[Employee Name]]),"-----",VLOOKUP(LeaveTracker[[#This Row],[Employee Name]],'List of Employees'!$B$4:$H$766,6))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Employees'!$B$4:$H$766,7))</f>
        <v>CSWDO</v>
      </c>
      <c r="F3607" s="66" t="str">
        <f>IF(ISBLANK(LeaveTracker[[#This Row],[Employee Name]]),"-----",VLOOKUP(LeaveTracker[[#This Row],[Employee Name]],'List of Employees'!$B$4:$H$766,6))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Employees'!$B$4:$H$766,7))</f>
        <v>GSO</v>
      </c>
      <c r="F3608" s="66" t="str">
        <f>IF(ISBLANK(LeaveTracker[[#This Row],[Employee Name]]),"-----",VLOOKUP(LeaveTracker[[#This Row],[Employee Name]],'List of Employees'!$B$4:$H$766,6))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Employees'!$B$4:$H$766,7))</f>
        <v>CSWDO</v>
      </c>
      <c r="F3609" s="66" t="str">
        <f>IF(ISBLANK(LeaveTracker[[#This Row],[Employee Name]]),"-----",VLOOKUP(LeaveTracker[[#This Row],[Employee Name]],'List of Employees'!$B$4:$H$766,6))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Employees'!$B$4:$H$766,7))</f>
        <v>GSO</v>
      </c>
      <c r="F3610" s="66" t="str">
        <f>IF(ISBLANK(LeaveTracker[[#This Row],[Employee Name]]),"-----",VLOOKUP(LeaveTracker[[#This Row],[Employee Name]],'List of Employees'!$B$4:$H$766,6))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1868</v>
      </c>
      <c r="E3611" s="66" t="str">
        <f>IF(ISBLANK(LeaveTracker[[#This Row],[Employee Name]]),"-----",VLOOKUP(LeaveTracker[[#This Row],[Employee Name]],'List of Employees'!$B$4:$H$766,7))</f>
        <v>GSO</v>
      </c>
      <c r="F3611" s="66" t="str">
        <f>IF(ISBLANK(LeaveTracker[[#This Row],[Employee Name]]),"-----",VLOOKUP(LeaveTracker[[#This Row],[Employee Name]],'List of Employees'!$B$4:$H$766,6))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Employees'!$B$4:$H$766,7))</f>
        <v>CTO</v>
      </c>
      <c r="F3612" s="66" t="str">
        <f>IF(ISBLANK(LeaveTracker[[#This Row],[Employee Name]]),"-----",VLOOKUP(LeaveTracker[[#This Row],[Employee Name]],'List of Employees'!$B$4:$H$766,6))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Employees'!$B$4:$H$766,7))</f>
        <v>CTO</v>
      </c>
      <c r="F3613" s="66" t="str">
        <f>IF(ISBLANK(LeaveTracker[[#This Row],[Employee Name]]),"-----",VLOOKUP(LeaveTracker[[#This Row],[Employee Name]],'List of Employees'!$B$4:$H$766,6))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Employees'!$B$4:$H$766,7))</f>
        <v>CSWDO</v>
      </c>
      <c r="F3614" s="66" t="str">
        <f>IF(ISBLANK(LeaveTracker[[#This Row],[Employee Name]]),"-----",VLOOKUP(LeaveTracker[[#This Row],[Employee Name]],'List of Employees'!$B$4:$H$766,6))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Employees'!$B$4:$H$766,7))</f>
        <v>CSWDO</v>
      </c>
      <c r="F3615" s="66" t="str">
        <f>IF(ISBLANK(LeaveTracker[[#This Row],[Employee Name]]),"-----",VLOOKUP(LeaveTracker[[#This Row],[Employee Name]],'List of Employees'!$B$4:$H$766,6))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Employees'!$B$4:$H$766,7))</f>
        <v>CSWDO</v>
      </c>
      <c r="F3616" s="66" t="str">
        <f>IF(ISBLANK(LeaveTracker[[#This Row],[Employee Name]]),"-----",VLOOKUP(LeaveTracker[[#This Row],[Employee Name]],'List of Employees'!$B$4:$H$766,6))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Employees'!$B$4:$H$766,7))</f>
        <v>CSWDO</v>
      </c>
      <c r="F3617" s="66" t="str">
        <f>IF(ISBLANK(LeaveTracker[[#This Row],[Employee Name]]),"-----",VLOOKUP(LeaveTracker[[#This Row],[Employee Name]],'List of Employees'!$B$4:$H$766,6))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Employees'!$B$4:$H$766,7))</f>
        <v>CSWDO</v>
      </c>
      <c r="F3618" s="66" t="str">
        <f>IF(ISBLANK(LeaveTracker[[#This Row],[Employee Name]]),"-----",VLOOKUP(LeaveTracker[[#This Row],[Employee Name]],'List of Employees'!$B$4:$H$766,6))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Employees'!$B$4:$H$766,7))</f>
        <v>CSWDO</v>
      </c>
      <c r="F3619" s="66" t="str">
        <f>IF(ISBLANK(LeaveTracker[[#This Row],[Employee Name]]),"-----",VLOOKUP(LeaveTracker[[#This Row],[Employee Name]],'List of Employees'!$B$4:$H$766,6))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Employees'!$B$4:$H$766,7))</f>
        <v>CSWDO</v>
      </c>
      <c r="F3620" s="66" t="str">
        <f>IF(ISBLANK(LeaveTracker[[#This Row],[Employee Name]]),"-----",VLOOKUP(LeaveTracker[[#This Row],[Employee Name]],'List of Employees'!$B$4:$H$766,6))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Employees'!$B$4:$H$766,7))</f>
        <v>CSWDO</v>
      </c>
      <c r="F3621" s="66" t="str">
        <f>IF(ISBLANK(LeaveTracker[[#This Row],[Employee Name]]),"-----",VLOOKUP(LeaveTracker[[#This Row],[Employee Name]],'List of Employees'!$B$4:$H$766,6))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Employees'!$B$4:$H$766,7))</f>
        <v>CSWDO</v>
      </c>
      <c r="F3622" s="66" t="str">
        <f>IF(ISBLANK(LeaveTracker[[#This Row],[Employee Name]]),"-----",VLOOKUP(LeaveTracker[[#This Row],[Employee Name]],'List of Employees'!$B$4:$H$766,6))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Employees'!$B$4:$H$766,7))</f>
        <v>0</v>
      </c>
      <c r="F3623" s="66" t="str">
        <f>IF(ISBLANK(LeaveTracker[[#This Row],[Employee Name]]),"-----",VLOOKUP(LeaveTracker[[#This Row],[Employee Name]],'List of Employees'!$B$4:$H$766,6))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Employees'!$B$4:$H$766,7))</f>
        <v>0</v>
      </c>
      <c r="F3624" s="66" t="str">
        <f>IF(ISBLANK(LeaveTracker[[#This Row],[Employee Name]]),"-----",VLOOKUP(LeaveTracker[[#This Row],[Employee Name]],'List of Employees'!$B$4:$H$766,6))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Employees'!$B$4:$H$766,7))</f>
        <v>0</v>
      </c>
      <c r="F3625" s="66" t="str">
        <f>IF(ISBLANK(LeaveTracker[[#This Row],[Employee Name]]),"-----",VLOOKUP(LeaveTracker[[#This Row],[Employee Name]],'List of Employees'!$B$4:$H$766,6))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1799</v>
      </c>
      <c r="E3626" s="66" t="str">
        <f>IF(ISBLANK(LeaveTracker[[#This Row],[Employee Name]]),"-----",VLOOKUP(LeaveTracker[[#This Row],[Employee Name]],'List of Employees'!$B$4:$H$766,7))</f>
        <v>CSWDO</v>
      </c>
      <c r="F3626" s="66" t="str">
        <f>IF(ISBLANK(LeaveTracker[[#This Row],[Employee Name]]),"-----",VLOOKUP(LeaveTracker[[#This Row],[Employee Name]],'List of Employees'!$B$4:$H$766,6))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Employees'!$B$4:$H$766,7))</f>
        <v>CSWDO</v>
      </c>
      <c r="F3627" s="66" t="str">
        <f>IF(ISBLANK(LeaveTracker[[#This Row],[Employee Name]]),"-----",VLOOKUP(LeaveTracker[[#This Row],[Employee Name]],'List of Employees'!$B$4:$H$766,6))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Employees'!$B$4:$H$766,7))</f>
        <v>CSWDO</v>
      </c>
      <c r="F3628" s="66" t="str">
        <f>IF(ISBLANK(LeaveTracker[[#This Row],[Employee Name]]),"-----",VLOOKUP(LeaveTracker[[#This Row],[Employee Name]],'List of Employees'!$B$4:$H$766,6))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Employees'!$B$4:$H$766,7))</f>
        <v>CSWDO</v>
      </c>
      <c r="F3629" s="66" t="str">
        <f>IF(ISBLANK(LeaveTracker[[#This Row],[Employee Name]]),"-----",VLOOKUP(LeaveTracker[[#This Row],[Employee Name]],'List of Employees'!$B$4:$H$766,6))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2017</v>
      </c>
      <c r="E3630" s="66" t="str">
        <f>IF(ISBLANK(LeaveTracker[[#This Row],[Employee Name]]),"-----",VLOOKUP(LeaveTracker[[#This Row],[Employee Name]],'List of Employees'!$B$4:$H$766,7))</f>
        <v>CSWDO</v>
      </c>
      <c r="F3630" s="66" t="str">
        <f>IF(ISBLANK(LeaveTracker[[#This Row],[Employee Name]]),"-----",VLOOKUP(LeaveTracker[[#This Row],[Employee Name]],'List of Employees'!$B$4:$H$766,6))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2017</v>
      </c>
      <c r="E3631" s="66" t="str">
        <f>IF(ISBLANK(LeaveTracker[[#This Row],[Employee Name]]),"-----",VLOOKUP(LeaveTracker[[#This Row],[Employee Name]],'List of Employees'!$B$4:$H$766,7))</f>
        <v>CSWDO</v>
      </c>
      <c r="F3631" s="66" t="str">
        <f>IF(ISBLANK(LeaveTracker[[#This Row],[Employee Name]]),"-----",VLOOKUP(LeaveTracker[[#This Row],[Employee Name]],'List of Employees'!$B$4:$H$766,6))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Employees'!$B$4:$H$766,7))</f>
        <v>MO</v>
      </c>
      <c r="F3632" s="66" t="str">
        <f>IF(ISBLANK(LeaveTracker[[#This Row],[Employee Name]]),"-----",VLOOKUP(LeaveTracker[[#This Row],[Employee Name]],'List of Employees'!$B$4:$H$766,6))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Employees'!$B$4:$H$766,7))</f>
        <v>MO</v>
      </c>
      <c r="F3633" s="66" t="str">
        <f>IF(ISBLANK(LeaveTracker[[#This Row],[Employee Name]]),"-----",VLOOKUP(LeaveTracker[[#This Row],[Employee Name]],'List of Employees'!$B$4:$H$766,6))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Employees'!$B$4:$H$766,7))</f>
        <v>LIBRARY</v>
      </c>
      <c r="F3634" s="66" t="str">
        <f>IF(ISBLANK(LeaveTracker[[#This Row],[Employee Name]]),"-----",VLOOKUP(LeaveTracker[[#This Row],[Employee Name]],'List of Employees'!$B$4:$H$766,6))</f>
        <v>PERMANENT</v>
      </c>
      <c r="G3634" s="24">
        <v>44883</v>
      </c>
      <c r="H3634" s="24">
        <v>44883</v>
      </c>
      <c r="I3634" s="19" t="s">
        <v>297</v>
      </c>
      <c r="J3634" s="42" t="s">
        <v>2029</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Employees'!$B$4:$H$766,7))</f>
        <v>LIBRARY</v>
      </c>
      <c r="F3635" s="66" t="str">
        <f>IF(ISBLANK(LeaveTracker[[#This Row],[Employee Name]]),"-----",VLOOKUP(LeaveTracker[[#This Row],[Employee Name]],'List of Employees'!$B$4:$H$766,6))</f>
        <v>PERMANENT</v>
      </c>
      <c r="G3635" s="24">
        <v>44890</v>
      </c>
      <c r="H3635" s="24">
        <v>44890</v>
      </c>
      <c r="I3635" s="19" t="s">
        <v>297</v>
      </c>
      <c r="J3635" s="42" t="s">
        <v>2029</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Employees'!$B$4:$H$766,7))</f>
        <v>INTERNAL</v>
      </c>
      <c r="F3636" s="66" t="str">
        <f>IF(ISBLANK(LeaveTracker[[#This Row],[Employee Name]]),"-----",VLOOKUP(LeaveTracker[[#This Row],[Employee Name]],'List of Employees'!$B$4:$H$766,6))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Employees'!$B$4:$H$766,7))</f>
        <v>INTERNAL</v>
      </c>
      <c r="F3637" s="66" t="str">
        <f>IF(ISBLANK(LeaveTracker[[#This Row],[Employee Name]]),"-----",VLOOKUP(LeaveTracker[[#This Row],[Employee Name]],'List of Employees'!$B$4:$H$766,6))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Employees'!$B$4:$H$766,7))</f>
        <v>BPLO</v>
      </c>
      <c r="F3638" s="66" t="str">
        <f>IF(ISBLANK(LeaveTracker[[#This Row],[Employee Name]]),"-----",VLOOKUP(LeaveTracker[[#This Row],[Employee Name]],'List of Employees'!$B$4:$H$766,6))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Employees'!$B$4:$H$766,7))</f>
        <v>INTERNAL</v>
      </c>
      <c r="F3639" s="66" t="str">
        <f>IF(ISBLANK(LeaveTracker[[#This Row],[Employee Name]]),"-----",VLOOKUP(LeaveTracker[[#This Row],[Employee Name]],'List of Employees'!$B$4:$H$766,6))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Employees'!$B$4:$H$766,7))</f>
        <v>INTERNAL</v>
      </c>
      <c r="F3640" s="66" t="str">
        <f>IF(ISBLANK(LeaveTracker[[#This Row],[Employee Name]]),"-----",VLOOKUP(LeaveTracker[[#This Row],[Employee Name]],'List of Employees'!$B$4:$H$766,6))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Employees'!$B$4:$H$766,7))</f>
        <v>INTERNAL</v>
      </c>
      <c r="F3641" s="66" t="str">
        <f>IF(ISBLANK(LeaveTracker[[#This Row],[Employee Name]]),"-----",VLOOKUP(LeaveTracker[[#This Row],[Employee Name]],'List of Employees'!$B$4:$H$766,6))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Employees'!$B$4:$H$766,7))</f>
        <v>INTERNAL</v>
      </c>
      <c r="F3642" s="66" t="str">
        <f>IF(ISBLANK(LeaveTracker[[#This Row],[Employee Name]]),"-----",VLOOKUP(LeaveTracker[[#This Row],[Employee Name]],'List of Employees'!$B$4:$H$766,6))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Employees'!$B$4:$H$766,7))</f>
        <v>COMELEC</v>
      </c>
      <c r="F3643" s="66" t="str">
        <f>IF(ISBLANK(LeaveTracker[[#This Row],[Employee Name]]),"-----",VLOOKUP(LeaveTracker[[#This Row],[Employee Name]],'List of Employees'!$B$4:$H$766,6))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Employees'!$B$4:$H$766,7))</f>
        <v>COMELEC</v>
      </c>
      <c r="F3644" s="66" t="str">
        <f>IF(ISBLANK(LeaveTracker[[#This Row],[Employee Name]]),"-----",VLOOKUP(LeaveTracker[[#This Row],[Employee Name]],'List of Employees'!$B$4:$H$766,6))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Employees'!$B$4:$H$766,7))</f>
        <v>COMELEC</v>
      </c>
      <c r="F3645" s="66" t="str">
        <f>IF(ISBLANK(LeaveTracker[[#This Row],[Employee Name]]),"-----",VLOOKUP(LeaveTracker[[#This Row],[Employee Name]],'List of Employees'!$B$4:$H$766,6))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Employees'!$B$4:$H$766,7))</f>
        <v>COMELEC</v>
      </c>
      <c r="F3646" s="66" t="str">
        <f>IF(ISBLANK(LeaveTracker[[#This Row],[Employee Name]]),"-----",VLOOKUP(LeaveTracker[[#This Row],[Employee Name]],'List of Employees'!$B$4:$H$766,6))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Employees'!$B$4:$H$766,7))</f>
        <v>LCR</v>
      </c>
      <c r="F3647" s="66" t="str">
        <f>IF(ISBLANK(LeaveTracker[[#This Row],[Employee Name]]),"-----",VLOOKUP(LeaveTracker[[#This Row],[Employee Name]],'List of Employees'!$B$4:$H$766,6))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Employees'!$B$4:$H$766,7))</f>
        <v>LCR</v>
      </c>
      <c r="F3648" s="66" t="str">
        <f>IF(ISBLANK(LeaveTracker[[#This Row],[Employee Name]]),"-----",VLOOKUP(LeaveTracker[[#This Row],[Employee Name]],'List of Employees'!$B$4:$H$766,6))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Employees'!$B$4:$H$766,7))</f>
        <v>LCR</v>
      </c>
      <c r="F3649" s="66" t="str">
        <f>IF(ISBLANK(LeaveTracker[[#This Row],[Employee Name]]),"-----",VLOOKUP(LeaveTracker[[#This Row],[Employee Name]],'List of Employees'!$B$4:$H$766,6))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Employees'!$B$4:$H$766,7))</f>
        <v>LCR</v>
      </c>
      <c r="F3650" s="66" t="str">
        <f>IF(ISBLANK(LeaveTracker[[#This Row],[Employee Name]]),"-----",VLOOKUP(LeaveTracker[[#This Row],[Employee Name]],'List of Employees'!$B$4:$H$766,6))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Employees'!$B$4:$H$766,7))</f>
        <v>LCR</v>
      </c>
      <c r="F3651" s="66" t="str">
        <f>IF(ISBLANK(LeaveTracker[[#This Row],[Employee Name]]),"-----",VLOOKUP(LeaveTracker[[#This Row],[Employee Name]],'List of Employees'!$B$4:$H$766,6))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1832</v>
      </c>
      <c r="E3652" s="66" t="str">
        <f>IF(ISBLANK(LeaveTracker[[#This Row],[Employee Name]]),"-----",VLOOKUP(LeaveTracker[[#This Row],[Employee Name]],'List of Employees'!$B$4:$H$766,7))</f>
        <v>CCR</v>
      </c>
      <c r="F3652" s="66" t="str">
        <f>IF(ISBLANK(LeaveTracker[[#This Row],[Employee Name]]),"-----",VLOOKUP(LeaveTracker[[#This Row],[Employee Name]],'List of Employees'!$B$4:$H$766,6))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1832</v>
      </c>
      <c r="E3653" s="66" t="str">
        <f>IF(ISBLANK(LeaveTracker[[#This Row],[Employee Name]]),"-----",VLOOKUP(LeaveTracker[[#This Row],[Employee Name]],'List of Employees'!$B$4:$H$766,7))</f>
        <v>CCR</v>
      </c>
      <c r="F3653" s="66" t="str">
        <f>IF(ISBLANK(LeaveTracker[[#This Row],[Employee Name]]),"-----",VLOOKUP(LeaveTracker[[#This Row],[Employee Name]],'List of Employees'!$B$4:$H$766,6))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Employees'!$B$4:$H$766,7))</f>
        <v>LCR</v>
      </c>
      <c r="F3654" s="66" t="str">
        <f>IF(ISBLANK(LeaveTracker[[#This Row],[Employee Name]]),"-----",VLOOKUP(LeaveTracker[[#This Row],[Employee Name]],'List of Employees'!$B$4:$H$766,6))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Employees'!$B$4:$H$766,7))</f>
        <v>LCR</v>
      </c>
      <c r="F3655" s="66" t="str">
        <f>IF(ISBLANK(LeaveTracker[[#This Row],[Employee Name]]),"-----",VLOOKUP(LeaveTracker[[#This Row],[Employee Name]],'List of Employees'!$B$4:$H$766,6))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Employees'!$B$4:$H$766,7))</f>
        <v>LCR</v>
      </c>
      <c r="F3656" s="66" t="str">
        <f>IF(ISBLANK(LeaveTracker[[#This Row],[Employee Name]]),"-----",VLOOKUP(LeaveTracker[[#This Row],[Employee Name]],'List of Employees'!$B$4:$H$766,6))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Employees'!$B$4:$H$766,7))</f>
        <v>LCR</v>
      </c>
      <c r="F3657" s="66" t="str">
        <f>IF(ISBLANK(LeaveTracker[[#This Row],[Employee Name]]),"-----",VLOOKUP(LeaveTracker[[#This Row],[Employee Name]],'List of Employees'!$B$4:$H$766,6))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Employees'!$B$4:$H$766,7))</f>
        <v>LCR</v>
      </c>
      <c r="F3658" s="66" t="str">
        <f>IF(ISBLANK(LeaveTracker[[#This Row],[Employee Name]]),"-----",VLOOKUP(LeaveTracker[[#This Row],[Employee Name]],'List of Employees'!$B$4:$H$766,6))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Employees'!$B$4:$H$766,7))</f>
        <v>CTO</v>
      </c>
      <c r="F3659" s="66" t="str">
        <f>IF(ISBLANK(LeaveTracker[[#This Row],[Employee Name]]),"-----",VLOOKUP(LeaveTracker[[#This Row],[Employee Name]],'List of Employees'!$B$4:$H$766,6))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Employees'!$B$4:$H$766,7))</f>
        <v>CTO</v>
      </c>
      <c r="F3660" s="66" t="str">
        <f>IF(ISBLANK(LeaveTracker[[#This Row],[Employee Name]]),"-----",VLOOKUP(LeaveTracker[[#This Row],[Employee Name]],'List of Employees'!$B$4:$H$766,6))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Employees'!$B$4:$H$766,7))</f>
        <v>CTO</v>
      </c>
      <c r="F3661" s="66" t="str">
        <f>IF(ISBLANK(LeaveTracker[[#This Row],[Employee Name]]),"-----",VLOOKUP(LeaveTracker[[#This Row],[Employee Name]],'List of Employees'!$B$4:$H$766,6))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Employees'!$B$4:$H$766,7))</f>
        <v>CCT</v>
      </c>
      <c r="F3662" s="66" t="str">
        <f>IF(ISBLANK(LeaveTracker[[#This Row],[Employee Name]]),"-----",VLOOKUP(LeaveTracker[[#This Row],[Employee Name]],'List of Employees'!$B$4:$H$766,6))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Employees'!$B$4:$H$766,7))</f>
        <v>CTO</v>
      </c>
      <c r="F3663" s="66" t="str">
        <f>IF(ISBLANK(LeaveTracker[[#This Row],[Employee Name]]),"-----",VLOOKUP(LeaveTracker[[#This Row],[Employee Name]],'List of Employees'!$B$4:$H$766,6))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Employees'!$B$4:$H$766,7))</f>
        <v>CCT</v>
      </c>
      <c r="F3664" s="66" t="str">
        <f>IF(ISBLANK(LeaveTracker[[#This Row],[Employee Name]]),"-----",VLOOKUP(LeaveTracker[[#This Row],[Employee Name]],'List of Employees'!$B$4:$H$766,6))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Employees'!$B$4:$H$766,7))</f>
        <v>CCT</v>
      </c>
      <c r="F3665" s="66" t="str">
        <f>IF(ISBLANK(LeaveTracker[[#This Row],[Employee Name]]),"-----",VLOOKUP(LeaveTracker[[#This Row],[Employee Name]],'List of Employees'!$B$4:$H$766,6))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Employees'!$B$4:$H$766,7))</f>
        <v>CCT</v>
      </c>
      <c r="F3666" s="66" t="str">
        <f>IF(ISBLANK(LeaveTracker[[#This Row],[Employee Name]]),"-----",VLOOKUP(LeaveTracker[[#This Row],[Employee Name]],'List of Employees'!$B$4:$H$766,6))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Employees'!$B$4:$H$766,7))</f>
        <v>LCR</v>
      </c>
      <c r="F3667" s="66" t="str">
        <f>IF(ISBLANK(LeaveTracker[[#This Row],[Employee Name]]),"-----",VLOOKUP(LeaveTracker[[#This Row],[Employee Name]],'List of Employees'!$B$4:$H$766,6))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Employees'!$B$4:$H$766,7))</f>
        <v>LCR</v>
      </c>
      <c r="F3668" s="66" t="str">
        <f>IF(ISBLANK(LeaveTracker[[#This Row],[Employee Name]]),"-----",VLOOKUP(LeaveTracker[[#This Row],[Employee Name]],'List of Employees'!$B$4:$H$766,6))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Employees'!$B$4:$H$766,7))</f>
        <v>LCR</v>
      </c>
      <c r="F3669" s="66" t="str">
        <f>IF(ISBLANK(LeaveTracker[[#This Row],[Employee Name]]),"-----",VLOOKUP(LeaveTracker[[#This Row],[Employee Name]],'List of Employees'!$B$4:$H$766,6))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Employees'!$B$4:$H$766,7))</f>
        <v>LCR</v>
      </c>
      <c r="F3670" s="66" t="str">
        <f>IF(ISBLANK(LeaveTracker[[#This Row],[Employee Name]]),"-----",VLOOKUP(LeaveTracker[[#This Row],[Employee Name]],'List of Employees'!$B$4:$H$766,6))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Employees'!$B$4:$H$766,7))</f>
        <v>MO</v>
      </c>
      <c r="F3671" s="66" t="str">
        <f>IF(ISBLANK(LeaveTracker[[#This Row],[Employee Name]]),"-----",VLOOKUP(LeaveTracker[[#This Row],[Employee Name]],'List of Employees'!$B$4:$H$766,6))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Employees'!$B$4:$H$766,7))</f>
        <v>MO</v>
      </c>
      <c r="F3672" s="66" t="str">
        <f>IF(ISBLANK(LeaveTracker[[#This Row],[Employee Name]]),"-----",VLOOKUP(LeaveTracker[[#This Row],[Employee Name]],'List of Employees'!$B$4:$H$766,6))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Employees'!$B$4:$H$766,7))</f>
        <v>MO</v>
      </c>
      <c r="F3673" s="66" t="str">
        <f>IF(ISBLANK(LeaveTracker[[#This Row],[Employee Name]]),"-----",VLOOKUP(LeaveTracker[[#This Row],[Employee Name]],'List of Employees'!$B$4:$H$766,6))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1758</v>
      </c>
      <c r="E3674" s="66" t="str">
        <f>IF(ISBLANK(LeaveTracker[[#This Row],[Employee Name]]),"-----",VLOOKUP(LeaveTracker[[#This Row],[Employee Name]],'List of Employees'!$B$4:$H$766,7))</f>
        <v>LIBRARY</v>
      </c>
      <c r="F3674" s="66" t="str">
        <f>IF(ISBLANK(LeaveTracker[[#This Row],[Employee Name]]),"-----",VLOOKUP(LeaveTracker[[#This Row],[Employee Name]],'List of Employees'!$B$4:$H$766,6))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Employees'!$B$4:$H$766,7))</f>
        <v>MO</v>
      </c>
      <c r="F3675" s="66" t="str">
        <f>IF(ISBLANK(LeaveTracker[[#This Row],[Employee Name]]),"-----",VLOOKUP(LeaveTracker[[#This Row],[Employee Name]],'List of Employees'!$B$4:$H$766,6))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Employees'!$B$4:$H$766,7))</f>
        <v>BUDGET</v>
      </c>
      <c r="F3676" s="66" t="str">
        <f>IF(ISBLANK(LeaveTracker[[#This Row],[Employee Name]]),"-----",VLOOKUP(LeaveTracker[[#This Row],[Employee Name]],'List of Employees'!$B$4:$H$766,6))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Employees'!$B$4:$H$766,7))</f>
        <v>ONT</v>
      </c>
      <c r="F3677" s="66" t="str">
        <f>IF(ISBLANK(LeaveTracker[[#This Row],[Employee Name]]),"-----",VLOOKUP(LeaveTracker[[#This Row],[Employee Name]],'List of Employees'!$B$4:$H$766,6))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Employees'!$B$4:$H$766,7))</f>
        <v>ONT</v>
      </c>
      <c r="F3678" s="66" t="str">
        <f>IF(ISBLANK(LeaveTracker[[#This Row],[Employee Name]]),"-----",VLOOKUP(LeaveTracker[[#This Row],[Employee Name]],'List of Employees'!$B$4:$H$766,6))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Employees'!$B$4:$H$766,7))</f>
        <v>ONT</v>
      </c>
      <c r="F3679" s="66" t="str">
        <f>IF(ISBLANK(LeaveTracker[[#This Row],[Employee Name]]),"-----",VLOOKUP(LeaveTracker[[#This Row],[Employee Name]],'List of Employees'!$B$4:$H$766,6))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2030</v>
      </c>
      <c r="E3680" s="66" t="str">
        <f>IF(ISBLANK(LeaveTracker[[#This Row],[Employee Name]]),"-----",VLOOKUP(LeaveTracker[[#This Row],[Employee Name]],'List of Employees'!$B$4:$H$766,7))</f>
        <v>TCIS</v>
      </c>
      <c r="F3680" s="66" t="str">
        <f>IF(ISBLANK(LeaveTracker[[#This Row],[Employee Name]]),"-----",VLOOKUP(LeaveTracker[[#This Row],[Employee Name]],'List of Employees'!$B$4:$H$766,6))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Employees'!$B$4:$H$766,7))</f>
        <v>ONT</v>
      </c>
      <c r="F3681" s="66" t="str">
        <f>IF(ISBLANK(LeaveTracker[[#This Row],[Employee Name]]),"-----",VLOOKUP(LeaveTracker[[#This Row],[Employee Name]],'List of Employees'!$B$4:$H$766,6))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2030</v>
      </c>
      <c r="E3682" s="66" t="str">
        <f>IF(ISBLANK(LeaveTracker[[#This Row],[Employee Name]]),"-----",VLOOKUP(LeaveTracker[[#This Row],[Employee Name]],'List of Employees'!$B$4:$H$766,7))</f>
        <v>TCIS</v>
      </c>
      <c r="F3682" s="66" t="str">
        <f>IF(ISBLANK(LeaveTracker[[#This Row],[Employee Name]]),"-----",VLOOKUP(LeaveTracker[[#This Row],[Employee Name]],'List of Employees'!$B$4:$H$766,6))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1946</v>
      </c>
      <c r="E3683" s="66" t="str">
        <f>IF(ISBLANK(LeaveTracker[[#This Row],[Employee Name]]),"-----",VLOOKUP(LeaveTracker[[#This Row],[Employee Name]],'List of Employees'!$B$4:$H$766,7))</f>
        <v>TCIS/CSU</v>
      </c>
      <c r="F3683" s="66" t="str">
        <f>IF(ISBLANK(LeaveTracker[[#This Row],[Employee Name]]),"-----",VLOOKUP(LeaveTracker[[#This Row],[Employee Name]],'List of Employees'!$B$4:$H$766,6))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1831</v>
      </c>
      <c r="E3684" s="66" t="str">
        <f>IF(ISBLANK(LeaveTracker[[#This Row],[Employee Name]]),"-----",VLOOKUP(LeaveTracker[[#This Row],[Employee Name]],'List of Employees'!$B$4:$H$766,7))</f>
        <v>ONT</v>
      </c>
      <c r="F3684" s="66" t="str">
        <f>IF(ISBLANK(LeaveTracker[[#This Row],[Employee Name]]),"-----",VLOOKUP(LeaveTracker[[#This Row],[Employee Name]],'List of Employees'!$B$4:$H$766,6))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1845</v>
      </c>
      <c r="E3685" s="66" t="str">
        <f>IF(ISBLANK(LeaveTracker[[#This Row],[Employee Name]]),"-----",VLOOKUP(LeaveTracker[[#This Row],[Employee Name]],'List of Employees'!$B$4:$H$766,7))</f>
        <v>ONT</v>
      </c>
      <c r="F3685" s="66" t="str">
        <f>IF(ISBLANK(LeaveTracker[[#This Row],[Employee Name]]),"-----",VLOOKUP(LeaveTracker[[#This Row],[Employee Name]],'List of Employees'!$B$4:$H$766,6))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1845</v>
      </c>
      <c r="E3686" s="66" t="str">
        <f>IF(ISBLANK(LeaveTracker[[#This Row],[Employee Name]]),"-----",VLOOKUP(LeaveTracker[[#This Row],[Employee Name]],'List of Employees'!$B$4:$H$766,7))</f>
        <v>ONT</v>
      </c>
      <c r="F3686" s="66" t="str">
        <f>IF(ISBLANK(LeaveTracker[[#This Row],[Employee Name]]),"-----",VLOOKUP(LeaveTracker[[#This Row],[Employee Name]],'List of Employees'!$B$4:$H$766,6))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Employees'!$B$4:$H$766,7))</f>
        <v>CHO</v>
      </c>
      <c r="F3687" s="66" t="str">
        <f>IF(ISBLANK(LeaveTracker[[#This Row],[Employee Name]]),"-----",VLOOKUP(LeaveTracker[[#This Row],[Employee Name]],'List of Employees'!$B$4:$H$766,6))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Employees'!$B$4:$H$766,7))</f>
        <v>CHO</v>
      </c>
      <c r="F3688" s="66" t="str">
        <f>IF(ISBLANK(LeaveTracker[[#This Row],[Employee Name]]),"-----",VLOOKUP(LeaveTracker[[#This Row],[Employee Name]],'List of Employees'!$B$4:$H$766,6))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1814</v>
      </c>
      <c r="E3689" s="66" t="str">
        <f>IF(ISBLANK(LeaveTracker[[#This Row],[Employee Name]]),"-----",VLOOKUP(LeaveTracker[[#This Row],[Employee Name]],'List of Employees'!$B$4:$H$766,7))</f>
        <v>CHO</v>
      </c>
      <c r="F3689" s="66" t="str">
        <f>IF(ISBLANK(LeaveTracker[[#This Row],[Employee Name]]),"-----",VLOOKUP(LeaveTracker[[#This Row],[Employee Name]],'List of Employees'!$B$4:$H$766,6))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1914</v>
      </c>
      <c r="E3690" s="66" t="str">
        <f>IF(ISBLANK(LeaveTracker[[#This Row],[Employee Name]]),"-----",VLOOKUP(LeaveTracker[[#This Row],[Employee Name]],'List of Employees'!$B$4:$H$766,7))</f>
        <v>CHO</v>
      </c>
      <c r="F3690" s="66" t="str">
        <f>IF(ISBLANK(LeaveTracker[[#This Row],[Employee Name]]),"-----",VLOOKUP(LeaveTracker[[#This Row],[Employee Name]],'List of Employees'!$B$4:$H$766,6))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Employees'!$B$4:$H$766,7))</f>
        <v>CHO</v>
      </c>
      <c r="F3691" s="66" t="str">
        <f>IF(ISBLANK(LeaveTracker[[#This Row],[Employee Name]]),"-----",VLOOKUP(LeaveTracker[[#This Row],[Employee Name]],'List of Employees'!$B$4:$H$766,6))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1926</v>
      </c>
      <c r="E3692" s="66" t="str">
        <f>IF(ISBLANK(LeaveTracker[[#This Row],[Employee Name]]),"-----",VLOOKUP(LeaveTracker[[#This Row],[Employee Name]],'List of Employees'!$B$4:$H$766,7))</f>
        <v>CHO</v>
      </c>
      <c r="F3692" s="66" t="str">
        <f>IF(ISBLANK(LeaveTracker[[#This Row],[Employee Name]]),"-----",VLOOKUP(LeaveTracker[[#This Row],[Employee Name]],'List of Employees'!$B$4:$H$766,6))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1926</v>
      </c>
      <c r="E3693" s="66" t="str">
        <f>IF(ISBLANK(LeaveTracker[[#This Row],[Employee Name]]),"-----",VLOOKUP(LeaveTracker[[#This Row],[Employee Name]],'List of Employees'!$B$4:$H$766,7))</f>
        <v>CHO</v>
      </c>
      <c r="F3693" s="66" t="str">
        <f>IF(ISBLANK(LeaveTracker[[#This Row],[Employee Name]]),"-----",VLOOKUP(LeaveTracker[[#This Row],[Employee Name]],'List of Employees'!$B$4:$H$766,6))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1741</v>
      </c>
      <c r="E3694" s="66" t="str">
        <f>IF(ISBLANK(LeaveTracker[[#This Row],[Employee Name]]),"-----",VLOOKUP(LeaveTracker[[#This Row],[Employee Name]],'List of Employees'!$B$4:$H$766,7))</f>
        <v>ACCOUNTING</v>
      </c>
      <c r="F3694" s="66" t="str">
        <f>IF(ISBLANK(LeaveTracker[[#This Row],[Employee Name]]),"-----",VLOOKUP(LeaveTracker[[#This Row],[Employee Name]],'List of Employees'!$B$4:$H$766,6))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Employees'!$B$4:$H$766,7))</f>
        <v>HRMO</v>
      </c>
      <c r="F3695" s="66" t="str">
        <f>IF(ISBLANK(LeaveTracker[[#This Row],[Employee Name]]),"-----",VLOOKUP(LeaveTracker[[#This Row],[Employee Name]],'List of Employees'!$B$4:$H$766,6))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Employees'!$B$4:$H$766,7))</f>
        <v>HRMO</v>
      </c>
      <c r="F3696" s="66" t="str">
        <f>IF(ISBLANK(LeaveTracker[[#This Row],[Employee Name]]),"-----",VLOOKUP(LeaveTracker[[#This Row],[Employee Name]],'List of Employees'!$B$4:$H$766,6))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Employees'!$B$4:$H$766,7))</f>
        <v>SP</v>
      </c>
      <c r="F3697" s="66" t="str">
        <f>IF(ISBLANK(LeaveTracker[[#This Row],[Employee Name]]),"-----",VLOOKUP(LeaveTracker[[#This Row],[Employee Name]],'List of Employees'!$B$4:$H$766,6))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Employees'!$B$4:$H$766,7))</f>
        <v>CHO</v>
      </c>
      <c r="F3698" s="66" t="str">
        <f>IF(ISBLANK(LeaveTracker[[#This Row],[Employee Name]]),"-----",VLOOKUP(LeaveTracker[[#This Row],[Employee Name]],'List of Employees'!$B$4:$H$766,6))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Employees'!$B$4:$H$766,7))</f>
        <v>LCR</v>
      </c>
      <c r="F3699" s="66" t="str">
        <f>IF(ISBLANK(LeaveTracker[[#This Row],[Employee Name]]),"-----",VLOOKUP(LeaveTracker[[#This Row],[Employee Name]],'List of Employees'!$B$4:$H$766,6))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Employees'!$B$4:$H$766,7))</f>
        <v>LCR</v>
      </c>
      <c r="F3700" s="66" t="str">
        <f>IF(ISBLANK(LeaveTracker[[#This Row],[Employee Name]]),"-----",VLOOKUP(LeaveTracker[[#This Row],[Employee Name]],'List of Employees'!$B$4:$H$766,6))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Employees'!$B$4:$H$766,7))</f>
        <v>LCR</v>
      </c>
      <c r="F3701" s="66" t="str">
        <f>IF(ISBLANK(LeaveTracker[[#This Row],[Employee Name]]),"-----",VLOOKUP(LeaveTracker[[#This Row],[Employee Name]],'List of Employees'!$B$4:$H$766,6))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2234</v>
      </c>
      <c r="E3702" s="66" t="str">
        <f>IF(ISBLANK(LeaveTracker[[#This Row],[Employee Name]]),"-----",VLOOKUP(LeaveTracker[[#This Row],[Employee Name]],'List of Employees'!$B$4:$H$766,7))</f>
        <v>LCR</v>
      </c>
      <c r="F3702" s="66" t="str">
        <f>IF(ISBLANK(LeaveTracker[[#This Row],[Employee Name]]),"-----",VLOOKUP(LeaveTracker[[#This Row],[Employee Name]],'List of Employees'!$B$4:$H$766,6))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Employees'!$B$4:$H$766,7))</f>
        <v>LCR</v>
      </c>
      <c r="F3703" s="66" t="str">
        <f>IF(ISBLANK(LeaveTracker[[#This Row],[Employee Name]]),"-----",VLOOKUP(LeaveTracker[[#This Row],[Employee Name]],'List of Employees'!$B$4:$H$766,6))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Employees'!$B$4:$H$766,7))</f>
        <v>LCR</v>
      </c>
      <c r="F3704" s="66" t="str">
        <f>IF(ISBLANK(LeaveTracker[[#This Row],[Employee Name]]),"-----",VLOOKUP(LeaveTracker[[#This Row],[Employee Name]],'List of Employees'!$B$4:$H$766,6))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Employees'!$B$4:$H$766,7))</f>
        <v>LCR</v>
      </c>
      <c r="F3705" s="66" t="str">
        <f>IF(ISBLANK(LeaveTracker[[#This Row],[Employee Name]]),"-----",VLOOKUP(LeaveTracker[[#This Row],[Employee Name]],'List of Employees'!$B$4:$H$766,6))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Employees'!$B$4:$H$766,7))</f>
        <v>LCR</v>
      </c>
      <c r="F3706" s="66" t="str">
        <f>IF(ISBLANK(LeaveTracker[[#This Row],[Employee Name]]),"-----",VLOOKUP(LeaveTracker[[#This Row],[Employee Name]],'List of Employees'!$B$4:$H$766,6))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Employees'!$B$4:$H$766,7))</f>
        <v>LCR</v>
      </c>
      <c r="F3707" s="66" t="str">
        <f>IF(ISBLANK(LeaveTracker[[#This Row],[Employee Name]]),"-----",VLOOKUP(LeaveTracker[[#This Row],[Employee Name]],'List of Employees'!$B$4:$H$766,6))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Employees'!$B$4:$H$766,7))</f>
        <v>LCR</v>
      </c>
      <c r="F3708" s="66" t="str">
        <f>IF(ISBLANK(LeaveTracker[[#This Row],[Employee Name]]),"-----",VLOOKUP(LeaveTracker[[#This Row],[Employee Name]],'List of Employees'!$B$4:$H$766,6))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Employees'!$B$4:$H$766,7))</f>
        <v>LCR</v>
      </c>
      <c r="F3709" s="66" t="str">
        <f>IF(ISBLANK(LeaveTracker[[#This Row],[Employee Name]]),"-----",VLOOKUP(LeaveTracker[[#This Row],[Employee Name]],'List of Employees'!$B$4:$H$766,6))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Employees'!$B$4:$H$766,7))</f>
        <v>LCR</v>
      </c>
      <c r="F3710" s="66" t="str">
        <f>IF(ISBLANK(LeaveTracker[[#This Row],[Employee Name]]),"-----",VLOOKUP(LeaveTracker[[#This Row],[Employee Name]],'List of Employees'!$B$4:$H$766,6))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Employees'!$B$4:$H$766,7))</f>
        <v>LCR</v>
      </c>
      <c r="F3711" s="66" t="str">
        <f>IF(ISBLANK(LeaveTracker[[#This Row],[Employee Name]]),"-----",VLOOKUP(LeaveTracker[[#This Row],[Employee Name]],'List of Employees'!$B$4:$H$766,6))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Employees'!$B$4:$H$766,7))</f>
        <v>LCR</v>
      </c>
      <c r="F3712" s="66" t="str">
        <f>IF(ISBLANK(LeaveTracker[[#This Row],[Employee Name]]),"-----",VLOOKUP(LeaveTracker[[#This Row],[Employee Name]],'List of Employees'!$B$4:$H$766,6))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Employees'!$B$4:$H$766,7))</f>
        <v>LCR</v>
      </c>
      <c r="F3713" s="66" t="str">
        <f>IF(ISBLANK(LeaveTracker[[#This Row],[Employee Name]]),"-----",VLOOKUP(LeaveTracker[[#This Row],[Employee Name]],'List of Employees'!$B$4:$H$766,6))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Employees'!$B$4:$H$766,7))</f>
        <v>LCR</v>
      </c>
      <c r="F3714" s="66" t="str">
        <f>IF(ISBLANK(LeaveTracker[[#This Row],[Employee Name]]),"-----",VLOOKUP(LeaveTracker[[#This Row],[Employee Name]],'List of Employees'!$B$4:$H$766,6))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Employees'!$B$4:$H$766,7))</f>
        <v>LCR</v>
      </c>
      <c r="F3715" s="66" t="str">
        <f>IF(ISBLANK(LeaveTracker[[#This Row],[Employee Name]]),"-----",VLOOKUP(LeaveTracker[[#This Row],[Employee Name]],'List of Employees'!$B$4:$H$766,6))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Employees'!$B$4:$H$766,7))</f>
        <v>LCR</v>
      </c>
      <c r="F3716" s="66" t="str">
        <f>IF(ISBLANK(LeaveTracker[[#This Row],[Employee Name]]),"-----",VLOOKUP(LeaveTracker[[#This Row],[Employee Name]],'List of Employees'!$B$4:$H$766,6))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Employees'!$B$4:$H$766,7))</f>
        <v>LCR</v>
      </c>
      <c r="F3717" s="66" t="str">
        <f>IF(ISBLANK(LeaveTracker[[#This Row],[Employee Name]]),"-----",VLOOKUP(LeaveTracker[[#This Row],[Employee Name]],'List of Employees'!$B$4:$H$766,6))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Employees'!$B$4:$H$766,7))</f>
        <v>LCR</v>
      </c>
      <c r="F3718" s="66" t="str">
        <f>IF(ISBLANK(LeaveTracker[[#This Row],[Employee Name]]),"-----",VLOOKUP(LeaveTracker[[#This Row],[Employee Name]],'List of Employees'!$B$4:$H$766,6))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Employees'!$B$4:$H$766,7))</f>
        <v>LCR</v>
      </c>
      <c r="F3719" s="66" t="str">
        <f>IF(ISBLANK(LeaveTracker[[#This Row],[Employee Name]]),"-----",VLOOKUP(LeaveTracker[[#This Row],[Employee Name]],'List of Employees'!$B$4:$H$766,6))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2025</v>
      </c>
      <c r="E3720" s="66" t="str">
        <f>IF(ISBLANK(LeaveTracker[[#This Row],[Employee Name]]),"-----",VLOOKUP(LeaveTracker[[#This Row],[Employee Name]],'List of Employees'!$B$4:$H$766,7))</f>
        <v>CITY PLANNING &amp; DEV'T OFFICE</v>
      </c>
      <c r="F3720" s="66" t="str">
        <f>IF(ISBLANK(LeaveTracker[[#This Row],[Employee Name]]),"-----",VLOOKUP(LeaveTracker[[#This Row],[Employee Name]],'List of Employees'!$B$4:$H$766,6))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Employees'!$B$4:$H$766,7))</f>
        <v>DA</v>
      </c>
      <c r="F3721" s="66" t="str">
        <f>IF(ISBLANK(LeaveTracker[[#This Row],[Employee Name]]),"-----",VLOOKUP(LeaveTracker[[#This Row],[Employee Name]],'List of Employees'!$B$4:$H$766,6))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Employees'!$B$4:$H$766,7))</f>
        <v>ASSESSORS OFFICE</v>
      </c>
      <c r="F3722" s="66" t="str">
        <f>IF(ISBLANK(LeaveTracker[[#This Row],[Employee Name]]),"-----",VLOOKUP(LeaveTracker[[#This Row],[Employee Name]],'List of Employees'!$B$4:$H$766,6))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Employees'!$B$4:$H$766,7))</f>
        <v>ASSESSORS OFFICE</v>
      </c>
      <c r="F3723" s="66" t="str">
        <f>IF(ISBLANK(LeaveTracker[[#This Row],[Employee Name]]),"-----",VLOOKUP(LeaveTracker[[#This Row],[Employee Name]],'List of Employees'!$B$4:$H$766,6))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1729</v>
      </c>
      <c r="E3724" s="66" t="str">
        <f>IF(ISBLANK(LeaveTracker[[#This Row],[Employee Name]]),"-----",VLOOKUP(LeaveTracker[[#This Row],[Employee Name]],'List of Employees'!$B$4:$H$766,7))</f>
        <v>ASSESSOR</v>
      </c>
      <c r="F3724" s="66" t="str">
        <f>IF(ISBLANK(LeaveTracker[[#This Row],[Employee Name]]),"-----",VLOOKUP(LeaveTracker[[#This Row],[Employee Name]],'List of Employees'!$B$4:$H$766,6))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Employees'!$B$4:$H$766,7))</f>
        <v>LCR</v>
      </c>
      <c r="F3725" s="66" t="str">
        <f>IF(ISBLANK(LeaveTracker[[#This Row],[Employee Name]]),"-----",VLOOKUP(LeaveTracker[[#This Row],[Employee Name]],'List of Employees'!$B$4:$H$766,6))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Employees'!$B$4:$H$766,7))</f>
        <v>LCR</v>
      </c>
      <c r="F3726" s="66" t="str">
        <f>IF(ISBLANK(LeaveTracker[[#This Row],[Employee Name]]),"-----",VLOOKUP(LeaveTracker[[#This Row],[Employee Name]],'List of Employees'!$B$4:$H$766,6))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Employees'!$B$4:$H$766,7))</f>
        <v>LCR</v>
      </c>
      <c r="F3727" s="66" t="str">
        <f>IF(ISBLANK(LeaveTracker[[#This Row],[Employee Name]]),"-----",VLOOKUP(LeaveTracker[[#This Row],[Employee Name]],'List of Employees'!$B$4:$H$766,6))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Employees'!$B$4:$H$766,7))</f>
        <v>LCR</v>
      </c>
      <c r="F3728" s="66" t="str">
        <f>IF(ISBLANK(LeaveTracker[[#This Row],[Employee Name]]),"-----",VLOOKUP(LeaveTracker[[#This Row],[Employee Name]],'List of Employees'!$B$4:$H$766,6))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Employees'!$B$4:$H$766,7))</f>
        <v>CHO</v>
      </c>
      <c r="F3729" s="66" t="str">
        <f>IF(ISBLANK(LeaveTracker[[#This Row],[Employee Name]]),"-----",VLOOKUP(LeaveTracker[[#This Row],[Employee Name]],'List of Employees'!$B$4:$H$766,6))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2034</v>
      </c>
      <c r="E3730" s="66" t="str">
        <f>IF(ISBLANK(LeaveTracker[[#This Row],[Employee Name]]),"-----",VLOOKUP(LeaveTracker[[#This Row],[Employee Name]],'List of Employees'!$B$4:$H$766,7))</f>
        <v>SAN JOSE ELEMENTARY</v>
      </c>
      <c r="F3730" s="66" t="str">
        <f>IF(ISBLANK(LeaveTracker[[#This Row],[Employee Name]]),"-----",VLOOKUP(LeaveTracker[[#This Row],[Employee Name]],'List of Employees'!$B$4:$H$766,6))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Employees'!$B$4:$H$766,7))</f>
        <v>COMELEC</v>
      </c>
      <c r="F3731" s="66" t="str">
        <f>IF(ISBLANK(LeaveTracker[[#This Row],[Employee Name]]),"-----",VLOOKUP(LeaveTracker[[#This Row],[Employee Name]],'List of Employees'!$B$4:$H$766,6))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Employees'!$B$4:$H$766,7))</f>
        <v>COMELEC</v>
      </c>
      <c r="F3732" s="66" t="str">
        <f>IF(ISBLANK(LeaveTracker[[#This Row],[Employee Name]]),"-----",VLOOKUP(LeaveTracker[[#This Row],[Employee Name]],'List of Employees'!$B$4:$H$766,6))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Employees'!$B$4:$H$766,7))</f>
        <v>LCR</v>
      </c>
      <c r="F3733" s="66" t="str">
        <f>IF(ISBLANK(LeaveTracker[[#This Row],[Employee Name]]),"-----",VLOOKUP(LeaveTracker[[#This Row],[Employee Name]],'List of Employees'!$B$4:$H$766,6))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1849</v>
      </c>
      <c r="E3734" s="66" t="str">
        <f>IF(ISBLANK(LeaveTracker[[#This Row],[Employee Name]]),"-----",VLOOKUP(LeaveTracker[[#This Row],[Employee Name]],'List of Employees'!$B$4:$H$766,7))</f>
        <v>TCSNHS-ISHS</v>
      </c>
      <c r="F3734" s="66" t="str">
        <f>IF(ISBLANK(LeaveTracker[[#This Row],[Employee Name]]),"-----",VLOOKUP(LeaveTracker[[#This Row],[Employee Name]],'List of Employees'!$B$4:$H$766,6))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Employees'!$B$4:$H$766,7))</f>
        <v>LCR</v>
      </c>
      <c r="F3735" s="66" t="str">
        <f>IF(ISBLANK(LeaveTracker[[#This Row],[Employee Name]]),"-----",VLOOKUP(LeaveTracker[[#This Row],[Employee Name]],'List of Employees'!$B$4:$H$766,6))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Employees'!$B$4:$H$766,7))</f>
        <v>LCR</v>
      </c>
      <c r="F3736" s="66" t="str">
        <f>IF(ISBLANK(LeaveTracker[[#This Row],[Employee Name]]),"-----",VLOOKUP(LeaveTracker[[#This Row],[Employee Name]],'List of Employees'!$B$4:$H$766,6))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Employees'!$B$4:$H$766,7))</f>
        <v>LCR</v>
      </c>
      <c r="F3737" s="66" t="str">
        <f>IF(ISBLANK(LeaveTracker[[#This Row],[Employee Name]]),"-----",VLOOKUP(LeaveTracker[[#This Row],[Employee Name]],'List of Employees'!$B$4:$H$766,6))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Employees'!$B$4:$H$766,7))</f>
        <v>GSO</v>
      </c>
      <c r="F3738" s="66" t="str">
        <f>IF(ISBLANK(LeaveTracker[[#This Row],[Employee Name]]),"-----",VLOOKUP(LeaveTracker[[#This Row],[Employee Name]],'List of Employees'!$B$4:$H$766,6))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Employees'!$B$4:$H$766,7))</f>
        <v>GSO</v>
      </c>
      <c r="F3739" s="66" t="str">
        <f>IF(ISBLANK(LeaveTracker[[#This Row],[Employee Name]]),"-----",VLOOKUP(LeaveTracker[[#This Row],[Employee Name]],'List of Employees'!$B$4:$H$766,6))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1860</v>
      </c>
      <c r="E3740" s="66" t="str">
        <f>IF(ISBLANK(LeaveTracker[[#This Row],[Employee Name]]),"-----",VLOOKUP(LeaveTracker[[#This Row],[Employee Name]],'List of Employees'!$B$4:$H$766,7))</f>
        <v>TICC</v>
      </c>
      <c r="F3740" s="66" t="str">
        <f>IF(ISBLANK(LeaveTracker[[#This Row],[Employee Name]]),"-----",VLOOKUP(LeaveTracker[[#This Row],[Employee Name]],'List of Employees'!$B$4:$H$766,6))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1861</v>
      </c>
      <c r="E3741" s="66" t="str">
        <f>IF(ISBLANK(LeaveTracker[[#This Row],[Employee Name]]),"-----",VLOOKUP(LeaveTracker[[#This Row],[Employee Name]],'List of Employees'!$B$4:$H$766,7))</f>
        <v>TICC</v>
      </c>
      <c r="F3741" s="66" t="str">
        <f>IF(ISBLANK(LeaveTracker[[#This Row],[Employee Name]]),"-----",VLOOKUP(LeaveTracker[[#This Row],[Employee Name]],'List of Employees'!$B$4:$H$766,6))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1806</v>
      </c>
      <c r="E3742" s="66" t="str">
        <f>IF(ISBLANK(LeaveTracker[[#This Row],[Employee Name]]),"-----",VLOOKUP(LeaveTracker[[#This Row],[Employee Name]],'List of Employees'!$B$4:$H$766,7))</f>
        <v>TICC/TCCH</v>
      </c>
      <c r="F3742" s="66" t="str">
        <f>IF(ISBLANK(LeaveTracker[[#This Row],[Employee Name]]),"-----",VLOOKUP(LeaveTracker[[#This Row],[Employee Name]],'List of Employees'!$B$4:$H$766,6))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1806</v>
      </c>
      <c r="E3743" s="66" t="str">
        <f>IF(ISBLANK(LeaveTracker[[#This Row],[Employee Name]]),"-----",VLOOKUP(LeaveTracker[[#This Row],[Employee Name]],'List of Employees'!$B$4:$H$766,7))</f>
        <v>TICC/TCCH</v>
      </c>
      <c r="F3743" s="66" t="str">
        <f>IF(ISBLANK(LeaveTracker[[#This Row],[Employee Name]]),"-----",VLOOKUP(LeaveTracker[[#This Row],[Employee Name]],'List of Employees'!$B$4:$H$766,6))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1859</v>
      </c>
      <c r="E3744" s="66" t="str">
        <f>IF(ISBLANK(LeaveTracker[[#This Row],[Employee Name]]),"-----",VLOOKUP(LeaveTracker[[#This Row],[Employee Name]],'List of Employees'!$B$4:$H$766,7))</f>
        <v>TICC</v>
      </c>
      <c r="F3744" s="66" t="str">
        <f>IF(ISBLANK(LeaveTracker[[#This Row],[Employee Name]]),"-----",VLOOKUP(LeaveTracker[[#This Row],[Employee Name]],'List of Employees'!$B$4:$H$766,6))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1859</v>
      </c>
      <c r="E3745" s="66" t="str">
        <f>IF(ISBLANK(LeaveTracker[[#This Row],[Employee Name]]),"-----",VLOOKUP(LeaveTracker[[#This Row],[Employee Name]],'List of Employees'!$B$4:$H$766,7))</f>
        <v>TICC</v>
      </c>
      <c r="F3745" s="66" t="str">
        <f>IF(ISBLANK(LeaveTracker[[#This Row],[Employee Name]]),"-----",VLOOKUP(LeaveTracker[[#This Row],[Employee Name]],'List of Employees'!$B$4:$H$766,6))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1859</v>
      </c>
      <c r="E3746" s="66" t="str">
        <f>IF(ISBLANK(LeaveTracker[[#This Row],[Employee Name]]),"-----",VLOOKUP(LeaveTracker[[#This Row],[Employee Name]],'List of Employees'!$B$4:$H$766,7))</f>
        <v>TICC</v>
      </c>
      <c r="F3746" s="66" t="str">
        <f>IF(ISBLANK(LeaveTracker[[#This Row],[Employee Name]]),"-----",VLOOKUP(LeaveTracker[[#This Row],[Employee Name]],'List of Employees'!$B$4:$H$766,6))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Employees'!$B$4:$H$766,7))</f>
        <v>CHARACTER OFFICE</v>
      </c>
      <c r="F3747" s="66" t="str">
        <f>IF(ISBLANK(LeaveTracker[[#This Row],[Employee Name]]),"-----",VLOOKUP(LeaveTracker[[#This Row],[Employee Name]],'List of Employees'!$B$4:$H$766,6))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2008</v>
      </c>
      <c r="E3748" s="66" t="str">
        <f>IF(ISBLANK(LeaveTracker[[#This Row],[Employee Name]]),"-----",VLOOKUP(LeaveTracker[[#This Row],[Employee Name]],'List of Employees'!$B$4:$H$766,7))</f>
        <v>EDP</v>
      </c>
      <c r="F3748" s="66" t="str">
        <f>IF(ISBLANK(LeaveTracker[[#This Row],[Employee Name]]),"-----",VLOOKUP(LeaveTracker[[#This Row],[Employee Name]],'List of Employees'!$B$4:$H$766,6))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2041</v>
      </c>
      <c r="E3749" s="66" t="str">
        <f>IF(ISBLANK(LeaveTracker[[#This Row],[Employee Name]]),"-----",VLOOKUP(LeaveTracker[[#This Row],[Employee Name]],'List of Employees'!$B$4:$H$766,7))</f>
        <v>DEPED</v>
      </c>
      <c r="F3749" s="66" t="str">
        <f>IF(ISBLANK(LeaveTracker[[#This Row],[Employee Name]]),"-----",VLOOKUP(LeaveTracker[[#This Row],[Employee Name]],'List of Employees'!$B$4:$H$766,6))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1934</v>
      </c>
      <c r="E3750" s="66" t="str">
        <f>IF(ISBLANK(LeaveTracker[[#This Row],[Employee Name]]),"-----",VLOOKUP(LeaveTracker[[#This Row],[Employee Name]],'List of Employees'!$B$4:$H$766,7))</f>
        <v>GSO</v>
      </c>
      <c r="F3750" s="66" t="str">
        <f>IF(ISBLANK(LeaveTracker[[#This Row],[Employee Name]]),"-----",VLOOKUP(LeaveTracker[[#This Row],[Employee Name]],'List of Employees'!$B$4:$H$766,6))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1934</v>
      </c>
      <c r="E3751" s="66" t="str">
        <f>IF(ISBLANK(LeaveTracker[[#This Row],[Employee Name]]),"-----",VLOOKUP(LeaveTracker[[#This Row],[Employee Name]],'List of Employees'!$B$4:$H$766,7))</f>
        <v>GSO</v>
      </c>
      <c r="F3751" s="66" t="str">
        <f>IF(ISBLANK(LeaveTracker[[#This Row],[Employee Name]]),"-----",VLOOKUP(LeaveTracker[[#This Row],[Employee Name]],'List of Employees'!$B$4:$H$766,6))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1934</v>
      </c>
      <c r="E3752" s="66" t="str">
        <f>IF(ISBLANK(LeaveTracker[[#This Row],[Employee Name]]),"-----",VLOOKUP(LeaveTracker[[#This Row],[Employee Name]],'List of Employees'!$B$4:$H$766,7))</f>
        <v>GSO</v>
      </c>
      <c r="F3752" s="66" t="str">
        <f>IF(ISBLANK(LeaveTracker[[#This Row],[Employee Name]]),"-----",VLOOKUP(LeaveTracker[[#This Row],[Employee Name]],'List of Employees'!$B$4:$H$766,6))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1741</v>
      </c>
      <c r="E3753" s="66" t="str">
        <f>IF(ISBLANK(LeaveTracker[[#This Row],[Employee Name]]),"-----",VLOOKUP(LeaveTracker[[#This Row],[Employee Name]],'List of Employees'!$B$4:$H$766,7))</f>
        <v>ACCOUNTING</v>
      </c>
      <c r="F3753" s="66" t="str">
        <f>IF(ISBLANK(LeaveTracker[[#This Row],[Employee Name]]),"-----",VLOOKUP(LeaveTracker[[#This Row],[Employee Name]],'List of Employees'!$B$4:$H$766,6))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1892</v>
      </c>
      <c r="E3754" s="66" t="str">
        <f>IF(ISBLANK(LeaveTracker[[#This Row],[Employee Name]]),"-----",VLOOKUP(LeaveTracker[[#This Row],[Employee Name]],'List of Employees'!$B$4:$H$766,7))</f>
        <v>PICNIC GROVE</v>
      </c>
      <c r="F3754" s="66" t="str">
        <f>IF(ISBLANK(LeaveTracker[[#This Row],[Employee Name]]),"-----",VLOOKUP(LeaveTracker[[#This Row],[Employee Name]],'List of Employees'!$B$4:$H$766,6))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1752</v>
      </c>
      <c r="E3755" s="66" t="str">
        <f>IF(ISBLANK(LeaveTracker[[#This Row],[Employee Name]]),"-----",VLOOKUP(LeaveTracker[[#This Row],[Employee Name]],'List of Employees'!$B$4:$H$766,7))</f>
        <v>EEO/CITY MARKET</v>
      </c>
      <c r="F3755" s="66" t="str">
        <f>IF(ISBLANK(LeaveTracker[[#This Row],[Employee Name]]),"-----",VLOOKUP(LeaveTracker[[#This Row],[Employee Name]],'List of Employees'!$B$4:$H$766,6))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1752</v>
      </c>
      <c r="E3756" s="66" t="str">
        <f>IF(ISBLANK(LeaveTracker[[#This Row],[Employee Name]]),"-----",VLOOKUP(LeaveTracker[[#This Row],[Employee Name]],'List of Employees'!$B$4:$H$766,7))</f>
        <v>EEO/CITY MARKET</v>
      </c>
      <c r="F3756" s="66" t="str">
        <f>IF(ISBLANK(LeaveTracker[[#This Row],[Employee Name]]),"-----",VLOOKUP(LeaveTracker[[#This Row],[Employee Name]],'List of Employees'!$B$4:$H$766,6))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1752</v>
      </c>
      <c r="E3757" s="66" t="str">
        <f>IF(ISBLANK(LeaveTracker[[#This Row],[Employee Name]]),"-----",VLOOKUP(LeaveTracker[[#This Row],[Employee Name]],'List of Employees'!$B$4:$H$766,7))</f>
        <v>EEO/CITY MARKET</v>
      </c>
      <c r="F3757" s="66" t="str">
        <f>IF(ISBLANK(LeaveTracker[[#This Row],[Employee Name]]),"-----",VLOOKUP(LeaveTracker[[#This Row],[Employee Name]],'List of Employees'!$B$4:$H$766,6))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1829</v>
      </c>
      <c r="E3758" s="66" t="str">
        <f>IF(ISBLANK(LeaveTracker[[#This Row],[Employee Name]]),"-----",VLOOKUP(LeaveTracker[[#This Row],[Employee Name]],'List of Employees'!$B$4:$H$766,7))</f>
        <v>EEO/CITY MARKET</v>
      </c>
      <c r="F3758" s="66" t="str">
        <f>IF(ISBLANK(LeaveTracker[[#This Row],[Employee Name]]),"-----",VLOOKUP(LeaveTracker[[#This Row],[Employee Name]],'List of Employees'!$B$4:$H$766,6))</f>
        <v>CASUAL</v>
      </c>
      <c r="G3758" s="24">
        <v>44823</v>
      </c>
      <c r="H3758" s="24">
        <v>44823</v>
      </c>
      <c r="I3758" s="19" t="s">
        <v>297</v>
      </c>
      <c r="J3758" s="42" t="s">
        <v>1750</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1829</v>
      </c>
      <c r="E3759" s="66" t="str">
        <f>IF(ISBLANK(LeaveTracker[[#This Row],[Employee Name]]),"-----",VLOOKUP(LeaveTracker[[#This Row],[Employee Name]],'List of Employees'!$B$4:$H$766,7))</f>
        <v>EEO/CITY MARKET</v>
      </c>
      <c r="F3759" s="66" t="str">
        <f>IF(ISBLANK(LeaveTracker[[#This Row],[Employee Name]]),"-----",VLOOKUP(LeaveTracker[[#This Row],[Employee Name]],'List of Employees'!$B$4:$H$766,6))</f>
        <v>CASUAL</v>
      </c>
      <c r="G3759" s="24">
        <v>44828</v>
      </c>
      <c r="H3759" s="24">
        <v>44828</v>
      </c>
      <c r="I3759" s="19" t="s">
        <v>297</v>
      </c>
      <c r="J3759" s="42" t="s">
        <v>1750</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1784</v>
      </c>
      <c r="E3760" s="66" t="str">
        <f>IF(ISBLANK(LeaveTracker[[#This Row],[Employee Name]]),"-----",VLOOKUP(LeaveTracker[[#This Row],[Employee Name]],'List of Employees'!$B$4:$H$766,7))</f>
        <v>CTO-LICENSE</v>
      </c>
      <c r="F3760" s="66" t="str">
        <f>IF(ISBLANK(LeaveTracker[[#This Row],[Employee Name]]),"-----",VLOOKUP(LeaveTracker[[#This Row],[Employee Name]],'List of Employees'!$B$4:$H$766,6))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1784</v>
      </c>
      <c r="E3761" s="66" t="str">
        <f>IF(ISBLANK(LeaveTracker[[#This Row],[Employee Name]]),"-----",VLOOKUP(LeaveTracker[[#This Row],[Employee Name]],'List of Employees'!$B$4:$H$766,7))</f>
        <v>CTO-LICENSE</v>
      </c>
      <c r="F3761" s="66" t="str">
        <f>IF(ISBLANK(LeaveTracker[[#This Row],[Employee Name]]),"-----",VLOOKUP(LeaveTracker[[#This Row],[Employee Name]],'List of Employees'!$B$4:$H$766,6))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1784</v>
      </c>
      <c r="E3762" s="66" t="str">
        <f>IF(ISBLANK(LeaveTracker[[#This Row],[Employee Name]]),"-----",VLOOKUP(LeaveTracker[[#This Row],[Employee Name]],'List of Employees'!$B$4:$H$766,7))</f>
        <v>CTO-LICENSE</v>
      </c>
      <c r="F3762" s="66" t="str">
        <f>IF(ISBLANK(LeaveTracker[[#This Row],[Employee Name]]),"-----",VLOOKUP(LeaveTracker[[#This Row],[Employee Name]],'List of Employees'!$B$4:$H$766,6))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2320</v>
      </c>
      <c r="E3763" s="66" t="str">
        <f>IF(ISBLANK(LeaveTracker[[#This Row],[Employee Name]]),"-----",VLOOKUP(LeaveTracker[[#This Row],[Employee Name]],'List of Employees'!$B$4:$H$766,7))</f>
        <v>CEO</v>
      </c>
      <c r="F3763" s="66" t="str">
        <f>IF(ISBLANK(LeaveTracker[[#This Row],[Employee Name]]),"-----",VLOOKUP(LeaveTracker[[#This Row],[Employee Name]],'List of Employees'!$B$4:$H$766,6))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2045</v>
      </c>
      <c r="E3764" s="66" t="str">
        <f>IF(ISBLANK(LeaveTracker[[#This Row],[Employee Name]]),"-----",VLOOKUP(LeaveTracker[[#This Row],[Employee Name]],'List of Employees'!$B$4:$H$766,7))</f>
        <v>OSPITAL NG TAGAYTAY</v>
      </c>
      <c r="F3764" s="66" t="str">
        <f>IF(ISBLANK(LeaveTracker[[#This Row],[Employee Name]]),"-----",VLOOKUP(LeaveTracker[[#This Row],[Employee Name]],'List of Employees'!$B$4:$H$766,6))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2045</v>
      </c>
      <c r="E3765" s="66" t="str">
        <f>IF(ISBLANK(LeaveTracker[[#This Row],[Employee Name]]),"-----",VLOOKUP(LeaveTracker[[#This Row],[Employee Name]],'List of Employees'!$B$4:$H$766,7))</f>
        <v>OSPITAL NG TAGAYTAY</v>
      </c>
      <c r="F3765" s="66" t="str">
        <f>IF(ISBLANK(LeaveTracker[[#This Row],[Employee Name]]),"-----",VLOOKUP(LeaveTracker[[#This Row],[Employee Name]],'List of Employees'!$B$4:$H$766,6))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Employees'!$B$4:$H$766,7))</f>
        <v>ONT</v>
      </c>
      <c r="F3766" s="66" t="str">
        <f>IF(ISBLANK(LeaveTracker[[#This Row],[Employee Name]]),"-----",VLOOKUP(LeaveTracker[[#This Row],[Employee Name]],'List of Employees'!$B$4:$H$766,6))</f>
        <v>PERMANENT</v>
      </c>
      <c r="G3766" s="24">
        <v>44901</v>
      </c>
      <c r="H3766" s="24">
        <v>44901</v>
      </c>
      <c r="I3766" s="19" t="s">
        <v>297</v>
      </c>
      <c r="J3766" s="42" t="s">
        <v>1750</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Employees'!$B$4:$H$766,7))</f>
        <v>CEO</v>
      </c>
      <c r="F3767" s="66" t="str">
        <f>IF(ISBLANK(LeaveTracker[[#This Row],[Employee Name]]),"-----",VLOOKUP(LeaveTracker[[#This Row],[Employee Name]],'List of Employees'!$B$4:$H$766,6))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1806</v>
      </c>
      <c r="E3768" s="66" t="str">
        <f>IF(ISBLANK(LeaveTracker[[#This Row],[Employee Name]]),"-----",VLOOKUP(LeaveTracker[[#This Row],[Employee Name]],'List of Employees'!$B$4:$H$766,7))</f>
        <v>TICC/TCCH</v>
      </c>
      <c r="F3768" s="66" t="str">
        <f>IF(ISBLANK(LeaveTracker[[#This Row],[Employee Name]]),"-----",VLOOKUP(LeaveTracker[[#This Row],[Employee Name]],'List of Employees'!$B$4:$H$766,6))</f>
        <v>CASUAL</v>
      </c>
      <c r="G3768" s="24">
        <v>44931</v>
      </c>
      <c r="H3768" s="24">
        <v>44931</v>
      </c>
      <c r="I3768" s="19" t="s">
        <v>297</v>
      </c>
      <c r="J3768" s="42" t="s">
        <v>1750</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1722</v>
      </c>
      <c r="E3769" s="66" t="str">
        <f>IF(ISBLANK(LeaveTracker[[#This Row],[Employee Name]]),"-----",VLOOKUP(LeaveTracker[[#This Row],[Employee Name]],'List of Employees'!$B$4:$H$766,7))</f>
        <v>TCIS</v>
      </c>
      <c r="F3769" s="66" t="str">
        <f>IF(ISBLANK(LeaveTracker[[#This Row],[Employee Name]]),"-----",VLOOKUP(LeaveTracker[[#This Row],[Employee Name]],'List of Employees'!$B$4:$H$766,6))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1722</v>
      </c>
      <c r="E3770" s="66" t="str">
        <f>IF(ISBLANK(LeaveTracker[[#This Row],[Employee Name]]),"-----",VLOOKUP(LeaveTracker[[#This Row],[Employee Name]],'List of Employees'!$B$4:$H$766,7))</f>
        <v>TCIS</v>
      </c>
      <c r="F3770" s="66" t="str">
        <f>IF(ISBLANK(LeaveTracker[[#This Row],[Employee Name]]),"-----",VLOOKUP(LeaveTracker[[#This Row],[Employee Name]],'List of Employees'!$B$4:$H$766,6))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1722</v>
      </c>
      <c r="E3771" s="66" t="str">
        <f>IF(ISBLANK(LeaveTracker[[#This Row],[Employee Name]]),"-----",VLOOKUP(LeaveTracker[[#This Row],[Employee Name]],'List of Employees'!$B$4:$H$766,7))</f>
        <v>TCIS</v>
      </c>
      <c r="F3771" s="66" t="str">
        <f>IF(ISBLANK(LeaveTracker[[#This Row],[Employee Name]]),"-----",VLOOKUP(LeaveTracker[[#This Row],[Employee Name]],'List of Employees'!$B$4:$H$766,6))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1722</v>
      </c>
      <c r="E3772" s="66" t="str">
        <f>IF(ISBLANK(LeaveTracker[[#This Row],[Employee Name]]),"-----",VLOOKUP(LeaveTracker[[#This Row],[Employee Name]],'List of Employees'!$B$4:$H$766,7))</f>
        <v>TCIS</v>
      </c>
      <c r="F3772" s="66" t="str">
        <f>IF(ISBLANK(LeaveTracker[[#This Row],[Employee Name]]),"-----",VLOOKUP(LeaveTracker[[#This Row],[Employee Name]],'List of Employees'!$B$4:$H$766,6))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1722</v>
      </c>
      <c r="E3773" s="66" t="str">
        <f>IF(ISBLANK(LeaveTracker[[#This Row],[Employee Name]]),"-----",VLOOKUP(LeaveTracker[[#This Row],[Employee Name]],'List of Employees'!$B$4:$H$766,7))</f>
        <v>TCIS</v>
      </c>
      <c r="F3773" s="66" t="str">
        <f>IF(ISBLANK(LeaveTracker[[#This Row],[Employee Name]]),"-----",VLOOKUP(LeaveTracker[[#This Row],[Employee Name]],'List of Employees'!$B$4:$H$766,6))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1789</v>
      </c>
      <c r="E3774" s="66" t="str">
        <f>IF(ISBLANK(LeaveTracker[[#This Row],[Employee Name]]),"-----",VLOOKUP(LeaveTracker[[#This Row],[Employee Name]],'List of Employees'!$B$4:$H$766,7))</f>
        <v>CENRO</v>
      </c>
      <c r="F3774" s="66" t="str">
        <f>IF(ISBLANK(LeaveTracker[[#This Row],[Employee Name]]),"-----",VLOOKUP(LeaveTracker[[#This Row],[Employee Name]],'List of Employees'!$B$4:$H$766,6))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1932</v>
      </c>
      <c r="E3775" s="66" t="str">
        <f>IF(ISBLANK(LeaveTracker[[#This Row],[Employee Name]]),"-----",VLOOKUP(LeaveTracker[[#This Row],[Employee Name]],'List of Employees'!$B$4:$H$766,7))</f>
        <v>CENRO</v>
      </c>
      <c r="F3775" s="66" t="str">
        <f>IF(ISBLANK(LeaveTracker[[#This Row],[Employee Name]]),"-----",VLOOKUP(LeaveTracker[[#This Row],[Employee Name]],'List of Employees'!$B$4:$H$766,6))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Employees'!$B$4:$H$766,7))</f>
        <v>CTO</v>
      </c>
      <c r="F3776" s="66" t="str">
        <f>IF(ISBLANK(LeaveTracker[[#This Row],[Employee Name]]),"-----",VLOOKUP(LeaveTracker[[#This Row],[Employee Name]],'List of Employees'!$B$4:$H$766,6))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1873</v>
      </c>
      <c r="E3777" s="66" t="str">
        <f>IF(ISBLANK(LeaveTracker[[#This Row],[Employee Name]]),"-----",VLOOKUP(LeaveTracker[[#This Row],[Employee Name]],'List of Employees'!$B$4:$H$766,7))</f>
        <v>TCIS</v>
      </c>
      <c r="F3777" s="66" t="str">
        <f>IF(ISBLANK(LeaveTracker[[#This Row],[Employee Name]]),"-----",VLOOKUP(LeaveTracker[[#This Row],[Employee Name]],'List of Employees'!$B$4:$H$766,6))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1873</v>
      </c>
      <c r="E3778" s="66" t="str">
        <f>IF(ISBLANK(LeaveTracker[[#This Row],[Employee Name]]),"-----",VLOOKUP(LeaveTracker[[#This Row],[Employee Name]],'List of Employees'!$B$4:$H$766,7))</f>
        <v>TCIS</v>
      </c>
      <c r="F3778" s="66" t="str">
        <f>IF(ISBLANK(LeaveTracker[[#This Row],[Employee Name]]),"-----",VLOOKUP(LeaveTracker[[#This Row],[Employee Name]],'List of Employees'!$B$4:$H$766,6))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1735</v>
      </c>
      <c r="E3779" s="66" t="str">
        <f>IF(ISBLANK(LeaveTracker[[#This Row],[Employee Name]]),"-----",VLOOKUP(LeaveTracker[[#This Row],[Employee Name]],'List of Employees'!$B$4:$H$766,7))</f>
        <v>ONT</v>
      </c>
      <c r="F3779" s="66" t="str">
        <f>IF(ISBLANK(LeaveTracker[[#This Row],[Employee Name]]),"-----",VLOOKUP(LeaveTracker[[#This Row],[Employee Name]],'List of Employees'!$B$4:$H$766,6))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1732</v>
      </c>
      <c r="E3780" s="66" t="str">
        <f>IF(ISBLANK(LeaveTracker[[#This Row],[Employee Name]]),"-----",VLOOKUP(LeaveTracker[[#This Row],[Employee Name]],'List of Employees'!$B$4:$H$766,7))</f>
        <v>LCR</v>
      </c>
      <c r="F3780" s="66" t="str">
        <f>IF(ISBLANK(LeaveTracker[[#This Row],[Employee Name]]),"-----",VLOOKUP(LeaveTracker[[#This Row],[Employee Name]],'List of Employees'!$B$4:$H$766,6))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1915</v>
      </c>
      <c r="E3781" s="66" t="str">
        <f>IF(ISBLANK(LeaveTracker[[#This Row],[Employee Name]]),"-----",VLOOKUP(LeaveTracker[[#This Row],[Employee Name]],'List of Employees'!$B$4:$H$766,7))</f>
        <v>ONT</v>
      </c>
      <c r="F3781" s="66" t="str">
        <f>IF(ISBLANK(LeaveTracker[[#This Row],[Employee Name]]),"-----",VLOOKUP(LeaveTracker[[#This Row],[Employee Name]],'List of Employees'!$B$4:$H$766,6))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1927</v>
      </c>
      <c r="E3782" s="66" t="str">
        <f>IF(ISBLANK(LeaveTracker[[#This Row],[Employee Name]]),"-----",VLOOKUP(LeaveTracker[[#This Row],[Employee Name]],'List of Employees'!$B$4:$H$766,7))</f>
        <v>CTO</v>
      </c>
      <c r="F3782" s="66" t="str">
        <f>IF(ISBLANK(LeaveTracker[[#This Row],[Employee Name]]),"-----",VLOOKUP(LeaveTracker[[#This Row],[Employee Name]],'List of Employees'!$B$4:$H$766,6))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1722</v>
      </c>
      <c r="E3783" s="66" t="str">
        <f>IF(ISBLANK(LeaveTracker[[#This Row],[Employee Name]]),"-----",VLOOKUP(LeaveTracker[[#This Row],[Employee Name]],'List of Employees'!$B$4:$H$766,7))</f>
        <v>TCIS</v>
      </c>
      <c r="F3783" s="66" t="str">
        <f>IF(ISBLANK(LeaveTracker[[#This Row],[Employee Name]]),"-----",VLOOKUP(LeaveTracker[[#This Row],[Employee Name]],'List of Employees'!$B$4:$H$766,6))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1722</v>
      </c>
      <c r="E3784" s="66" t="str">
        <f>IF(ISBLANK(LeaveTracker[[#This Row],[Employee Name]]),"-----",VLOOKUP(LeaveTracker[[#This Row],[Employee Name]],'List of Employees'!$B$4:$H$766,7))</f>
        <v>TCIS</v>
      </c>
      <c r="F3784" s="66" t="str">
        <f>IF(ISBLANK(LeaveTracker[[#This Row],[Employee Name]]),"-----",VLOOKUP(LeaveTracker[[#This Row],[Employee Name]],'List of Employees'!$B$4:$H$766,6))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1806</v>
      </c>
      <c r="E3785" s="66" t="str">
        <f>IF(ISBLANK(LeaveTracker[[#This Row],[Employee Name]]),"-----",VLOOKUP(LeaveTracker[[#This Row],[Employee Name]],'List of Employees'!$B$4:$H$766,7))</f>
        <v>TICC/TCCH</v>
      </c>
      <c r="F3785" s="66" t="str">
        <f>IF(ISBLANK(LeaveTracker[[#This Row],[Employee Name]]),"-----",VLOOKUP(LeaveTracker[[#This Row],[Employee Name]],'List of Employees'!$B$4:$H$766,6))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1806</v>
      </c>
      <c r="E3786" s="66" t="str">
        <f>IF(ISBLANK(LeaveTracker[[#This Row],[Employee Name]]),"-----",VLOOKUP(LeaveTracker[[#This Row],[Employee Name]],'List of Employees'!$B$4:$H$766,7))</f>
        <v>TICC/TCCH</v>
      </c>
      <c r="F3786" s="66" t="str">
        <f>IF(ISBLANK(LeaveTracker[[#This Row],[Employee Name]]),"-----",VLOOKUP(LeaveTracker[[#This Row],[Employee Name]],'List of Employees'!$B$4:$H$766,6))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1806</v>
      </c>
      <c r="E3787" s="66" t="str">
        <f>IF(ISBLANK(LeaveTracker[[#This Row],[Employee Name]]),"-----",VLOOKUP(LeaveTracker[[#This Row],[Employee Name]],'List of Employees'!$B$4:$H$766,7))</f>
        <v>TICC/TCCH</v>
      </c>
      <c r="F3787" s="66" t="str">
        <f>IF(ISBLANK(LeaveTracker[[#This Row],[Employee Name]]),"-----",VLOOKUP(LeaveTracker[[#This Row],[Employee Name]],'List of Employees'!$B$4:$H$766,6))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1931</v>
      </c>
      <c r="E3788" s="66" t="str">
        <f>IF(ISBLANK(LeaveTracker[[#This Row],[Employee Name]]),"-----",VLOOKUP(LeaveTracker[[#This Row],[Employee Name]],'List of Employees'!$B$4:$H$766,7))</f>
        <v>CENRO</v>
      </c>
      <c r="F3788" s="66" t="str">
        <f>IF(ISBLANK(LeaveTracker[[#This Row],[Employee Name]]),"-----",VLOOKUP(LeaveTracker[[#This Row],[Employee Name]],'List of Employees'!$B$4:$H$766,6))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1931</v>
      </c>
      <c r="E3789" s="66" t="str">
        <f>IF(ISBLANK(LeaveTracker[[#This Row],[Employee Name]]),"-----",VLOOKUP(LeaveTracker[[#This Row],[Employee Name]],'List of Employees'!$B$4:$H$766,7))</f>
        <v>CENRO</v>
      </c>
      <c r="F3789" s="66" t="str">
        <f>IF(ISBLANK(LeaveTracker[[#This Row],[Employee Name]]),"-----",VLOOKUP(LeaveTracker[[#This Row],[Employee Name]],'List of Employees'!$B$4:$H$766,6))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1931</v>
      </c>
      <c r="E3790" s="66" t="str">
        <f>IF(ISBLANK(LeaveTracker[[#This Row],[Employee Name]]),"-----",VLOOKUP(LeaveTracker[[#This Row],[Employee Name]],'List of Employees'!$B$4:$H$766,7))</f>
        <v>CENRO</v>
      </c>
      <c r="F3790" s="66" t="str">
        <f>IF(ISBLANK(LeaveTracker[[#This Row],[Employee Name]]),"-----",VLOOKUP(LeaveTracker[[#This Row],[Employee Name]],'List of Employees'!$B$4:$H$766,6))</f>
        <v>CASUAL</v>
      </c>
      <c r="G3790" s="24">
        <v>44893</v>
      </c>
      <c r="H3790" s="24">
        <v>44893</v>
      </c>
      <c r="I3790" s="19" t="s">
        <v>297</v>
      </c>
      <c r="J3790" s="42" t="s">
        <v>1750</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1818</v>
      </c>
      <c r="E3791" s="66" t="str">
        <f>IF(ISBLANK(LeaveTracker[[#This Row],[Employee Name]]),"-----",VLOOKUP(LeaveTracker[[#This Row],[Employee Name]],'List of Employees'!$B$4:$H$766,7))</f>
        <v>EEO/CITY MARKET</v>
      </c>
      <c r="F3791" s="66" t="str">
        <f>IF(ISBLANK(LeaveTracker[[#This Row],[Employee Name]]),"-----",VLOOKUP(LeaveTracker[[#This Row],[Employee Name]],'List of Employees'!$B$4:$H$766,6))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1830</v>
      </c>
      <c r="E3792" s="66" t="str">
        <f>IF(ISBLANK(LeaveTracker[[#This Row],[Employee Name]]),"-----",VLOOKUP(LeaveTracker[[#This Row],[Employee Name]],'List of Employees'!$B$4:$H$766,7))</f>
        <v>ACCOUNTING</v>
      </c>
      <c r="F3792" s="66" t="str">
        <f>IF(ISBLANK(LeaveTracker[[#This Row],[Employee Name]]),"-----",VLOOKUP(LeaveTracker[[#This Row],[Employee Name]],'List of Employees'!$B$4:$H$766,6))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1830</v>
      </c>
      <c r="E3793" s="66" t="str">
        <f>IF(ISBLANK(LeaveTracker[[#This Row],[Employee Name]]),"-----",VLOOKUP(LeaveTracker[[#This Row],[Employee Name]],'List of Employees'!$B$4:$H$766,7))</f>
        <v>ACCOUNTING</v>
      </c>
      <c r="F3793" s="66" t="str">
        <f>IF(ISBLANK(LeaveTracker[[#This Row],[Employee Name]]),"-----",VLOOKUP(LeaveTracker[[#This Row],[Employee Name]],'List of Employees'!$B$4:$H$766,6))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1830</v>
      </c>
      <c r="E3794" s="66" t="str">
        <f>IF(ISBLANK(LeaveTracker[[#This Row],[Employee Name]]),"-----",VLOOKUP(LeaveTracker[[#This Row],[Employee Name]],'List of Employees'!$B$4:$H$766,7))</f>
        <v>ACCOUNTING</v>
      </c>
      <c r="F3794" s="66" t="str">
        <f>IF(ISBLANK(LeaveTracker[[#This Row],[Employee Name]]),"-----",VLOOKUP(LeaveTracker[[#This Row],[Employee Name]],'List of Employees'!$B$4:$H$766,6))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2048</v>
      </c>
      <c r="E3795" s="66" t="str">
        <f>IF(ISBLANK(LeaveTracker[[#This Row],[Employee Name]]),"-----",VLOOKUP(LeaveTracker[[#This Row],[Employee Name]],'List of Employees'!$B$4:$H$766,7))</f>
        <v>EEO/CITY MARKET</v>
      </c>
      <c r="F3795" s="66" t="str">
        <f>IF(ISBLANK(LeaveTracker[[#This Row],[Employee Name]]),"-----",VLOOKUP(LeaveTracker[[#This Row],[Employee Name]],'List of Employees'!$B$4:$H$766,6))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1790</v>
      </c>
      <c r="E3796" s="66" t="str">
        <f>IF(ISBLANK(LeaveTracker[[#This Row],[Employee Name]]),"-----",VLOOKUP(LeaveTracker[[#This Row],[Employee Name]],'List of Employees'!$B$4:$H$766,7))</f>
        <v>CENRO</v>
      </c>
      <c r="F3796" s="66" t="str">
        <f>IF(ISBLANK(LeaveTracker[[#This Row],[Employee Name]]),"-----",VLOOKUP(LeaveTracker[[#This Row],[Employee Name]],'List of Employees'!$B$4:$H$766,6))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1790</v>
      </c>
      <c r="E3797" s="66" t="str">
        <f>IF(ISBLANK(LeaveTracker[[#This Row],[Employee Name]]),"-----",VLOOKUP(LeaveTracker[[#This Row],[Employee Name]],'List of Employees'!$B$4:$H$766,7))</f>
        <v>CENRO</v>
      </c>
      <c r="F3797" s="66" t="str">
        <f>IF(ISBLANK(LeaveTracker[[#This Row],[Employee Name]]),"-----",VLOOKUP(LeaveTracker[[#This Row],[Employee Name]],'List of Employees'!$B$4:$H$766,6))</f>
        <v>CASUAL</v>
      </c>
      <c r="G3797" s="24">
        <v>44936</v>
      </c>
      <c r="H3797" s="24">
        <v>44936</v>
      </c>
      <c r="I3797" s="19" t="s">
        <v>297</v>
      </c>
      <c r="J3797" s="42" t="s">
        <v>1750</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1753</v>
      </c>
      <c r="E3798" s="66" t="str">
        <f>IF(ISBLANK(LeaveTracker[[#This Row],[Employee Name]]),"-----",VLOOKUP(LeaveTracker[[#This Row],[Employee Name]],'List of Employees'!$B$4:$H$766,7))</f>
        <v>SP</v>
      </c>
      <c r="F3798" s="66" t="str">
        <f>IF(ISBLANK(LeaveTracker[[#This Row],[Employee Name]]),"-----",VLOOKUP(LeaveTracker[[#This Row],[Employee Name]],'List of Employees'!$B$4:$H$766,6))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1753</v>
      </c>
      <c r="E3799" s="66" t="str">
        <f>IF(ISBLANK(LeaveTracker[[#This Row],[Employee Name]]),"-----",VLOOKUP(LeaveTracker[[#This Row],[Employee Name]],'List of Employees'!$B$4:$H$766,7))</f>
        <v>SP</v>
      </c>
      <c r="F3799" s="66" t="str">
        <f>IF(ISBLANK(LeaveTracker[[#This Row],[Employee Name]]),"-----",VLOOKUP(LeaveTracker[[#This Row],[Employee Name]],'List of Employees'!$B$4:$H$766,6))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1753</v>
      </c>
      <c r="E3800" s="66" t="str">
        <f>IF(ISBLANK(LeaveTracker[[#This Row],[Employee Name]]),"-----",VLOOKUP(LeaveTracker[[#This Row],[Employee Name]],'List of Employees'!$B$4:$H$766,7))</f>
        <v>SP</v>
      </c>
      <c r="F3800" s="66" t="str">
        <f>IF(ISBLANK(LeaveTracker[[#This Row],[Employee Name]]),"-----",VLOOKUP(LeaveTracker[[#This Row],[Employee Name]],'List of Employees'!$B$4:$H$766,6))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1753</v>
      </c>
      <c r="E3801" s="66" t="str">
        <f>IF(ISBLANK(LeaveTracker[[#This Row],[Employee Name]]),"-----",VLOOKUP(LeaveTracker[[#This Row],[Employee Name]],'List of Employees'!$B$4:$H$766,7))</f>
        <v>SP</v>
      </c>
      <c r="F3801" s="66" t="str">
        <f>IF(ISBLANK(LeaveTracker[[#This Row],[Employee Name]]),"-----",VLOOKUP(LeaveTracker[[#This Row],[Employee Name]],'List of Employees'!$B$4:$H$766,6))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1753</v>
      </c>
      <c r="E3802" s="66" t="str">
        <f>IF(ISBLANK(LeaveTracker[[#This Row],[Employee Name]]),"-----",VLOOKUP(LeaveTracker[[#This Row],[Employee Name]],'List of Employees'!$B$4:$H$766,7))</f>
        <v>SP</v>
      </c>
      <c r="F3802" s="66" t="str">
        <f>IF(ISBLANK(LeaveTracker[[#This Row],[Employee Name]]),"-----",VLOOKUP(LeaveTracker[[#This Row],[Employee Name]],'List of Employees'!$B$4:$H$766,6))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1801</v>
      </c>
      <c r="E3803" s="66" t="str">
        <f>IF(ISBLANK(LeaveTracker[[#This Row],[Employee Name]]),"-----",VLOOKUP(LeaveTracker[[#This Row],[Employee Name]],'List of Employees'!$B$4:$H$766,7))</f>
        <v>CSWDO</v>
      </c>
      <c r="F3803" s="66" t="str">
        <f>IF(ISBLANK(LeaveTracker[[#This Row],[Employee Name]]),"-----",VLOOKUP(LeaveTracker[[#This Row],[Employee Name]],'List of Employees'!$B$4:$H$766,6))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Employees'!$B$4:$H$766,7))</f>
        <v>ONT</v>
      </c>
      <c r="F3804" s="66" t="str">
        <f>IF(ISBLANK(LeaveTracker[[#This Row],[Employee Name]]),"-----",VLOOKUP(LeaveTracker[[#This Row],[Employee Name]],'List of Employees'!$B$4:$H$766,6))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Employees'!$B$4:$H$766,7))</f>
        <v>ONT</v>
      </c>
      <c r="F3805" s="66" t="str">
        <f>IF(ISBLANK(LeaveTracker[[#This Row],[Employee Name]]),"-----",VLOOKUP(LeaveTracker[[#This Row],[Employee Name]],'List of Employees'!$B$4:$H$766,6))</f>
        <v>PERMANENT</v>
      </c>
      <c r="G3805" s="24">
        <v>44918</v>
      </c>
      <c r="H3805" s="24">
        <v>44918</v>
      </c>
      <c r="I3805" s="19" t="s">
        <v>297</v>
      </c>
      <c r="J3805" s="42" t="s">
        <v>1750</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Employees'!$B$4:$H$766,7))</f>
        <v>ONT</v>
      </c>
      <c r="F3806" s="66" t="str">
        <f>IF(ISBLANK(LeaveTracker[[#This Row],[Employee Name]]),"-----",VLOOKUP(LeaveTracker[[#This Row],[Employee Name]],'List of Employees'!$B$4:$H$766,6))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1785</v>
      </c>
      <c r="E3807" s="66" t="str">
        <f>IF(ISBLANK(LeaveTracker[[#This Row],[Employee Name]]),"-----",VLOOKUP(LeaveTracker[[#This Row],[Employee Name]],'List of Employees'!$B$4:$H$766,7))</f>
        <v>CENRO</v>
      </c>
      <c r="F3807" s="66" t="str">
        <f>IF(ISBLANK(LeaveTracker[[#This Row],[Employee Name]]),"-----",VLOOKUP(LeaveTracker[[#This Row],[Employee Name]],'List of Employees'!$B$4:$H$766,6))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1930</v>
      </c>
      <c r="E3808" s="66" t="str">
        <f>IF(ISBLANK(LeaveTracker[[#This Row],[Employee Name]]),"-----",VLOOKUP(LeaveTracker[[#This Row],[Employee Name]],'List of Employees'!$B$4:$H$766,7))</f>
        <v>CENRO</v>
      </c>
      <c r="F3808" s="66" t="str">
        <f>IF(ISBLANK(LeaveTracker[[#This Row],[Employee Name]]),"-----",VLOOKUP(LeaveTracker[[#This Row],[Employee Name]],'List of Employees'!$B$4:$H$766,6))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2051</v>
      </c>
      <c r="E3809" s="66" t="str">
        <f>IF(ISBLANK(LeaveTracker[[#This Row],[Employee Name]]),"-----",VLOOKUP(LeaveTracker[[#This Row],[Employee Name]],'List of Employees'!$B$4:$H$766,7))</f>
        <v>GSO</v>
      </c>
      <c r="F3809" s="66" t="str">
        <f>IF(ISBLANK(LeaveTracker[[#This Row],[Employee Name]]),"-----",VLOOKUP(LeaveTracker[[#This Row],[Employee Name]],'List of Employees'!$B$4:$H$766,6))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1922</v>
      </c>
      <c r="E3810" s="66" t="str">
        <f>IF(ISBLANK(LeaveTracker[[#This Row],[Employee Name]]),"-----",VLOOKUP(LeaveTracker[[#This Row],[Employee Name]],'List of Employees'!$B$4:$H$766,7))</f>
        <v>TCIS</v>
      </c>
      <c r="F3810" s="66" t="str">
        <f>IF(ISBLANK(LeaveTracker[[#This Row],[Employee Name]]),"-----",VLOOKUP(LeaveTracker[[#This Row],[Employee Name]],'List of Employees'!$B$4:$H$766,6))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1722</v>
      </c>
      <c r="E3811" s="66" t="str">
        <f>IF(ISBLANK(LeaveTracker[[#This Row],[Employee Name]]),"-----",VLOOKUP(LeaveTracker[[#This Row],[Employee Name]],'List of Employees'!$B$4:$H$766,7))</f>
        <v>TCIS</v>
      </c>
      <c r="F3811" s="66" t="str">
        <f>IF(ISBLANK(LeaveTracker[[#This Row],[Employee Name]]),"-----",VLOOKUP(LeaveTracker[[#This Row],[Employee Name]],'List of Employees'!$B$4:$H$766,6))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Employees'!$B$4:$H$766,7))</f>
        <v>ONT</v>
      </c>
      <c r="F3812" s="66" t="str">
        <f>IF(ISBLANK(LeaveTracker[[#This Row],[Employee Name]]),"-----",VLOOKUP(LeaveTracker[[#This Row],[Employee Name]],'List of Employees'!$B$4:$H$766,6))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Employees'!$B$4:$H$766,7))</f>
        <v>ONT</v>
      </c>
      <c r="F3813" s="66" t="str">
        <f>IF(ISBLANK(LeaveTracker[[#This Row],[Employee Name]]),"-----",VLOOKUP(LeaveTracker[[#This Row],[Employee Name]],'List of Employees'!$B$4:$H$766,6))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1874</v>
      </c>
      <c r="E3814" s="66" t="str">
        <f>IF(ISBLANK(LeaveTracker[[#This Row],[Employee Name]]),"-----",VLOOKUP(LeaveTracker[[#This Row],[Employee Name]],'List of Employees'!$B$4:$H$766,7))</f>
        <v>CHO</v>
      </c>
      <c r="F3814" s="66" t="str">
        <f>IF(ISBLANK(LeaveTracker[[#This Row],[Employee Name]]),"-----",VLOOKUP(LeaveTracker[[#This Row],[Employee Name]],'List of Employees'!$B$4:$H$766,6))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1802</v>
      </c>
      <c r="E3815" s="66" t="str">
        <f>IF(ISBLANK(LeaveTracker[[#This Row],[Employee Name]]),"-----",VLOOKUP(LeaveTracker[[#This Row],[Employee Name]],'List of Employees'!$B$4:$H$766,7))</f>
        <v>CHO</v>
      </c>
      <c r="F3815" s="66" t="str">
        <f>IF(ISBLANK(LeaveTracker[[#This Row],[Employee Name]]),"-----",VLOOKUP(LeaveTracker[[#This Row],[Employee Name]],'List of Employees'!$B$4:$H$766,6))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1897</v>
      </c>
      <c r="E3816" s="66" t="str">
        <f>IF(ISBLANK(LeaveTracker[[#This Row],[Employee Name]]),"-----",VLOOKUP(LeaveTracker[[#This Row],[Employee Name]],'List of Employees'!$B$4:$H$766,7))</f>
        <v>MAHOGANY MARKET</v>
      </c>
      <c r="F3816" s="66" t="str">
        <f>IF(ISBLANK(LeaveTracker[[#This Row],[Employee Name]]),"-----",VLOOKUP(LeaveTracker[[#This Row],[Employee Name]],'List of Employees'!$B$4:$H$766,6))</f>
        <v>CASUAL</v>
      </c>
      <c r="G3816" s="24">
        <v>44940</v>
      </c>
      <c r="H3816" s="24">
        <v>44940</v>
      </c>
      <c r="I3816" s="19" t="s">
        <v>297</v>
      </c>
      <c r="J3816" s="42" t="s">
        <v>2102</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1832</v>
      </c>
      <c r="E3817" s="66" t="str">
        <f>IF(ISBLANK(LeaveTracker[[#This Row],[Employee Name]]),"-----",VLOOKUP(LeaveTracker[[#This Row],[Employee Name]],'List of Employees'!$B$4:$H$766,7))</f>
        <v>CCR</v>
      </c>
      <c r="F3817" s="66" t="str">
        <f>IF(ISBLANK(LeaveTracker[[#This Row],[Employee Name]]),"-----",VLOOKUP(LeaveTracker[[#This Row],[Employee Name]],'List of Employees'!$B$4:$H$766,6))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Employees'!$B$4:$H$766,7))</f>
        <v>CCT</v>
      </c>
      <c r="F3818" s="66" t="str">
        <f>IF(ISBLANK(LeaveTracker[[#This Row],[Employee Name]]),"-----",VLOOKUP(LeaveTracker[[#This Row],[Employee Name]],'List of Employees'!$B$4:$H$766,6))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Employees'!$B$4:$H$766,7))</f>
        <v>CCT</v>
      </c>
      <c r="F3819" s="66" t="str">
        <f>IF(ISBLANK(LeaveTracker[[#This Row],[Employee Name]]),"-----",VLOOKUP(LeaveTracker[[#This Row],[Employee Name]],'List of Employees'!$B$4:$H$766,6))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Employees'!$B$4:$H$766,7))</f>
        <v>CTO</v>
      </c>
      <c r="F3820" s="66" t="str">
        <f>IF(ISBLANK(LeaveTracker[[#This Row],[Employee Name]]),"-----",VLOOKUP(LeaveTracker[[#This Row],[Employee Name]],'List of Employees'!$B$4:$H$766,6))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1853</v>
      </c>
      <c r="E3821" s="66" t="str">
        <f>IF(ISBLANK(LeaveTracker[[#This Row],[Employee Name]]),"-----",VLOOKUP(LeaveTracker[[#This Row],[Employee Name]],'List of Employees'!$B$4:$H$766,7))</f>
        <v>BPLO</v>
      </c>
      <c r="F3821" s="66" t="str">
        <f>IF(ISBLANK(LeaveTracker[[#This Row],[Employee Name]]),"-----",VLOOKUP(LeaveTracker[[#This Row],[Employee Name]],'List of Employees'!$B$4:$H$766,6))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1732</v>
      </c>
      <c r="E3822" s="66" t="str">
        <f>IF(ISBLANK(LeaveTracker[[#This Row],[Employee Name]]),"-----",VLOOKUP(LeaveTracker[[#This Row],[Employee Name]],'List of Employees'!$B$4:$H$766,7))</f>
        <v>LCR</v>
      </c>
      <c r="F3822" s="66" t="str">
        <f>IF(ISBLANK(LeaveTracker[[#This Row],[Employee Name]]),"-----",VLOOKUP(LeaveTracker[[#This Row],[Employee Name]],'List of Employees'!$B$4:$H$766,6))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2048</v>
      </c>
      <c r="E3823" s="66" t="str">
        <f>IF(ISBLANK(LeaveTracker[[#This Row],[Employee Name]]),"-----",VLOOKUP(LeaveTracker[[#This Row],[Employee Name]],'List of Employees'!$B$4:$H$766,7))</f>
        <v>EEO/CITY MARKET</v>
      </c>
      <c r="F3823" s="66" t="str">
        <f>IF(ISBLANK(LeaveTracker[[#This Row],[Employee Name]]),"-----",VLOOKUP(LeaveTracker[[#This Row],[Employee Name]],'List of Employees'!$B$4:$H$766,6))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1718</v>
      </c>
      <c r="E3824" s="66" t="str">
        <f>IF(ISBLANK(LeaveTracker[[#This Row],[Employee Name]]),"-----",VLOOKUP(LeaveTracker[[#This Row],[Employee Name]],'List of Employees'!$B$4:$H$766,7))</f>
        <v>LEGAL</v>
      </c>
      <c r="F3824" s="66" t="str">
        <f>IF(ISBLANK(LeaveTracker[[#This Row],[Employee Name]]),"-----",VLOOKUP(LeaveTracker[[#This Row],[Employee Name]],'List of Employees'!$B$4:$H$766,6))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1877</v>
      </c>
      <c r="E3825" s="66" t="str">
        <f>IF(ISBLANK(LeaveTracker[[#This Row],[Employee Name]]),"-----",VLOOKUP(LeaveTracker[[#This Row],[Employee Name]],'List of Employees'!$B$4:$H$766,7))</f>
        <v>CTO</v>
      </c>
      <c r="F3825" s="66" t="str">
        <f>IF(ISBLANK(LeaveTracker[[#This Row],[Employee Name]]),"-----",VLOOKUP(LeaveTracker[[#This Row],[Employee Name]],'List of Employees'!$B$4:$H$766,6))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1832</v>
      </c>
      <c r="E3826" s="66" t="str">
        <f>IF(ISBLANK(LeaveTracker[[#This Row],[Employee Name]]),"-----",VLOOKUP(LeaveTracker[[#This Row],[Employee Name]],'List of Employees'!$B$4:$H$766,7))</f>
        <v>CCR</v>
      </c>
      <c r="F3826" s="66" t="str">
        <f>IF(ISBLANK(LeaveTracker[[#This Row],[Employee Name]]),"-----",VLOOKUP(LeaveTracker[[#This Row],[Employee Name]],'List of Employees'!$B$4:$H$766,6))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1955</v>
      </c>
      <c r="E3827" s="66" t="str">
        <f>IF(ISBLANK(LeaveTracker[[#This Row],[Employee Name]]),"-----",VLOOKUP(LeaveTracker[[#This Row],[Employee Name]],'List of Employees'!$B$4:$H$766,7))</f>
        <v>CENRO</v>
      </c>
      <c r="F3827" s="66" t="str">
        <f>IF(ISBLANK(LeaveTracker[[#This Row],[Employee Name]]),"-----",VLOOKUP(LeaveTracker[[#This Row],[Employee Name]],'List of Employees'!$B$4:$H$766,6))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2054</v>
      </c>
      <c r="E3828" s="66" t="str">
        <f>IF(ISBLANK(LeaveTracker[[#This Row],[Employee Name]]),"-----",VLOOKUP(LeaveTracker[[#This Row],[Employee Name]],'List of Employees'!$B$4:$H$766,7))</f>
        <v>TOPS</v>
      </c>
      <c r="F3828" s="66" t="str">
        <f>IF(ISBLANK(LeaveTracker[[#This Row],[Employee Name]]),"-----",VLOOKUP(LeaveTracker[[#This Row],[Employee Name]],'List of Employees'!$B$4:$H$766,6))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2057</v>
      </c>
      <c r="E3829" s="66" t="str">
        <f>IF(ISBLANK(LeaveTracker[[#This Row],[Employee Name]]),"-----",VLOOKUP(LeaveTracker[[#This Row],[Employee Name]],'List of Employees'!$B$4:$H$766,7))</f>
        <v>EEO</v>
      </c>
      <c r="F3829" s="66" t="str">
        <f>IF(ISBLANK(LeaveTracker[[#This Row],[Employee Name]]),"-----",VLOOKUP(LeaveTracker[[#This Row],[Employee Name]],'List of Employees'!$B$4:$H$766,6))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2060</v>
      </c>
      <c r="E3830" s="66" t="str">
        <f>IF(ISBLANK(LeaveTracker[[#This Row],[Employee Name]]),"-----",VLOOKUP(LeaveTracker[[#This Row],[Employee Name]],'List of Employees'!$B$4:$H$766,7))</f>
        <v>GSO</v>
      </c>
      <c r="F3830" s="66" t="str">
        <f>IF(ISBLANK(LeaveTracker[[#This Row],[Employee Name]]),"-----",VLOOKUP(LeaveTracker[[#This Row],[Employee Name]],'List of Employees'!$B$4:$H$766,6))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2060</v>
      </c>
      <c r="E3831" s="66" t="str">
        <f>IF(ISBLANK(LeaveTracker[[#This Row],[Employee Name]]),"-----",VLOOKUP(LeaveTracker[[#This Row],[Employee Name]],'List of Employees'!$B$4:$H$766,7))</f>
        <v>GSO</v>
      </c>
      <c r="F3831" s="66" t="str">
        <f>IF(ISBLANK(LeaveTracker[[#This Row],[Employee Name]]),"-----",VLOOKUP(LeaveTracker[[#This Row],[Employee Name]],'List of Employees'!$B$4:$H$766,6))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2061</v>
      </c>
      <c r="E3832" s="66" t="str">
        <f>IF(ISBLANK(LeaveTracker[[#This Row],[Employee Name]]),"-----",VLOOKUP(LeaveTracker[[#This Row],[Employee Name]],'List of Employees'!$B$4:$H$766,7))</f>
        <v>DEPED</v>
      </c>
      <c r="F3832" s="66" t="str">
        <f>IF(ISBLANK(LeaveTracker[[#This Row],[Employee Name]]),"-----",VLOOKUP(LeaveTracker[[#This Row],[Employee Name]],'List of Employees'!$B$4:$H$766,6))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2061</v>
      </c>
      <c r="E3833" s="66" t="str">
        <f>IF(ISBLANK(LeaveTracker[[#This Row],[Employee Name]]),"-----",VLOOKUP(LeaveTracker[[#This Row],[Employee Name]],'List of Employees'!$B$4:$H$766,7))</f>
        <v>DEPED</v>
      </c>
      <c r="F3833" s="66" t="str">
        <f>IF(ISBLANK(LeaveTracker[[#This Row],[Employee Name]]),"-----",VLOOKUP(LeaveTracker[[#This Row],[Employee Name]],'List of Employees'!$B$4:$H$766,6))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1751</v>
      </c>
      <c r="E3834" s="66" t="str">
        <f>IF(ISBLANK(LeaveTracker[[#This Row],[Employee Name]]),"-----",VLOOKUP(LeaveTracker[[#This Row],[Employee Name]],'List of Employees'!$B$4:$H$766,7))</f>
        <v>SP</v>
      </c>
      <c r="F3834" s="66" t="str">
        <f>IF(ISBLANK(LeaveTracker[[#This Row],[Employee Name]]),"-----",VLOOKUP(LeaveTracker[[#This Row],[Employee Name]],'List of Employees'!$B$4:$H$766,6))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1727</v>
      </c>
      <c r="E3835" s="66" t="str">
        <f>IF(ISBLANK(LeaveTracker[[#This Row],[Employee Name]]),"-----",VLOOKUP(LeaveTracker[[#This Row],[Employee Name]],'List of Employees'!$B$4:$H$766,7))</f>
        <v>TCNHS-ISHS</v>
      </c>
      <c r="F3835" s="66" t="str">
        <f>IF(ISBLANK(LeaveTracker[[#This Row],[Employee Name]]),"-----",VLOOKUP(LeaveTracker[[#This Row],[Employee Name]],'List of Employees'!$B$4:$H$766,6))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1727</v>
      </c>
      <c r="E3836" s="66" t="str">
        <f>IF(ISBLANK(LeaveTracker[[#This Row],[Employee Name]]),"-----",VLOOKUP(LeaveTracker[[#This Row],[Employee Name]],'List of Employees'!$B$4:$H$766,7))</f>
        <v>TCNHS-ISHS</v>
      </c>
      <c r="F3836" s="66" t="str">
        <f>IF(ISBLANK(LeaveTracker[[#This Row],[Employee Name]]),"-----",VLOOKUP(LeaveTracker[[#This Row],[Employee Name]],'List of Employees'!$B$4:$H$766,6))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1933</v>
      </c>
      <c r="E3837" s="66" t="str">
        <f>IF(ISBLANK(LeaveTracker[[#This Row],[Employee Name]]),"-----",VLOOKUP(LeaveTracker[[#This Row],[Employee Name]],'List of Employees'!$B$4:$H$766,7))</f>
        <v>CSWDO</v>
      </c>
      <c r="F3837" s="66" t="str">
        <f>IF(ISBLANK(LeaveTracker[[#This Row],[Employee Name]]),"-----",VLOOKUP(LeaveTracker[[#This Row],[Employee Name]],'List of Employees'!$B$4:$H$766,6))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2063</v>
      </c>
      <c r="E3838" s="66" t="str">
        <f>IF(ISBLANK(LeaveTracker[[#This Row],[Employee Name]]),"-----",VLOOKUP(LeaveTracker[[#This Row],[Employee Name]],'List of Employees'!$B$4:$H$766,7))</f>
        <v>OSPITAL NG TAGAYTAY</v>
      </c>
      <c r="F3838" s="66" t="str">
        <f>IF(ISBLANK(LeaveTracker[[#This Row],[Employee Name]]),"-----",VLOOKUP(LeaveTracker[[#This Row],[Employee Name]],'List of Employees'!$B$4:$H$766,6))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1831</v>
      </c>
      <c r="E3839" s="66" t="str">
        <f>IF(ISBLANK(LeaveTracker[[#This Row],[Employee Name]]),"-----",VLOOKUP(LeaveTracker[[#This Row],[Employee Name]],'List of Employees'!$B$4:$H$766,7))</f>
        <v>ONT</v>
      </c>
      <c r="F3839" s="66" t="str">
        <f>IF(ISBLANK(LeaveTracker[[#This Row],[Employee Name]]),"-----",VLOOKUP(LeaveTracker[[#This Row],[Employee Name]],'List of Employees'!$B$4:$H$766,6))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1831</v>
      </c>
      <c r="E3840" s="66" t="str">
        <f>IF(ISBLANK(LeaveTracker[[#This Row],[Employee Name]]),"-----",VLOOKUP(LeaveTracker[[#This Row],[Employee Name]],'List of Employees'!$B$4:$H$766,7))</f>
        <v>ONT</v>
      </c>
      <c r="F3840" s="66" t="str">
        <f>IF(ISBLANK(LeaveTracker[[#This Row],[Employee Name]]),"-----",VLOOKUP(LeaveTracker[[#This Row],[Employee Name]],'List of Employees'!$B$4:$H$766,6))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1846</v>
      </c>
      <c r="E3841" s="66" t="str">
        <f>IF(ISBLANK(LeaveTracker[[#This Row],[Employee Name]]),"-----",VLOOKUP(LeaveTracker[[#This Row],[Employee Name]],'List of Employees'!$B$4:$H$766,7))</f>
        <v>TICC</v>
      </c>
      <c r="F3841" s="66" t="str">
        <f>IF(ISBLANK(LeaveTracker[[#This Row],[Employee Name]]),"-----",VLOOKUP(LeaveTracker[[#This Row],[Employee Name]],'List of Employees'!$B$4:$H$766,6))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1846</v>
      </c>
      <c r="E3842" s="66" t="str">
        <f>IF(ISBLANK(LeaveTracker[[#This Row],[Employee Name]]),"-----",VLOOKUP(LeaveTracker[[#This Row],[Employee Name]],'List of Employees'!$B$4:$H$766,7))</f>
        <v>TICC</v>
      </c>
      <c r="F3842" s="66" t="str">
        <f>IF(ISBLANK(LeaveTracker[[#This Row],[Employee Name]]),"-----",VLOOKUP(LeaveTracker[[#This Row],[Employee Name]],'List of Employees'!$B$4:$H$766,6))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1846</v>
      </c>
      <c r="E3843" s="66" t="str">
        <f>IF(ISBLANK(LeaveTracker[[#This Row],[Employee Name]]),"-----",VLOOKUP(LeaveTracker[[#This Row],[Employee Name]],'List of Employees'!$B$4:$H$766,7))</f>
        <v>TICC</v>
      </c>
      <c r="F3843" s="66" t="str">
        <f>IF(ISBLANK(LeaveTracker[[#This Row],[Employee Name]]),"-----",VLOOKUP(LeaveTracker[[#This Row],[Employee Name]],'List of Employees'!$B$4:$H$766,6))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1860</v>
      </c>
      <c r="E3844" s="66" t="str">
        <f>IF(ISBLANK(LeaveTracker[[#This Row],[Employee Name]]),"-----",VLOOKUP(LeaveTracker[[#This Row],[Employee Name]],'List of Employees'!$B$4:$H$766,7))</f>
        <v>TICC</v>
      </c>
      <c r="F3844" s="66" t="str">
        <f>IF(ISBLANK(LeaveTracker[[#This Row],[Employee Name]]),"-----",VLOOKUP(LeaveTracker[[#This Row],[Employee Name]],'List of Employees'!$B$4:$H$766,6))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1860</v>
      </c>
      <c r="E3845" s="66" t="str">
        <f>IF(ISBLANK(LeaveTracker[[#This Row],[Employee Name]]),"-----",VLOOKUP(LeaveTracker[[#This Row],[Employee Name]],'List of Employees'!$B$4:$H$766,7))</f>
        <v>TICC</v>
      </c>
      <c r="F3845" s="66" t="str">
        <f>IF(ISBLANK(LeaveTracker[[#This Row],[Employee Name]]),"-----",VLOOKUP(LeaveTracker[[#This Row],[Employee Name]],'List of Employees'!$B$4:$H$766,6))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1806</v>
      </c>
      <c r="E3846" s="66" t="str">
        <f>IF(ISBLANK(LeaveTracker[[#This Row],[Employee Name]]),"-----",VLOOKUP(LeaveTracker[[#This Row],[Employee Name]],'List of Employees'!$B$4:$H$766,7))</f>
        <v>TICC/TCCH</v>
      </c>
      <c r="F3846" s="66" t="str">
        <f>IF(ISBLANK(LeaveTracker[[#This Row],[Employee Name]]),"-----",VLOOKUP(LeaveTracker[[#This Row],[Employee Name]],'List of Employees'!$B$4:$H$766,6))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1917</v>
      </c>
      <c r="E3847" s="66" t="str">
        <f>IF(ISBLANK(LeaveTracker[[#This Row],[Employee Name]]),"-----",VLOOKUP(LeaveTracker[[#This Row],[Employee Name]],'List of Employees'!$B$4:$H$766,7))</f>
        <v>ONT</v>
      </c>
      <c r="F3847" s="66" t="str">
        <f>IF(ISBLANK(LeaveTracker[[#This Row],[Employee Name]]),"-----",VLOOKUP(LeaveTracker[[#This Row],[Employee Name]],'List of Employees'!$B$4:$H$766,6))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1917</v>
      </c>
      <c r="E3848" s="66" t="str">
        <f>IF(ISBLANK(LeaveTracker[[#This Row],[Employee Name]]),"-----",VLOOKUP(LeaveTracker[[#This Row],[Employee Name]],'List of Employees'!$B$4:$H$766,7))</f>
        <v>ONT</v>
      </c>
      <c r="F3848" s="66" t="str">
        <f>IF(ISBLANK(LeaveTracker[[#This Row],[Employee Name]]),"-----",VLOOKUP(LeaveTracker[[#This Row],[Employee Name]],'List of Employees'!$B$4:$H$766,6))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1917</v>
      </c>
      <c r="E3849" s="66" t="str">
        <f>IF(ISBLANK(LeaveTracker[[#This Row],[Employee Name]]),"-----",VLOOKUP(LeaveTracker[[#This Row],[Employee Name]],'List of Employees'!$B$4:$H$766,7))</f>
        <v>ONT</v>
      </c>
      <c r="F3849" s="66" t="str">
        <f>IF(ISBLANK(LeaveTracker[[#This Row],[Employee Name]]),"-----",VLOOKUP(LeaveTracker[[#This Row],[Employee Name]],'List of Employees'!$B$4:$H$766,6))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1917</v>
      </c>
      <c r="E3850" s="66" t="str">
        <f>IF(ISBLANK(LeaveTracker[[#This Row],[Employee Name]]),"-----",VLOOKUP(LeaveTracker[[#This Row],[Employee Name]],'List of Employees'!$B$4:$H$766,7))</f>
        <v>ONT</v>
      </c>
      <c r="F3850" s="66" t="str">
        <f>IF(ISBLANK(LeaveTracker[[#This Row],[Employee Name]]),"-----",VLOOKUP(LeaveTracker[[#This Row],[Employee Name]],'List of Employees'!$B$4:$H$766,6))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2064</v>
      </c>
      <c r="E3851" s="66" t="str">
        <f>IF(ISBLANK(LeaveTracker[[#This Row],[Employee Name]]),"-----",VLOOKUP(LeaveTracker[[#This Row],[Employee Name]],'List of Employees'!$B$4:$H$766,7))</f>
        <v>PIO</v>
      </c>
      <c r="F3851" s="66" t="str">
        <f>IF(ISBLANK(LeaveTracker[[#This Row],[Employee Name]]),"-----",VLOOKUP(LeaveTracker[[#This Row],[Employee Name]],'List of Employees'!$B$4:$H$766,6))</f>
        <v>PERMANENT</v>
      </c>
      <c r="G3851" s="24">
        <v>44910</v>
      </c>
      <c r="H3851" s="24">
        <v>44911</v>
      </c>
      <c r="I3851" s="19" t="s">
        <v>297</v>
      </c>
      <c r="J3851" s="42" t="s">
        <v>1750</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1822</v>
      </c>
      <c r="E3852" s="66" t="str">
        <f>IF(ISBLANK(LeaveTracker[[#This Row],[Employee Name]]),"-----",VLOOKUP(LeaveTracker[[#This Row],[Employee Name]],'List of Employees'!$B$4:$H$766,7))</f>
        <v>SP</v>
      </c>
      <c r="F3852" s="66" t="str">
        <f>IF(ISBLANK(LeaveTracker[[#This Row],[Employee Name]]),"-----",VLOOKUP(LeaveTracker[[#This Row],[Employee Name]],'List of Employees'!$B$4:$H$766,6))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1822</v>
      </c>
      <c r="E3853" s="66" t="str">
        <f>IF(ISBLANK(LeaveTracker[[#This Row],[Employee Name]]),"-----",VLOOKUP(LeaveTracker[[#This Row],[Employee Name]],'List of Employees'!$B$4:$H$766,7))</f>
        <v>SP</v>
      </c>
      <c r="F3853" s="66" t="str">
        <f>IF(ISBLANK(LeaveTracker[[#This Row],[Employee Name]]),"-----",VLOOKUP(LeaveTracker[[#This Row],[Employee Name]],'List of Employees'!$B$4:$H$766,6))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1822</v>
      </c>
      <c r="E3854" s="66" t="str">
        <f>IF(ISBLANK(LeaveTracker[[#This Row],[Employee Name]]),"-----",VLOOKUP(LeaveTracker[[#This Row],[Employee Name]],'List of Employees'!$B$4:$H$766,7))</f>
        <v>SP</v>
      </c>
      <c r="F3854" s="66" t="str">
        <f>IF(ISBLANK(LeaveTracker[[#This Row],[Employee Name]]),"-----",VLOOKUP(LeaveTracker[[#This Row],[Employee Name]],'List of Employees'!$B$4:$H$766,6))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1822</v>
      </c>
      <c r="E3855" s="66" t="str">
        <f>IF(ISBLANK(LeaveTracker[[#This Row],[Employee Name]]),"-----",VLOOKUP(LeaveTracker[[#This Row],[Employee Name]],'List of Employees'!$B$4:$H$766,7))</f>
        <v>SP</v>
      </c>
      <c r="F3855" s="66" t="str">
        <f>IF(ISBLANK(LeaveTracker[[#This Row],[Employee Name]]),"-----",VLOOKUP(LeaveTracker[[#This Row],[Employee Name]],'List of Employees'!$B$4:$H$766,6))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1822</v>
      </c>
      <c r="E3856" s="66" t="str">
        <f>IF(ISBLANK(LeaveTracker[[#This Row],[Employee Name]]),"-----",VLOOKUP(LeaveTracker[[#This Row],[Employee Name]],'List of Employees'!$B$4:$H$766,7))</f>
        <v>SP</v>
      </c>
      <c r="F3856" s="66" t="str">
        <f>IF(ISBLANK(LeaveTracker[[#This Row],[Employee Name]]),"-----",VLOOKUP(LeaveTracker[[#This Row],[Employee Name]],'List of Employees'!$B$4:$H$766,6))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1829</v>
      </c>
      <c r="E3857" s="66" t="str">
        <f>IF(ISBLANK(LeaveTracker[[#This Row],[Employee Name]]),"-----",VLOOKUP(LeaveTracker[[#This Row],[Employee Name]],'List of Employees'!$B$4:$H$766,7))</f>
        <v>EEO/CITY MARKET</v>
      </c>
      <c r="F3857" s="66" t="str">
        <f>IF(ISBLANK(LeaveTracker[[#This Row],[Employee Name]]),"-----",VLOOKUP(LeaveTracker[[#This Row],[Employee Name]],'List of Employees'!$B$4:$H$766,6))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2066</v>
      </c>
      <c r="E3858" s="66" t="str">
        <f>IF(ISBLANK(LeaveTracker[[#This Row],[Employee Name]]),"-----",VLOOKUP(LeaveTracker[[#This Row],[Employee Name]],'List of Employees'!$B$4:$H$766,7))</f>
        <v>CPDO</v>
      </c>
      <c r="F3858" s="66" t="str">
        <f>IF(ISBLANK(LeaveTracker[[#This Row],[Employee Name]]),"-----",VLOOKUP(LeaveTracker[[#This Row],[Employee Name]],'List of Employees'!$B$4:$H$766,6))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1753</v>
      </c>
      <c r="E3859" s="66" t="str">
        <f>IF(ISBLANK(LeaveTracker[[#This Row],[Employee Name]]),"-----",VLOOKUP(LeaveTracker[[#This Row],[Employee Name]],'List of Employees'!$B$4:$H$766,7))</f>
        <v>SP</v>
      </c>
      <c r="F3859" s="66" t="str">
        <f>IF(ISBLANK(LeaveTracker[[#This Row],[Employee Name]]),"-----",VLOOKUP(LeaveTracker[[#This Row],[Employee Name]],'List of Employees'!$B$4:$H$766,6))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1753</v>
      </c>
      <c r="E3860" s="66" t="str">
        <f>IF(ISBLANK(LeaveTracker[[#This Row],[Employee Name]]),"-----",VLOOKUP(LeaveTracker[[#This Row],[Employee Name]],'List of Employees'!$B$4:$H$766,7))</f>
        <v>SP</v>
      </c>
      <c r="F3860" s="66" t="str">
        <f>IF(ISBLANK(LeaveTracker[[#This Row],[Employee Name]]),"-----",VLOOKUP(LeaveTracker[[#This Row],[Employee Name]],'List of Employees'!$B$4:$H$766,6))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1753</v>
      </c>
      <c r="E3861" s="66" t="str">
        <f>IF(ISBLANK(LeaveTracker[[#This Row],[Employee Name]]),"-----",VLOOKUP(LeaveTracker[[#This Row],[Employee Name]],'List of Employees'!$B$4:$H$766,7))</f>
        <v>SP</v>
      </c>
      <c r="F3861" s="66" t="str">
        <f>IF(ISBLANK(LeaveTracker[[#This Row],[Employee Name]]),"-----",VLOOKUP(LeaveTracker[[#This Row],[Employee Name]],'List of Employees'!$B$4:$H$766,6))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1818</v>
      </c>
      <c r="E3862" s="66" t="str">
        <f>IF(ISBLANK(LeaveTracker[[#This Row],[Employee Name]]),"-----",VLOOKUP(LeaveTracker[[#This Row],[Employee Name]],'List of Employees'!$B$4:$H$766,7))</f>
        <v>EEO/CITY MARKET</v>
      </c>
      <c r="F3862" s="66" t="str">
        <f>IF(ISBLANK(LeaveTracker[[#This Row],[Employee Name]]),"-----",VLOOKUP(LeaveTracker[[#This Row],[Employee Name]],'List of Employees'!$B$4:$H$766,6))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1818</v>
      </c>
      <c r="E3863" s="66" t="str">
        <f>IF(ISBLANK(LeaveTracker[[#This Row],[Employee Name]]),"-----",VLOOKUP(LeaveTracker[[#This Row],[Employee Name]],'List of Employees'!$B$4:$H$766,7))</f>
        <v>EEO/CITY MARKET</v>
      </c>
      <c r="F3863" s="66" t="str">
        <f>IF(ISBLANK(LeaveTracker[[#This Row],[Employee Name]]),"-----",VLOOKUP(LeaveTracker[[#This Row],[Employee Name]],'List of Employees'!$B$4:$H$766,6))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2068</v>
      </c>
      <c r="E3864" s="66" t="str">
        <f>IF(ISBLANK(LeaveTracker[[#This Row],[Employee Name]]),"-----",VLOOKUP(LeaveTracker[[#This Row],[Employee Name]],'List of Employees'!$B$4:$H$766,7))</f>
        <v>OSPITAL NG TAGAYTAY</v>
      </c>
      <c r="F3864" s="66" t="str">
        <f>IF(ISBLANK(LeaveTracker[[#This Row],[Employee Name]]),"-----",VLOOKUP(LeaveTracker[[#This Row],[Employee Name]],'List of Employees'!$B$4:$H$766,6))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2071</v>
      </c>
      <c r="E3865" s="66" t="str">
        <f>IF(ISBLANK(LeaveTracker[[#This Row],[Employee Name]]),"-----",VLOOKUP(LeaveTracker[[#This Row],[Employee Name]],'List of Employees'!$B$4:$H$766,7))</f>
        <v>OSPITAL NG TAGAYTAY</v>
      </c>
      <c r="F3865" s="66" t="str">
        <f>IF(ISBLANK(LeaveTracker[[#This Row],[Employee Name]]),"-----",VLOOKUP(LeaveTracker[[#This Row],[Employee Name]],'List of Employees'!$B$4:$H$766,6))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1831</v>
      </c>
      <c r="E3866" s="66" t="str">
        <f>IF(ISBLANK(LeaveTracker[[#This Row],[Employee Name]]),"-----",VLOOKUP(LeaveTracker[[#This Row],[Employee Name]],'List of Employees'!$B$4:$H$766,7))</f>
        <v>ONT</v>
      </c>
      <c r="F3866" s="66" t="str">
        <f>IF(ISBLANK(LeaveTracker[[#This Row],[Employee Name]]),"-----",VLOOKUP(LeaveTracker[[#This Row],[Employee Name]],'List of Employees'!$B$4:$H$766,6))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2074</v>
      </c>
      <c r="E3867" s="66" t="str">
        <f>IF(ISBLANK(LeaveTracker[[#This Row],[Employee Name]]),"-----",VLOOKUP(LeaveTracker[[#This Row],[Employee Name]],'List of Employees'!$B$4:$H$766,7))</f>
        <v>LEGAL OFFICE</v>
      </c>
      <c r="F3867" s="66" t="str">
        <f>IF(ISBLANK(LeaveTracker[[#This Row],[Employee Name]]),"-----",VLOOKUP(LeaveTracker[[#This Row],[Employee Name]],'List of Employees'!$B$4:$H$766,6))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1833</v>
      </c>
      <c r="E3868" s="66" t="str">
        <f>IF(ISBLANK(LeaveTracker[[#This Row],[Employee Name]]),"-----",VLOOKUP(LeaveTracker[[#This Row],[Employee Name]],'List of Employees'!$B$4:$H$766,7))</f>
        <v>CENRO</v>
      </c>
      <c r="F3868" s="66" t="str">
        <f>IF(ISBLANK(LeaveTracker[[#This Row],[Employee Name]]),"-----",VLOOKUP(LeaveTracker[[#This Row],[Employee Name]],'List of Employees'!$B$4:$H$766,6))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1833</v>
      </c>
      <c r="E3869" s="66" t="str">
        <f>IF(ISBLANK(LeaveTracker[[#This Row],[Employee Name]]),"-----",VLOOKUP(LeaveTracker[[#This Row],[Employee Name]],'List of Employees'!$B$4:$H$766,7))</f>
        <v>CENRO</v>
      </c>
      <c r="F3869" s="66" t="str">
        <f>IF(ISBLANK(LeaveTracker[[#This Row],[Employee Name]]),"-----",VLOOKUP(LeaveTracker[[#This Row],[Employee Name]],'List of Employees'!$B$4:$H$766,6))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1833</v>
      </c>
      <c r="E3870" s="66" t="str">
        <f>IF(ISBLANK(LeaveTracker[[#This Row],[Employee Name]]),"-----",VLOOKUP(LeaveTracker[[#This Row],[Employee Name]],'List of Employees'!$B$4:$H$766,7))</f>
        <v>CENRO</v>
      </c>
      <c r="F3870" s="66" t="str">
        <f>IF(ISBLANK(LeaveTracker[[#This Row],[Employee Name]]),"-----",VLOOKUP(LeaveTracker[[#This Row],[Employee Name]],'List of Employees'!$B$4:$H$766,6))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1749</v>
      </c>
      <c r="E3871" s="66" t="str">
        <f>IF(ISBLANK(LeaveTracker[[#This Row],[Employee Name]]),"-----",VLOOKUP(LeaveTracker[[#This Row],[Employee Name]],'List of Employees'!$B$4:$H$766,7))</f>
        <v>TCIS</v>
      </c>
      <c r="F3871" s="66" t="str">
        <f>IF(ISBLANK(LeaveTracker[[#This Row],[Employee Name]]),"-----",VLOOKUP(LeaveTracker[[#This Row],[Employee Name]],'List of Employees'!$B$4:$H$766,6))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1749</v>
      </c>
      <c r="E3872" s="66" t="str">
        <f>IF(ISBLANK(LeaveTracker[[#This Row],[Employee Name]]),"-----",VLOOKUP(LeaveTracker[[#This Row],[Employee Name]],'List of Employees'!$B$4:$H$766,7))</f>
        <v>TCIS</v>
      </c>
      <c r="F3872" s="66" t="str">
        <f>IF(ISBLANK(LeaveTracker[[#This Row],[Employee Name]]),"-----",VLOOKUP(LeaveTracker[[#This Row],[Employee Name]],'List of Employees'!$B$4:$H$766,6))</f>
        <v>CASUAL</v>
      </c>
      <c r="G3872" s="24">
        <v>44585</v>
      </c>
      <c r="H3872" s="24">
        <v>44586</v>
      </c>
      <c r="I3872" s="19" t="s">
        <v>297</v>
      </c>
      <c r="J3872" s="42" t="s">
        <v>1750</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1785</v>
      </c>
      <c r="E3873" s="66" t="str">
        <f>IF(ISBLANK(LeaveTracker[[#This Row],[Employee Name]]),"-----",VLOOKUP(LeaveTracker[[#This Row],[Employee Name]],'List of Employees'!$B$4:$H$766,7))</f>
        <v>CENRO</v>
      </c>
      <c r="F3873" s="66" t="str">
        <f>IF(ISBLANK(LeaveTracker[[#This Row],[Employee Name]]),"-----",VLOOKUP(LeaveTracker[[#This Row],[Employee Name]],'List of Employees'!$B$4:$H$766,6))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1785</v>
      </c>
      <c r="E3874" s="66" t="str">
        <f>IF(ISBLANK(LeaveTracker[[#This Row],[Employee Name]]),"-----",VLOOKUP(LeaveTracker[[#This Row],[Employee Name]],'List of Employees'!$B$4:$H$766,7))</f>
        <v>CENRO</v>
      </c>
      <c r="F3874" s="66" t="str">
        <f>IF(ISBLANK(LeaveTracker[[#This Row],[Employee Name]]),"-----",VLOOKUP(LeaveTracker[[#This Row],[Employee Name]],'List of Employees'!$B$4:$H$766,6))</f>
        <v>CASUAL</v>
      </c>
      <c r="G3874" s="24">
        <v>44966</v>
      </c>
      <c r="H3874" s="24">
        <v>44966</v>
      </c>
      <c r="I3874" s="19" t="s">
        <v>297</v>
      </c>
      <c r="J3874" s="42" t="s">
        <v>1750</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1749</v>
      </c>
      <c r="E3875" s="66" t="str">
        <f>IF(ISBLANK(LeaveTracker[[#This Row],[Employee Name]]),"-----",VLOOKUP(LeaveTracker[[#This Row],[Employee Name]],'List of Employees'!$B$4:$H$766,7))</f>
        <v>TCIS</v>
      </c>
      <c r="F3875" s="66" t="str">
        <f>IF(ISBLANK(LeaveTracker[[#This Row],[Employee Name]]),"-----",VLOOKUP(LeaveTracker[[#This Row],[Employee Name]],'List of Employees'!$B$4:$H$766,6))</f>
        <v>CASUAL</v>
      </c>
      <c r="G3875" s="24">
        <v>44916</v>
      </c>
      <c r="H3875" s="24">
        <v>44918</v>
      </c>
      <c r="I3875" s="19" t="s">
        <v>297</v>
      </c>
      <c r="J3875" s="42" t="s">
        <v>1750</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1749</v>
      </c>
      <c r="E3876" s="66" t="str">
        <f>IF(ISBLANK(LeaveTracker[[#This Row],[Employee Name]]),"-----",VLOOKUP(LeaveTracker[[#This Row],[Employee Name]],'List of Employees'!$B$4:$H$766,7))</f>
        <v>TCIS</v>
      </c>
      <c r="F3876" s="66" t="str">
        <f>IF(ISBLANK(LeaveTracker[[#This Row],[Employee Name]]),"-----",VLOOKUP(LeaveTracker[[#This Row],[Employee Name]],'List of Employees'!$B$4:$H$766,6))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2077</v>
      </c>
      <c r="E3877" s="66" t="str">
        <f>IF(ISBLANK(LeaveTracker[[#This Row],[Employee Name]]),"-----",VLOOKUP(LeaveTracker[[#This Row],[Employee Name]],'List of Employees'!$B$4:$H$766,7))</f>
        <v>OSPITAL NG TAGAYTAY</v>
      </c>
      <c r="F3877" s="66" t="str">
        <f>IF(ISBLANK(LeaveTracker[[#This Row],[Employee Name]]),"-----",VLOOKUP(LeaveTracker[[#This Row],[Employee Name]],'List of Employees'!$B$4:$H$766,6))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2077</v>
      </c>
      <c r="E3878" s="66" t="str">
        <f>IF(ISBLANK(LeaveTracker[[#This Row],[Employee Name]]),"-----",VLOOKUP(LeaveTracker[[#This Row],[Employee Name]],'List of Employees'!$B$4:$H$766,7))</f>
        <v>OSPITAL NG TAGAYTAY</v>
      </c>
      <c r="F3878" s="66" t="str">
        <f>IF(ISBLANK(LeaveTracker[[#This Row],[Employee Name]]),"-----",VLOOKUP(LeaveTracker[[#This Row],[Employee Name]],'List of Employees'!$B$4:$H$766,6))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2077</v>
      </c>
      <c r="E3879" s="66" t="str">
        <f>IF(ISBLANK(LeaveTracker[[#This Row],[Employee Name]]),"-----",VLOOKUP(LeaveTracker[[#This Row],[Employee Name]],'List of Employees'!$B$4:$H$766,7))</f>
        <v>OSPITAL NG TAGAYTAY</v>
      </c>
      <c r="F3879" s="66" t="str">
        <f>IF(ISBLANK(LeaveTracker[[#This Row],[Employee Name]]),"-----",VLOOKUP(LeaveTracker[[#This Row],[Employee Name]],'List of Employees'!$B$4:$H$766,6))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1752</v>
      </c>
      <c r="E3880" s="66" t="str">
        <f>IF(ISBLANK(LeaveTracker[[#This Row],[Employee Name]]),"-----",VLOOKUP(LeaveTracker[[#This Row],[Employee Name]],'List of Employees'!$B$4:$H$766,7))</f>
        <v>EEO/CITY MARKET</v>
      </c>
      <c r="F3880" s="66" t="str">
        <f>IF(ISBLANK(LeaveTracker[[#This Row],[Employee Name]]),"-----",VLOOKUP(LeaveTracker[[#This Row],[Employee Name]],'List of Employees'!$B$4:$H$766,6))</f>
        <v>CASUAL</v>
      </c>
      <c r="G3880" s="24">
        <v>44923</v>
      </c>
      <c r="H3880" s="24">
        <v>44923</v>
      </c>
      <c r="I3880" s="19" t="s">
        <v>297</v>
      </c>
      <c r="J3880" s="42" t="s">
        <v>2078</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1752</v>
      </c>
      <c r="E3881" s="66" t="str">
        <f>IF(ISBLANK(LeaveTracker[[#This Row],[Employee Name]]),"-----",VLOOKUP(LeaveTracker[[#This Row],[Employee Name]],'List of Employees'!$B$4:$H$766,7))</f>
        <v>EEO/CITY MARKET</v>
      </c>
      <c r="F3881" s="66" t="str">
        <f>IF(ISBLANK(LeaveTracker[[#This Row],[Employee Name]]),"-----",VLOOKUP(LeaveTracker[[#This Row],[Employee Name]],'List of Employees'!$B$4:$H$766,6))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1922</v>
      </c>
      <c r="E3882" s="66" t="str">
        <f>IF(ISBLANK(LeaveTracker[[#This Row],[Employee Name]]),"-----",VLOOKUP(LeaveTracker[[#This Row],[Employee Name]],'List of Employees'!$B$4:$H$766,7))</f>
        <v>TCIS</v>
      </c>
      <c r="F3882" s="66" t="str">
        <f>IF(ISBLANK(LeaveTracker[[#This Row],[Employee Name]]),"-----",VLOOKUP(LeaveTracker[[#This Row],[Employee Name]],'List of Employees'!$B$4:$H$766,6))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1745</v>
      </c>
      <c r="E3883" s="66" t="str">
        <f>IF(ISBLANK(LeaveTracker[[#This Row],[Employee Name]]),"-----",VLOOKUP(LeaveTracker[[#This Row],[Employee Name]],'List of Employees'!$B$4:$H$766,7))</f>
        <v>MAHOGANY MARKET</v>
      </c>
      <c r="F3883" s="66" t="str">
        <f>IF(ISBLANK(LeaveTracker[[#This Row],[Employee Name]]),"-----",VLOOKUP(LeaveTracker[[#This Row],[Employee Name]],'List of Employees'!$B$4:$H$766,6))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1746</v>
      </c>
      <c r="E3884" s="66" t="str">
        <f>IF(ISBLANK(LeaveTracker[[#This Row],[Employee Name]]),"-----",VLOOKUP(LeaveTracker[[#This Row],[Employee Name]],'List of Employees'!$B$4:$H$766,7))</f>
        <v>AGRICULTURE OFFICE</v>
      </c>
      <c r="F3884" s="66" t="str">
        <f>IF(ISBLANK(LeaveTracker[[#This Row],[Employee Name]]),"-----",VLOOKUP(LeaveTracker[[#This Row],[Employee Name]],'List of Employees'!$B$4:$H$766,6))</f>
        <v>CASUAL</v>
      </c>
      <c r="G3884" s="24">
        <v>44951</v>
      </c>
      <c r="H3884" s="24">
        <v>44951</v>
      </c>
      <c r="I3884" s="19" t="s">
        <v>297</v>
      </c>
      <c r="J3884" s="42" t="s">
        <v>1750</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2080</v>
      </c>
      <c r="E3885" s="66" t="str">
        <f>IF(ISBLANK(LeaveTracker[[#This Row],[Employee Name]]),"-----",VLOOKUP(LeaveTracker[[#This Row],[Employee Name]],'List of Employees'!$B$4:$H$766,7))</f>
        <v>SP</v>
      </c>
      <c r="F3885" s="66" t="str">
        <f>IF(ISBLANK(LeaveTracker[[#This Row],[Employee Name]]),"-----",VLOOKUP(LeaveTracker[[#This Row],[Employee Name]],'List of Employees'!$B$4:$H$766,6))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2082</v>
      </c>
      <c r="E3886" s="66" t="str">
        <f>IF(ISBLANK(LeaveTracker[[#This Row],[Employee Name]]),"-----",VLOOKUP(LeaveTracker[[#This Row],[Employee Name]],'List of Employees'!$B$4:$H$766,7))</f>
        <v>GSO</v>
      </c>
      <c r="F3886" s="66" t="str">
        <f>IF(ISBLANK(LeaveTracker[[#This Row],[Employee Name]]),"-----",VLOOKUP(LeaveTracker[[#This Row],[Employee Name]],'List of Employees'!$B$4:$H$766,6))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2082</v>
      </c>
      <c r="E3887" s="66" t="str">
        <f>IF(ISBLANK(LeaveTracker[[#This Row],[Employee Name]]),"-----",VLOOKUP(LeaveTracker[[#This Row],[Employee Name]],'List of Employees'!$B$4:$H$766,7))</f>
        <v>GSO</v>
      </c>
      <c r="F3887" s="66" t="str">
        <f>IF(ISBLANK(LeaveTracker[[#This Row],[Employee Name]]),"-----",VLOOKUP(LeaveTracker[[#This Row],[Employee Name]],'List of Employees'!$B$4:$H$766,6))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2085</v>
      </c>
      <c r="E3888" s="66" t="str">
        <f>IF(ISBLANK(LeaveTracker[[#This Row],[Employee Name]]),"-----",VLOOKUP(LeaveTracker[[#This Row],[Employee Name]],'List of Employees'!$B$4:$H$766,7))</f>
        <v>CHO</v>
      </c>
      <c r="F3888" s="66" t="str">
        <f>IF(ISBLANK(LeaveTracker[[#This Row],[Employee Name]]),"-----",VLOOKUP(LeaveTracker[[#This Row],[Employee Name]],'List of Employees'!$B$4:$H$766,6))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1877</v>
      </c>
      <c r="E3889" s="66" t="str">
        <f>IF(ISBLANK(LeaveTracker[[#This Row],[Employee Name]]),"-----",VLOOKUP(LeaveTracker[[#This Row],[Employee Name]],'List of Employees'!$B$4:$H$766,7))</f>
        <v>CTO</v>
      </c>
      <c r="F3889" s="66" t="str">
        <f>IF(ISBLANK(LeaveTracker[[#This Row],[Employee Name]]),"-----",VLOOKUP(LeaveTracker[[#This Row],[Employee Name]],'List of Employees'!$B$4:$H$766,6))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2087</v>
      </c>
      <c r="E3890" s="66" t="str">
        <f>IF(ISBLANK(LeaveTracker[[#This Row],[Employee Name]]),"-----",VLOOKUP(LeaveTracker[[#This Row],[Employee Name]],'List of Employees'!$B$4:$H$766,7))</f>
        <v>ACCOUNTING</v>
      </c>
      <c r="F3890" s="66" t="str">
        <f>IF(ISBLANK(LeaveTracker[[#This Row],[Employee Name]]),"-----",VLOOKUP(LeaveTracker[[#This Row],[Employee Name]],'List of Employees'!$B$4:$H$766,6))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2087</v>
      </c>
      <c r="E3891" s="66" t="str">
        <f>IF(ISBLANK(LeaveTracker[[#This Row],[Employee Name]]),"-----",VLOOKUP(LeaveTracker[[#This Row],[Employee Name]],'List of Employees'!$B$4:$H$766,7))</f>
        <v>ACCOUNTING</v>
      </c>
      <c r="F3891" s="66" t="str">
        <f>IF(ISBLANK(LeaveTracker[[#This Row],[Employee Name]]),"-----",VLOOKUP(LeaveTracker[[#This Row],[Employee Name]],'List of Employees'!$B$4:$H$766,6))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2087</v>
      </c>
      <c r="E3892" s="66" t="str">
        <f>IF(ISBLANK(LeaveTracker[[#This Row],[Employee Name]]),"-----",VLOOKUP(LeaveTracker[[#This Row],[Employee Name]],'List of Employees'!$B$4:$H$766,7))</f>
        <v>ACCOUNTING</v>
      </c>
      <c r="F3892" s="66" t="str">
        <f>IF(ISBLANK(LeaveTracker[[#This Row],[Employee Name]]),"-----",VLOOKUP(LeaveTracker[[#This Row],[Employee Name]],'List of Employees'!$B$4:$H$766,6))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Employees'!$B$4:$H$766,7))</f>
        <v>CENRO</v>
      </c>
      <c r="F3893" s="66" t="str">
        <f>IF(ISBLANK(LeaveTracker[[#This Row],[Employee Name]]),"-----",VLOOKUP(LeaveTracker[[#This Row],[Employee Name]],'List of Employees'!$B$4:$H$766,6))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2654</v>
      </c>
      <c r="E3894" s="66" t="str">
        <f>IF(ISBLANK(LeaveTracker[[#This Row],[Employee Name]]),"-----",VLOOKUP(LeaveTracker[[#This Row],[Employee Name]],'List of Employees'!$B$4:$H$766,7))</f>
        <v>GSO</v>
      </c>
      <c r="F3894" s="66" t="str">
        <f>IF(ISBLANK(LeaveTracker[[#This Row],[Employee Name]]),"-----",VLOOKUP(LeaveTracker[[#This Row],[Employee Name]],'List of Employees'!$B$4:$H$766,6))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2654</v>
      </c>
      <c r="E3895" s="66" t="str">
        <f>IF(ISBLANK(LeaveTracker[[#This Row],[Employee Name]]),"-----",VLOOKUP(LeaveTracker[[#This Row],[Employee Name]],'List of Employees'!$B$4:$H$766,7))</f>
        <v>GSO</v>
      </c>
      <c r="F3895" s="66" t="str">
        <f>IF(ISBLANK(LeaveTracker[[#This Row],[Employee Name]]),"-----",VLOOKUP(LeaveTracker[[#This Row],[Employee Name]],'List of Employees'!$B$4:$H$766,6))</f>
        <v>CASUAL</v>
      </c>
      <c r="G3895" s="24">
        <v>44879</v>
      </c>
      <c r="H3895" s="24">
        <v>44879</v>
      </c>
      <c r="I3895" s="19" t="s">
        <v>297</v>
      </c>
      <c r="J3895" s="42" t="s">
        <v>1750</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2090</v>
      </c>
      <c r="E3896" s="66" t="str">
        <f>IF(ISBLANK(LeaveTracker[[#This Row],[Employee Name]]),"-----",VLOOKUP(LeaveTracker[[#This Row],[Employee Name]],'List of Employees'!$B$4:$H$766,7))</f>
        <v>BPLO</v>
      </c>
      <c r="F3896" s="66" t="str">
        <f>IF(ISBLANK(LeaveTracker[[#This Row],[Employee Name]]),"-----",VLOOKUP(LeaveTracker[[#This Row],[Employee Name]],'List of Employees'!$B$4:$H$766,6))</f>
        <v>CASUAL</v>
      </c>
      <c r="G3896" s="24">
        <v>44888</v>
      </c>
      <c r="H3896" s="24">
        <v>44890</v>
      </c>
      <c r="I3896" s="19" t="s">
        <v>297</v>
      </c>
      <c r="J3896" s="42" t="s">
        <v>1750</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Employees'!$B$4:$H$766,7))</f>
        <v>CENRO</v>
      </c>
      <c r="F3897" s="66" t="str">
        <f>IF(ISBLANK(LeaveTracker[[#This Row],[Employee Name]]),"-----",VLOOKUP(LeaveTracker[[#This Row],[Employee Name]],'List of Employees'!$B$4:$H$766,6))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2003</v>
      </c>
      <c r="E3898" s="66" t="str">
        <f>IF(ISBLANK(LeaveTracker[[#This Row],[Employee Name]]),"-----",VLOOKUP(LeaveTracker[[#This Row],[Employee Name]],'List of Employees'!$B$4:$H$766,7))</f>
        <v>ACCOUNTING</v>
      </c>
      <c r="F3898" s="66" t="str">
        <f>IF(ISBLANK(LeaveTracker[[#This Row],[Employee Name]]),"-----",VLOOKUP(LeaveTracker[[#This Row],[Employee Name]],'List of Employees'!$B$4:$H$766,6))</f>
        <v>PERMANENT</v>
      </c>
      <c r="G3898" s="24">
        <v>44872</v>
      </c>
      <c r="H3898" s="24">
        <v>44872</v>
      </c>
      <c r="I3898" s="19" t="s">
        <v>297</v>
      </c>
      <c r="J3898" s="42" t="s">
        <v>1750</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1873</v>
      </c>
      <c r="E3899" s="66" t="str">
        <f>IF(ISBLANK(LeaveTracker[[#This Row],[Employee Name]]),"-----",VLOOKUP(LeaveTracker[[#This Row],[Employee Name]],'List of Employees'!$B$4:$H$766,7))</f>
        <v>TCIS</v>
      </c>
      <c r="F3899" s="66" t="str">
        <f>IF(ISBLANK(LeaveTracker[[#This Row],[Employee Name]]),"-----",VLOOKUP(LeaveTracker[[#This Row],[Employee Name]],'List of Employees'!$B$4:$H$766,6))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Employees'!$B$4:$H$766,7))</f>
        <v>EEO/ CITY MARKET</v>
      </c>
      <c r="F3900" s="66" t="str">
        <f>IF(ISBLANK(LeaveTracker[[#This Row],[Employee Name]]),"-----",VLOOKUP(LeaveTracker[[#This Row],[Employee Name]],'List of Employees'!$B$4:$H$766,6))</f>
        <v>PERMANENT</v>
      </c>
      <c r="G3900" s="24">
        <v>44880</v>
      </c>
      <c r="H3900" s="24">
        <v>44880</v>
      </c>
      <c r="I3900" s="19" t="s">
        <v>297</v>
      </c>
      <c r="J3900" s="42" t="s">
        <v>1750</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Employees'!$B$4:$H$766,7))</f>
        <v>CEO</v>
      </c>
      <c r="F3901" s="66" t="str">
        <f>IF(ISBLANK(LeaveTracker[[#This Row],[Employee Name]]),"-----",VLOOKUP(LeaveTracker[[#This Row],[Employee Name]],'List of Employees'!$B$4:$H$766,6))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Employees'!$B$4:$H$766,7))</f>
        <v>CEO</v>
      </c>
      <c r="F3902" s="66" t="str">
        <f>IF(ISBLANK(LeaveTracker[[#This Row],[Employee Name]]),"-----",VLOOKUP(LeaveTracker[[#This Row],[Employee Name]],'List of Employees'!$B$4:$H$766,6))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2092</v>
      </c>
      <c r="E3903" s="66" t="str">
        <f>IF(ISBLANK(LeaveTracker[[#This Row],[Employee Name]]),"-----",VLOOKUP(LeaveTracker[[#This Row],[Employee Name]],'List of Employees'!$B$4:$H$766,7))</f>
        <v>CENRO</v>
      </c>
      <c r="F3903" s="66" t="str">
        <f>IF(ISBLANK(LeaveTracker[[#This Row],[Employee Name]]),"-----",VLOOKUP(LeaveTracker[[#This Row],[Employee Name]],'List of Employees'!$B$4:$H$766,6))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1768</v>
      </c>
      <c r="E3904" s="66" t="str">
        <f>IF(ISBLANK(LeaveTracker[[#This Row],[Employee Name]]),"-----",VLOOKUP(LeaveTracker[[#This Row],[Employee Name]],'List of Employees'!$B$4:$H$766,7))</f>
        <v>CHO</v>
      </c>
      <c r="F3904" s="66" t="str">
        <f>IF(ISBLANK(LeaveTracker[[#This Row],[Employee Name]]),"-----",VLOOKUP(LeaveTracker[[#This Row],[Employee Name]],'List of Employees'!$B$4:$H$766,6))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1857</v>
      </c>
      <c r="E3905" s="66" t="str">
        <f>IF(ISBLANK(LeaveTracker[[#This Row],[Employee Name]]),"-----",VLOOKUP(LeaveTracker[[#This Row],[Employee Name]],'List of Employees'!$B$4:$H$766,7))</f>
        <v>CENRO</v>
      </c>
      <c r="F3905" s="66" t="str">
        <f>IF(ISBLANK(LeaveTracker[[#This Row],[Employee Name]]),"-----",VLOOKUP(LeaveTracker[[#This Row],[Employee Name]],'List of Employees'!$B$4:$H$766,6))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1718</v>
      </c>
      <c r="E3906" s="66" t="str">
        <f>IF(ISBLANK(LeaveTracker[[#This Row],[Employee Name]]),"-----",VLOOKUP(LeaveTracker[[#This Row],[Employee Name]],'List of Employees'!$B$4:$H$766,7))</f>
        <v>LEGAL</v>
      </c>
      <c r="F3906" s="66" t="str">
        <f>IF(ISBLANK(LeaveTracker[[#This Row],[Employee Name]]),"-----",VLOOKUP(LeaveTracker[[#This Row],[Employee Name]],'List of Employees'!$B$4:$H$766,6))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1752</v>
      </c>
      <c r="E3907" s="66" t="str">
        <f>IF(ISBLANK(LeaveTracker[[#This Row],[Employee Name]]),"-----",VLOOKUP(LeaveTracker[[#This Row],[Employee Name]],'List of Employees'!$B$4:$H$766,7))</f>
        <v>EEO/CITY MARKET</v>
      </c>
      <c r="F3907" s="66" t="str">
        <f>IF(ISBLANK(LeaveTracker[[#This Row],[Employee Name]]),"-----",VLOOKUP(LeaveTracker[[#This Row],[Employee Name]],'List of Employees'!$B$4:$H$766,6))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1752</v>
      </c>
      <c r="E3908" s="66" t="str">
        <f>IF(ISBLANK(LeaveTracker[[#This Row],[Employee Name]]),"-----",VLOOKUP(LeaveTracker[[#This Row],[Employee Name]],'List of Employees'!$B$4:$H$766,7))</f>
        <v>EEO/CITY MARKET</v>
      </c>
      <c r="F3908" s="66" t="str">
        <f>IF(ISBLANK(LeaveTracker[[#This Row],[Employee Name]]),"-----",VLOOKUP(LeaveTracker[[#This Row],[Employee Name]],'List of Employees'!$B$4:$H$766,6))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1922</v>
      </c>
      <c r="E3909" s="66" t="str">
        <f>IF(ISBLANK(LeaveTracker[[#This Row],[Employee Name]]),"-----",VLOOKUP(LeaveTracker[[#This Row],[Employee Name]],'List of Employees'!$B$4:$H$766,7))</f>
        <v>TCIS</v>
      </c>
      <c r="F3909" s="66" t="str">
        <f>IF(ISBLANK(LeaveTracker[[#This Row],[Employee Name]]),"-----",VLOOKUP(LeaveTracker[[#This Row],[Employee Name]],'List of Employees'!$B$4:$H$766,6))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2061</v>
      </c>
      <c r="E3910" s="66" t="str">
        <f>IF(ISBLANK(LeaveTracker[[#This Row],[Employee Name]]),"-----",VLOOKUP(LeaveTracker[[#This Row],[Employee Name]],'List of Employees'!$B$4:$H$766,7))</f>
        <v>DEPED</v>
      </c>
      <c r="F3910" s="66" t="str">
        <f>IF(ISBLANK(LeaveTracker[[#This Row],[Employee Name]]),"-----",VLOOKUP(LeaveTracker[[#This Row],[Employee Name]],'List of Employees'!$B$4:$H$766,6))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2095</v>
      </c>
      <c r="E3911" s="66" t="str">
        <f>IF(ISBLANK(LeaveTracker[[#This Row],[Employee Name]]),"-----",VLOOKUP(LeaveTracker[[#This Row],[Employee Name]],'List of Employees'!$B$4:$H$766,7))</f>
        <v>CPDO</v>
      </c>
      <c r="F3911" s="66" t="str">
        <f>IF(ISBLANK(LeaveTracker[[#This Row],[Employee Name]]),"-----",VLOOKUP(LeaveTracker[[#This Row],[Employee Name]],'List of Employees'!$B$4:$H$766,6))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1802</v>
      </c>
      <c r="E3912" s="66" t="str">
        <f>IF(ISBLANK(LeaveTracker[[#This Row],[Employee Name]]),"-----",VLOOKUP(LeaveTracker[[#This Row],[Employee Name]],'List of Employees'!$B$4:$H$766,7))</f>
        <v>CHO</v>
      </c>
      <c r="F3912" s="66" t="str">
        <f>IF(ISBLANK(LeaveTracker[[#This Row],[Employee Name]]),"-----",VLOOKUP(LeaveTracker[[#This Row],[Employee Name]],'List of Employees'!$B$4:$H$766,6))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2097</v>
      </c>
      <c r="E3913" s="66" t="str">
        <f>IF(ISBLANK(LeaveTracker[[#This Row],[Employee Name]]),"-----",VLOOKUP(LeaveTracker[[#This Row],[Employee Name]],'List of Employees'!$B$4:$H$766,7))</f>
        <v>CPDO</v>
      </c>
      <c r="F3913" s="66" t="str">
        <f>IF(ISBLANK(LeaveTracker[[#This Row],[Employee Name]]),"-----",VLOOKUP(LeaveTracker[[#This Row],[Employee Name]],'List of Employees'!$B$4:$H$766,6))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1920</v>
      </c>
      <c r="E3914" s="66" t="str">
        <f>IF(ISBLANK(LeaveTracker[[#This Row],[Employee Name]]),"-----",VLOOKUP(LeaveTracker[[#This Row],[Employee Name]],'List of Employees'!$B$4:$H$766,7))</f>
        <v>CPDO</v>
      </c>
      <c r="F3914" s="66" t="str">
        <f>IF(ISBLANK(LeaveTracker[[#This Row],[Employee Name]]),"-----",VLOOKUP(LeaveTracker[[#This Row],[Employee Name]],'List of Employees'!$B$4:$H$766,6))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2098</v>
      </c>
      <c r="E3915" s="66" t="str">
        <f>IF(ISBLANK(LeaveTracker[[#This Row],[Employee Name]]),"-----",VLOOKUP(LeaveTracker[[#This Row],[Employee Name]],'List of Employees'!$B$4:$H$766,7))</f>
        <v>PICNIC GROVE</v>
      </c>
      <c r="F3915" s="66" t="str">
        <f>IF(ISBLANK(LeaveTracker[[#This Row],[Employee Name]]),"-----",VLOOKUP(LeaveTracker[[#This Row],[Employee Name]],'List of Employees'!$B$4:$H$766,6))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1747</v>
      </c>
      <c r="E3916" s="66" t="str">
        <f>IF(ISBLANK(LeaveTracker[[#This Row],[Employee Name]]),"-----",VLOOKUP(LeaveTracker[[#This Row],[Employee Name]],'List of Employees'!$B$4:$H$766,7))</f>
        <v>BPLO</v>
      </c>
      <c r="F3916" s="66" t="str">
        <f>IF(ISBLANK(LeaveTracker[[#This Row],[Employee Name]]),"-----",VLOOKUP(LeaveTracker[[#This Row],[Employee Name]],'List of Employees'!$B$4:$H$766,6))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1933</v>
      </c>
      <c r="E3917" s="66" t="str">
        <f>IF(ISBLANK(LeaveTracker[[#This Row],[Employee Name]]),"-----",VLOOKUP(LeaveTracker[[#This Row],[Employee Name]],'List of Employees'!$B$4:$H$766,7))</f>
        <v>CSWDO</v>
      </c>
      <c r="F3917" s="66" t="str">
        <f>IF(ISBLANK(LeaveTracker[[#This Row],[Employee Name]]),"-----",VLOOKUP(LeaveTracker[[#This Row],[Employee Name]],'List of Employees'!$B$4:$H$766,6))</f>
        <v>CASUAL</v>
      </c>
      <c r="G3917" s="24">
        <v>44889</v>
      </c>
      <c r="H3917" s="24">
        <v>44889</v>
      </c>
      <c r="I3917" s="19" t="s">
        <v>297</v>
      </c>
      <c r="J3917" s="42" t="s">
        <v>1750</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2101</v>
      </c>
      <c r="E3918" s="66" t="str">
        <f>IF(ISBLANK(LeaveTracker[[#This Row],[Employee Name]]),"-----",VLOOKUP(LeaveTracker[[#This Row],[Employee Name]],'List of Employees'!$B$4:$H$766,7))</f>
        <v>PICNIC GROVE</v>
      </c>
      <c r="F3918" s="66" t="str">
        <f>IF(ISBLANK(LeaveTracker[[#This Row],[Employee Name]]),"-----",VLOOKUP(LeaveTracker[[#This Row],[Employee Name]],'List of Employees'!$B$4:$H$766,6))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1822</v>
      </c>
      <c r="E3919" s="66" t="str">
        <f>IF(ISBLANK(LeaveTracker[[#This Row],[Employee Name]]),"-----",VLOOKUP(LeaveTracker[[#This Row],[Employee Name]],'List of Employees'!$B$4:$H$766,7))</f>
        <v>SP</v>
      </c>
      <c r="F3919" s="66" t="str">
        <f>IF(ISBLANK(LeaveTracker[[#This Row],[Employee Name]]),"-----",VLOOKUP(LeaveTracker[[#This Row],[Employee Name]],'List of Employees'!$B$4:$H$766,6))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Employees'!$B$4:$H$766,7))</f>
        <v>PIO</v>
      </c>
      <c r="F3920" s="66" t="str">
        <f>IF(ISBLANK(LeaveTracker[[#This Row],[Employee Name]]),"-----",VLOOKUP(LeaveTracker[[#This Row],[Employee Name]],'List of Employees'!$B$4:$H$766,6))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Employees'!$B$4:$H$766,7))</f>
        <v>CHARACTER OFFICE</v>
      </c>
      <c r="F3921" s="66" t="str">
        <f>IF(ISBLANK(LeaveTracker[[#This Row],[Employee Name]]),"-----",VLOOKUP(LeaveTracker[[#This Row],[Employee Name]],'List of Employees'!$B$4:$H$766,6))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Employees'!$B$4:$H$766,7))</f>
        <v>ADMIN OFFICE</v>
      </c>
      <c r="F3922" s="66" t="str">
        <f>IF(ISBLANK(LeaveTracker[[#This Row],[Employee Name]]),"-----",VLOOKUP(LeaveTracker[[#This Row],[Employee Name]],'List of Employees'!$B$4:$H$766,6))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Employees'!$B$4:$H$766,7))</f>
        <v>GSO</v>
      </c>
      <c r="F3923" s="66" t="str">
        <f>IF(ISBLANK(LeaveTracker[[#This Row],[Employee Name]]),"-----",VLOOKUP(LeaveTracker[[#This Row],[Employee Name]],'List of Employees'!$B$4:$H$766,6))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Employees'!$B$4:$H$766,7))</f>
        <v>GSO</v>
      </c>
      <c r="F3924" s="66" t="str">
        <f>IF(ISBLANK(LeaveTracker[[#This Row],[Employee Name]]),"-----",VLOOKUP(LeaveTracker[[#This Row],[Employee Name]],'List of Employees'!$B$4:$H$766,6))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Employees'!$B$4:$H$766,7))</f>
        <v>GSO</v>
      </c>
      <c r="F3925" s="66" t="str">
        <f>IF(ISBLANK(LeaveTracker[[#This Row],[Employee Name]]),"-----",VLOOKUP(LeaveTracker[[#This Row],[Employee Name]],'List of Employees'!$B$4:$H$766,6))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1755</v>
      </c>
      <c r="E3926" s="66" t="str">
        <f>IF(ISBLANK(LeaveTracker[[#This Row],[Employee Name]]),"-----",VLOOKUP(LeaveTracker[[#This Row],[Employee Name]],'List of Employees'!$B$4:$H$766,7))</f>
        <v>GSO</v>
      </c>
      <c r="F3926" s="66" t="str">
        <f>IF(ISBLANK(LeaveTracker[[#This Row],[Employee Name]]),"-----",VLOOKUP(LeaveTracker[[#This Row],[Employee Name]],'List of Employees'!$B$4:$H$766,6))</f>
        <v>CASUAL</v>
      </c>
      <c r="G3926" s="24">
        <v>44950</v>
      </c>
      <c r="H3926" s="24">
        <v>44950</v>
      </c>
      <c r="I3926" s="19" t="s">
        <v>297</v>
      </c>
      <c r="J3926" s="42" t="s">
        <v>1750</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Employees'!$B$4:$H$766,7))</f>
        <v>CTO</v>
      </c>
      <c r="F3927" s="66" t="str">
        <f>IF(ISBLANK(LeaveTracker[[#This Row],[Employee Name]]),"-----",VLOOKUP(LeaveTracker[[#This Row],[Employee Name]],'List of Employees'!$B$4:$H$766,6))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Employees'!$B$4:$H$766,7))</f>
        <v>CTO</v>
      </c>
      <c r="F3928" s="66" t="str">
        <f>IF(ISBLANK(LeaveTracker[[#This Row],[Employee Name]]),"-----",VLOOKUP(LeaveTracker[[#This Row],[Employee Name]],'List of Employees'!$B$4:$H$766,6))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1784</v>
      </c>
      <c r="E3929" s="66" t="str">
        <f>IF(ISBLANK(LeaveTracker[[#This Row],[Employee Name]]),"-----",VLOOKUP(LeaveTracker[[#This Row],[Employee Name]],'List of Employees'!$B$4:$H$766,7))</f>
        <v>CTO-LICENSE</v>
      </c>
      <c r="F3929" s="66" t="str">
        <f>IF(ISBLANK(LeaveTracker[[#This Row],[Employee Name]]),"-----",VLOOKUP(LeaveTracker[[#This Row],[Employee Name]],'List of Employees'!$B$4:$H$766,6))</f>
        <v>CASUAL</v>
      </c>
      <c r="G3929" s="24">
        <v>44977</v>
      </c>
      <c r="H3929" s="24">
        <v>44978</v>
      </c>
      <c r="I3929" s="19" t="s">
        <v>297</v>
      </c>
      <c r="J3929" s="42" t="s">
        <v>1750</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Employees'!$B$4:$H$766,7))</f>
        <v>CTO</v>
      </c>
      <c r="F3930" s="66" t="str">
        <f>IF(ISBLANK(LeaveTracker[[#This Row],[Employee Name]]),"-----",VLOOKUP(LeaveTracker[[#This Row],[Employee Name]],'List of Employees'!$B$4:$H$766,6))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Employees'!$B$4:$H$766,7))</f>
        <v>CTO</v>
      </c>
      <c r="F3931" s="66" t="str">
        <f>IF(ISBLANK(LeaveTracker[[#This Row],[Employee Name]]),"-----",VLOOKUP(LeaveTracker[[#This Row],[Employee Name]],'List of Employees'!$B$4:$H$766,6))</f>
        <v>PERMANENT</v>
      </c>
      <c r="G3931" s="24">
        <v>44984</v>
      </c>
      <c r="H3931" s="24">
        <v>44984</v>
      </c>
      <c r="I3931" s="19" t="s">
        <v>297</v>
      </c>
      <c r="J3931" s="42" t="s">
        <v>1750</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Employees'!$B$4:$H$766,7))</f>
        <v>GSO</v>
      </c>
      <c r="F3932" s="66" t="str">
        <f>IF(ISBLANK(LeaveTracker[[#This Row],[Employee Name]]),"-----",VLOOKUP(LeaveTracker[[#This Row],[Employee Name]],'List of Employees'!$B$4:$H$766,6))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Employees'!$B$4:$H$766,7))</f>
        <v>CENRO</v>
      </c>
      <c r="F3933" s="66" t="str">
        <f>IF(ISBLANK(LeaveTracker[[#This Row],[Employee Name]]),"-----",VLOOKUP(LeaveTracker[[#This Row],[Employee Name]],'List of Employees'!$B$4:$H$766,6))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Employees'!$B$4:$H$766,7))</f>
        <v>MAHOGANY MARKET</v>
      </c>
      <c r="F3934" s="66" t="str">
        <f>IF(ISBLANK(LeaveTracker[[#This Row],[Employee Name]]),"-----",VLOOKUP(LeaveTracker[[#This Row],[Employee Name]],'List of Employees'!$B$4:$H$766,6))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Employees'!$B$4:$H$766,7))</f>
        <v>CTO</v>
      </c>
      <c r="F3935" s="66" t="str">
        <f>IF(ISBLANK(LeaveTracker[[#This Row],[Employee Name]]),"-----",VLOOKUP(LeaveTracker[[#This Row],[Employee Name]],'List of Employees'!$B$4:$H$766,6))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Employees'!$B$4:$H$766,7))</f>
        <v>MAHOGANY MARKET</v>
      </c>
      <c r="F3936" s="66" t="str">
        <f>IF(ISBLANK(LeaveTracker[[#This Row],[Employee Name]]),"-----",VLOOKUP(LeaveTracker[[#This Row],[Employee Name]],'List of Employees'!$B$4:$H$766,6))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Employees'!$B$4:$H$766,7))</f>
        <v>MAHOGANY MARKET</v>
      </c>
      <c r="F3937" s="66" t="str">
        <f>IF(ISBLANK(LeaveTracker[[#This Row],[Employee Name]]),"-----",VLOOKUP(LeaveTracker[[#This Row],[Employee Name]],'List of Employees'!$B$4:$H$766,6))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1897</v>
      </c>
      <c r="E3938" s="66" t="str">
        <f>IF(ISBLANK(LeaveTracker[[#This Row],[Employee Name]]),"-----",VLOOKUP(LeaveTracker[[#This Row],[Employee Name]],'List of Employees'!$B$4:$H$766,7))</f>
        <v>MAHOGANY MARKET</v>
      </c>
      <c r="F3938" s="66" t="str">
        <f>IF(ISBLANK(LeaveTracker[[#This Row],[Employee Name]]),"-----",VLOOKUP(LeaveTracker[[#This Row],[Employee Name]],'List of Employees'!$B$4:$H$766,6))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Employees'!$B$4:$H$766,7))</f>
        <v>MAHOGANY MARKET</v>
      </c>
      <c r="F3939" s="66" t="str">
        <f>IF(ISBLANK(LeaveTracker[[#This Row],[Employee Name]]),"-----",VLOOKUP(LeaveTracker[[#This Row],[Employee Name]],'List of Employees'!$B$4:$H$766,6))</f>
        <v>PERMANENT</v>
      </c>
      <c r="G3939" s="24">
        <v>44974</v>
      </c>
      <c r="H3939" s="24">
        <v>44976</v>
      </c>
      <c r="I3939" s="19" t="s">
        <v>297</v>
      </c>
      <c r="J3939" s="42" t="s">
        <v>2102</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Employees'!$B$4:$H$766,7))</f>
        <v>MAHOGANY MARKET</v>
      </c>
      <c r="F3940" s="66" t="str">
        <f>IF(ISBLANK(LeaveTracker[[#This Row],[Employee Name]]),"-----",VLOOKUP(LeaveTracker[[#This Row],[Employee Name]],'List of Employees'!$B$4:$H$766,6))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Employees'!$B$4:$H$766,7))</f>
        <v>ASSESSORS OFFICE</v>
      </c>
      <c r="F3941" s="66" t="str">
        <f>IF(ISBLANK(LeaveTracker[[#This Row],[Employee Name]]),"-----",VLOOKUP(LeaveTracker[[#This Row],[Employee Name]],'List of Employees'!$B$4:$H$766,6))</f>
        <v>PERMANENT</v>
      </c>
      <c r="G3941" s="24">
        <v>44987</v>
      </c>
      <c r="H3941" s="24">
        <v>44987</v>
      </c>
      <c r="I3941" s="19" t="s">
        <v>297</v>
      </c>
      <c r="J3941" s="42" t="s">
        <v>2103</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Employees'!$B$4:$H$766,7))</f>
        <v>MAHOGANY MARKET</v>
      </c>
      <c r="F3942" s="66" t="str">
        <f>IF(ISBLANK(LeaveTracker[[#This Row],[Employee Name]]),"-----",VLOOKUP(LeaveTracker[[#This Row],[Employee Name]],'List of Employees'!$B$4:$H$766,6))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Employees'!$B$4:$H$766,7))</f>
        <v>GSO</v>
      </c>
      <c r="F3943" s="66" t="str">
        <f>IF(ISBLANK(LeaveTracker[[#This Row],[Employee Name]]),"-----",VLOOKUP(LeaveTracker[[#This Row],[Employee Name]],'List of Employees'!$B$4:$H$766,6))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Employees'!$B$4:$H$766,7))</f>
        <v>GSO</v>
      </c>
      <c r="F3944" s="66" t="str">
        <f>IF(ISBLANK(LeaveTracker[[#This Row],[Employee Name]]),"-----",VLOOKUP(LeaveTracker[[#This Row],[Employee Name]],'List of Employees'!$B$4:$H$766,6))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1761</v>
      </c>
      <c r="E3945" s="66" t="str">
        <f>IF(ISBLANK(LeaveTracker[[#This Row],[Employee Name]]),"-----",VLOOKUP(LeaveTracker[[#This Row],[Employee Name]],'List of Employees'!$B$4:$H$766,7))</f>
        <v>GSO</v>
      </c>
      <c r="F3945" s="66" t="str">
        <f>IF(ISBLANK(LeaveTracker[[#This Row],[Employee Name]]),"-----",VLOOKUP(LeaveTracker[[#This Row],[Employee Name]],'List of Employees'!$B$4:$H$766,6))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Employees'!$B$4:$H$766,7))</f>
        <v>GSO</v>
      </c>
      <c r="F3946" s="66" t="str">
        <f>IF(ISBLANK(LeaveTracker[[#This Row],[Employee Name]]),"-----",VLOOKUP(LeaveTracker[[#This Row],[Employee Name]],'List of Employees'!$B$4:$H$766,6))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Employees'!$B$4:$H$766,7))</f>
        <v>GSO</v>
      </c>
      <c r="F3947" s="66" t="str">
        <f>IF(ISBLANK(LeaveTracker[[#This Row],[Employee Name]]),"-----",VLOOKUP(LeaveTracker[[#This Row],[Employee Name]],'List of Employees'!$B$4:$H$766,6))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Employees'!$B$4:$H$766,7))</f>
        <v>GSO</v>
      </c>
      <c r="F3948" s="66" t="str">
        <f>IF(ISBLANK(LeaveTracker[[#This Row],[Employee Name]]),"-----",VLOOKUP(LeaveTracker[[#This Row],[Employee Name]],'List of Employees'!$B$4:$H$766,6))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Employees'!$B$4:$H$766,7))</f>
        <v>GSO</v>
      </c>
      <c r="F3949" s="66" t="str">
        <f>IF(ISBLANK(LeaveTracker[[#This Row],[Employee Name]]),"-----",VLOOKUP(LeaveTracker[[#This Row],[Employee Name]],'List of Employees'!$B$4:$H$766,6))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Employees'!$B$4:$H$766,7))</f>
        <v>CEO</v>
      </c>
      <c r="F3950" s="66" t="str">
        <f>IF(ISBLANK(LeaveTracker[[#This Row],[Employee Name]]),"-----",VLOOKUP(LeaveTracker[[#This Row],[Employee Name]],'List of Employees'!$B$4:$H$766,6))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Employees'!$B$4:$H$766,7))</f>
        <v>CEO</v>
      </c>
      <c r="F3951" s="66" t="str">
        <f>IF(ISBLANK(LeaveTracker[[#This Row],[Employee Name]]),"-----",VLOOKUP(LeaveTracker[[#This Row],[Employee Name]],'List of Employees'!$B$4:$H$766,6))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2105</v>
      </c>
      <c r="E3952" s="66" t="str">
        <f>IF(ISBLANK(LeaveTracker[[#This Row],[Employee Name]]),"-----",VLOOKUP(LeaveTracker[[#This Row],[Employee Name]],'List of Employees'!$B$4:$H$766,7))</f>
        <v>CEO</v>
      </c>
      <c r="F3952" s="66" t="str">
        <f>IF(ISBLANK(LeaveTracker[[#This Row],[Employee Name]]),"-----",VLOOKUP(LeaveTracker[[#This Row],[Employee Name]],'List of Employees'!$B$4:$H$766,6))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Employees'!$B$4:$H$766,7))</f>
        <v>CEO</v>
      </c>
      <c r="F3953" s="66" t="str">
        <f>IF(ISBLANK(LeaveTracker[[#This Row],[Employee Name]]),"-----",VLOOKUP(LeaveTracker[[#This Row],[Employee Name]],'List of Employees'!$B$4:$H$766,6))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Employees'!$B$4:$H$766,7))</f>
        <v>CEO</v>
      </c>
      <c r="F3954" s="66" t="str">
        <f>IF(ISBLANK(LeaveTracker[[#This Row],[Employee Name]]),"-----",VLOOKUP(LeaveTracker[[#This Row],[Employee Name]],'List of Employees'!$B$4:$H$766,6))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Employees'!$B$4:$H$766,7))</f>
        <v>CEO</v>
      </c>
      <c r="F3955" s="66" t="str">
        <f>IF(ISBLANK(LeaveTracker[[#This Row],[Employee Name]]),"-----",VLOOKUP(LeaveTracker[[#This Row],[Employee Name]],'List of Employees'!$B$4:$H$766,6))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Employees'!$B$4:$H$766,7))</f>
        <v>CPDO</v>
      </c>
      <c r="F3956" s="66" t="str">
        <f>IF(ISBLANK(LeaveTracker[[#This Row],[Employee Name]]),"-----",VLOOKUP(LeaveTracker[[#This Row],[Employee Name]],'List of Employees'!$B$4:$H$766,6))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Employees'!$B$4:$H$766,7))</f>
        <v>CEO</v>
      </c>
      <c r="F3957" s="66" t="str">
        <f>IF(ISBLANK(LeaveTracker[[#This Row],[Employee Name]]),"-----",VLOOKUP(LeaveTracker[[#This Row],[Employee Name]],'List of Employees'!$B$4:$H$766,6))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2106</v>
      </c>
      <c r="E3958" s="66" t="str">
        <f>IF(ISBLANK(LeaveTracker[[#This Row],[Employee Name]]),"-----",VLOOKUP(LeaveTracker[[#This Row],[Employee Name]],'List of Employees'!$B$4:$H$766,7))</f>
        <v>CITY PLANNING &amp; DEV'T OFFICE</v>
      </c>
      <c r="F3958" s="66" t="str">
        <f>IF(ISBLANK(LeaveTracker[[#This Row],[Employee Name]]),"-----",VLOOKUP(LeaveTracker[[#This Row],[Employee Name]],'List of Employees'!$B$4:$H$766,6))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Employees'!$B$4:$H$766,7))</f>
        <v>CCT</v>
      </c>
      <c r="F3959" s="66" t="str">
        <f>IF(ISBLANK(LeaveTracker[[#This Row],[Employee Name]]),"-----",VLOOKUP(LeaveTracker[[#This Row],[Employee Name]],'List of Employees'!$B$4:$H$766,6))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Employees'!$B$4:$H$766,7))</f>
        <v>CCT</v>
      </c>
      <c r="F3960" s="66" t="str">
        <f>IF(ISBLANK(LeaveTracker[[#This Row],[Employee Name]]),"-----",VLOOKUP(LeaveTracker[[#This Row],[Employee Name]],'List of Employees'!$B$4:$H$766,6))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Employees'!$B$4:$H$766,7))</f>
        <v>CCT</v>
      </c>
      <c r="F3961" s="66" t="str">
        <f>IF(ISBLANK(LeaveTracker[[#This Row],[Employee Name]]),"-----",VLOOKUP(LeaveTracker[[#This Row],[Employee Name]],'List of Employees'!$B$4:$H$766,6))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Employees'!$B$4:$H$766,7))</f>
        <v>CCT</v>
      </c>
      <c r="F3962" s="66" t="str">
        <f>IF(ISBLANK(LeaveTracker[[#This Row],[Employee Name]]),"-----",VLOOKUP(LeaveTracker[[#This Row],[Employee Name]],'List of Employees'!$B$4:$H$766,6))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Employees'!$B$4:$H$766,7))</f>
        <v>CEO</v>
      </c>
      <c r="F3963" s="66" t="str">
        <f>IF(ISBLANK(LeaveTracker[[#This Row],[Employee Name]]),"-----",VLOOKUP(LeaveTracker[[#This Row],[Employee Name]],'List of Employees'!$B$4:$H$766,6))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2110</v>
      </c>
      <c r="E3964" s="66" t="str">
        <f>IF(ISBLANK(LeaveTracker[[#This Row],[Employee Name]]),"-----",VLOOKUP(LeaveTracker[[#This Row],[Employee Name]],'List of Employees'!$B$4:$H$766,7))</f>
        <v>TOPS OFFICE</v>
      </c>
      <c r="F3964" s="66" t="str">
        <f>IF(ISBLANK(LeaveTracker[[#This Row],[Employee Name]]),"-----",VLOOKUP(LeaveTracker[[#This Row],[Employee Name]],'List of Employees'!$B$4:$H$766,6))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Employees'!$B$4:$H$766,7))</f>
        <v>CEO</v>
      </c>
      <c r="F3965" s="66" t="str">
        <f>IF(ISBLANK(LeaveTracker[[#This Row],[Employee Name]]),"-----",VLOOKUP(LeaveTracker[[#This Row],[Employee Name]],'List of Employees'!$B$4:$H$766,6))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Employees'!$B$4:$H$766,7))</f>
        <v>CEO</v>
      </c>
      <c r="F3966" s="66" t="str">
        <f>IF(ISBLANK(LeaveTracker[[#This Row],[Employee Name]]),"-----",VLOOKUP(LeaveTracker[[#This Row],[Employee Name]],'List of Employees'!$B$4:$H$766,6))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Employees'!$B$4:$H$766,7))</f>
        <v>CPDO</v>
      </c>
      <c r="F3967" s="66" t="str">
        <f>IF(ISBLANK(LeaveTracker[[#This Row],[Employee Name]]),"-----",VLOOKUP(LeaveTracker[[#This Row],[Employee Name]],'List of Employees'!$B$4:$H$766,6))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2112</v>
      </c>
      <c r="E3968" s="66" t="str">
        <f>IF(ISBLANK(LeaveTracker[[#This Row],[Employee Name]]),"-----",VLOOKUP(LeaveTracker[[#This Row],[Employee Name]],'List of Employees'!$B$4:$H$766,7))</f>
        <v>CPDO</v>
      </c>
      <c r="F3968" s="66" t="str">
        <f>IF(ISBLANK(LeaveTracker[[#This Row],[Employee Name]]),"-----",VLOOKUP(LeaveTracker[[#This Row],[Employee Name]],'List of Employees'!$B$4:$H$766,6))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2112</v>
      </c>
      <c r="E3969" s="66" t="str">
        <f>IF(ISBLANK(LeaveTracker[[#This Row],[Employee Name]]),"-----",VLOOKUP(LeaveTracker[[#This Row],[Employee Name]],'List of Employees'!$B$4:$H$766,7))</f>
        <v>CPDO</v>
      </c>
      <c r="F3969" s="66" t="str">
        <f>IF(ISBLANK(LeaveTracker[[#This Row],[Employee Name]]),"-----",VLOOKUP(LeaveTracker[[#This Row],[Employee Name]],'List of Employees'!$B$4:$H$766,6))</f>
        <v>PERMANENT</v>
      </c>
      <c r="G3969" s="24">
        <v>44931</v>
      </c>
      <c r="H3969" s="24">
        <v>44931</v>
      </c>
      <c r="I3969" s="19" t="s">
        <v>297</v>
      </c>
      <c r="J3969" s="42" t="s">
        <v>2113</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Employees'!$B$4:$H$766,7))</f>
        <v>SP</v>
      </c>
      <c r="F3970" s="66" t="str">
        <f>IF(ISBLANK(LeaveTracker[[#This Row],[Employee Name]]),"-----",VLOOKUP(LeaveTracker[[#This Row],[Employee Name]],'List of Employees'!$B$4:$H$766,6))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Employees'!$B$4:$H$766,7))</f>
        <v>SP</v>
      </c>
      <c r="F3971" s="66" t="str">
        <f>IF(ISBLANK(LeaveTracker[[#This Row],[Employee Name]]),"-----",VLOOKUP(LeaveTracker[[#This Row],[Employee Name]],'List of Employees'!$B$4:$H$766,6))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Employees'!$B$4:$H$766,7))</f>
        <v>SP</v>
      </c>
      <c r="F3972" s="66" t="str">
        <f>IF(ISBLANK(LeaveTracker[[#This Row],[Employee Name]]),"-----",VLOOKUP(LeaveTracker[[#This Row],[Employee Name]],'List of Employees'!$B$4:$H$766,6))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1821</v>
      </c>
      <c r="E3973" s="66" t="str">
        <f>IF(ISBLANK(LeaveTracker[[#This Row],[Employee Name]]),"-----",VLOOKUP(LeaveTracker[[#This Row],[Employee Name]],'List of Employees'!$B$4:$H$766,7))</f>
        <v>SP</v>
      </c>
      <c r="F3973" s="66" t="str">
        <f>IF(ISBLANK(LeaveTracker[[#This Row],[Employee Name]]),"-----",VLOOKUP(LeaveTracker[[#This Row],[Employee Name]],'List of Employees'!$B$4:$H$766,6))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Employees'!$B$4:$H$766,7))</f>
        <v>SP</v>
      </c>
      <c r="F3974" s="66" t="str">
        <f>IF(ISBLANK(LeaveTracker[[#This Row],[Employee Name]]),"-----",VLOOKUP(LeaveTracker[[#This Row],[Employee Name]],'List of Employees'!$B$4:$H$766,6))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Employees'!$B$4:$H$766,7))</f>
        <v>SP</v>
      </c>
      <c r="F3975" s="66" t="str">
        <f>IF(ISBLANK(LeaveTracker[[#This Row],[Employee Name]]),"-----",VLOOKUP(LeaveTracker[[#This Row],[Employee Name]],'List of Employees'!$B$4:$H$766,6))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Employees'!$B$4:$H$766,7))</f>
        <v>SP</v>
      </c>
      <c r="F3976" s="66" t="str">
        <f>IF(ISBLANK(LeaveTracker[[#This Row],[Employee Name]]),"-----",VLOOKUP(LeaveTracker[[#This Row],[Employee Name]],'List of Employees'!$B$4:$H$766,6))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Employees'!$B$4:$H$766,7))</f>
        <v>SP</v>
      </c>
      <c r="F3977" s="66" t="str">
        <f>IF(ISBLANK(LeaveTracker[[#This Row],[Employee Name]]),"-----",VLOOKUP(LeaveTracker[[#This Row],[Employee Name]],'List of Employees'!$B$4:$H$766,6))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Employees'!$B$4:$H$766,7))</f>
        <v>SP</v>
      </c>
      <c r="F3978" s="66" t="str">
        <f>IF(ISBLANK(LeaveTracker[[#This Row],[Employee Name]]),"-----",VLOOKUP(LeaveTracker[[#This Row],[Employee Name]],'List of Employees'!$B$4:$H$766,6))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Employees'!$B$4:$H$766,7))</f>
        <v>CTO</v>
      </c>
      <c r="F3979" s="66" t="str">
        <f>IF(ISBLANK(LeaveTracker[[#This Row],[Employee Name]]),"-----",VLOOKUP(LeaveTracker[[#This Row],[Employee Name]],'List of Employees'!$B$4:$H$766,6))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Employees'!$B$4:$H$766,7))</f>
        <v>ADMIN OFFICE</v>
      </c>
      <c r="F3980" s="66" t="str">
        <f>IF(ISBLANK(LeaveTracker[[#This Row],[Employee Name]]),"-----",VLOOKUP(LeaveTracker[[#This Row],[Employee Name]],'List of Employees'!$B$4:$H$766,6))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Employees'!$B$4:$H$766,7))</f>
        <v>ADMIN OFFICE</v>
      </c>
      <c r="F3981" s="66" t="str">
        <f>IF(ISBLANK(LeaveTracker[[#This Row],[Employee Name]]),"-----",VLOOKUP(LeaveTracker[[#This Row],[Employee Name]],'List of Employees'!$B$4:$H$766,6))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Employees'!$B$4:$H$766,7))</f>
        <v>VMO</v>
      </c>
      <c r="F3982" s="66" t="str">
        <f>IF(ISBLANK(LeaveTracker[[#This Row],[Employee Name]]),"-----",VLOOKUP(LeaveTracker[[#This Row],[Employee Name]],'List of Employees'!$B$4:$H$766,6))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Employees'!$B$4:$H$766,7))</f>
        <v>CHARACTER OFFICE</v>
      </c>
      <c r="F3983" s="66" t="str">
        <f>IF(ISBLANK(LeaveTracker[[#This Row],[Employee Name]]),"-----",VLOOKUP(LeaveTracker[[#This Row],[Employee Name]],'List of Employees'!$B$4:$H$766,6))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Employees'!$B$4:$H$766,7))</f>
        <v>CHARACTER OFFICE</v>
      </c>
      <c r="F3984" s="66" t="str">
        <f>IF(ISBLANK(LeaveTracker[[#This Row],[Employee Name]]),"-----",VLOOKUP(LeaveTracker[[#This Row],[Employee Name]],'List of Employees'!$B$4:$H$766,6))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Employees'!$B$4:$H$766,7))</f>
        <v>CHARACTER OFFICE</v>
      </c>
      <c r="F3985" s="66" t="str">
        <f>IF(ISBLANK(LeaveTracker[[#This Row],[Employee Name]]),"-----",VLOOKUP(LeaveTracker[[#This Row],[Employee Name]],'List of Employees'!$B$4:$H$766,6))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Employees'!$B$4:$H$766,7))</f>
        <v>MO</v>
      </c>
      <c r="F3986" s="66" t="str">
        <f>IF(ISBLANK(LeaveTracker[[#This Row],[Employee Name]]),"-----",VLOOKUP(LeaveTracker[[#This Row],[Employee Name]],'List of Employees'!$B$4:$H$766,6))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Employees'!$B$4:$H$766,7))</f>
        <v>COMELEC</v>
      </c>
      <c r="F3987" s="66" t="str">
        <f>IF(ISBLANK(LeaveTracker[[#This Row],[Employee Name]]),"-----",VLOOKUP(LeaveTracker[[#This Row],[Employee Name]],'List of Employees'!$B$4:$H$766,6))</f>
        <v>PERMANENT</v>
      </c>
      <c r="G3987" s="24">
        <v>44958</v>
      </c>
      <c r="H3987" s="24">
        <v>44958</v>
      </c>
      <c r="I3987" s="19" t="s">
        <v>297</v>
      </c>
      <c r="J3987" s="42" t="s">
        <v>2103</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2115</v>
      </c>
      <c r="E3988" s="66" t="str">
        <f>IF(ISBLANK(LeaveTracker[[#This Row],[Employee Name]]),"-----",VLOOKUP(LeaveTracker[[#This Row],[Employee Name]],'List of Employees'!$B$4:$H$766,7))</f>
        <v>BPLO</v>
      </c>
      <c r="F3988" s="66" t="str">
        <f>IF(ISBLANK(LeaveTracker[[#This Row],[Employee Name]]),"-----",VLOOKUP(LeaveTracker[[#This Row],[Employee Name]],'List of Employees'!$B$4:$H$766,6))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Employees'!$B$4:$H$766,7))</f>
        <v>PICNIC GROVE</v>
      </c>
      <c r="F3989" s="66" t="str">
        <f>IF(ISBLANK(LeaveTracker[[#This Row],[Employee Name]]),"-----",VLOOKUP(LeaveTracker[[#This Row],[Employee Name]],'List of Employees'!$B$4:$H$766,6))</f>
        <v>PERMANENT</v>
      </c>
      <c r="G3989" s="24">
        <v>44968</v>
      </c>
      <c r="H3989" s="24">
        <v>44968</v>
      </c>
      <c r="I3989" s="19" t="s">
        <v>297</v>
      </c>
      <c r="J3989" s="42" t="s">
        <v>2103</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Employees'!$B$4:$H$766,7))</f>
        <v>GSO</v>
      </c>
      <c r="F3990" s="66" t="str">
        <f>IF(ISBLANK(LeaveTracker[[#This Row],[Employee Name]]),"-----",VLOOKUP(LeaveTracker[[#This Row],[Employee Name]],'List of Employees'!$B$4:$H$766,6))</f>
        <v>PERMANENT</v>
      </c>
      <c r="G3990" s="24">
        <v>44929</v>
      </c>
      <c r="H3990" s="24">
        <v>44935</v>
      </c>
      <c r="I3990" s="19" t="s">
        <v>297</v>
      </c>
      <c r="J3990" s="42" t="s">
        <v>2116</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Employees'!$B$4:$H$766,7))</f>
        <v>GSO</v>
      </c>
      <c r="F3991" s="66" t="str">
        <f>IF(ISBLANK(LeaveTracker[[#This Row],[Employee Name]]),"-----",VLOOKUP(LeaveTracker[[#This Row],[Employee Name]],'List of Employees'!$B$4:$H$766,6))</f>
        <v>PERMANENT</v>
      </c>
      <c r="G3991" s="24">
        <v>44936</v>
      </c>
      <c r="H3991" s="24">
        <v>44937</v>
      </c>
      <c r="I3991" s="19" t="s">
        <v>297</v>
      </c>
      <c r="J3991" s="42" t="s">
        <v>2103</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Employees'!$B$4:$H$766,7))</f>
        <v>GSO</v>
      </c>
      <c r="F3992" s="66" t="str">
        <f>IF(ISBLANK(LeaveTracker[[#This Row],[Employee Name]]),"-----",VLOOKUP(LeaveTracker[[#This Row],[Employee Name]],'List of Employees'!$B$4:$H$766,6))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Employees'!$B$4:$H$766,7))</f>
        <v>LCR</v>
      </c>
      <c r="F3993" s="66" t="str">
        <f>IF(ISBLANK(LeaveTracker[[#This Row],[Employee Name]]),"-----",VLOOKUP(LeaveTracker[[#This Row],[Employee Name]],'List of Employees'!$B$4:$H$766,6))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Employees'!$B$4:$H$766,7))</f>
        <v>MAHOGANY MARKET</v>
      </c>
      <c r="F3994" s="66" t="str">
        <f>IF(ISBLANK(LeaveTracker[[#This Row],[Employee Name]]),"-----",VLOOKUP(LeaveTracker[[#This Row],[Employee Name]],'List of Employees'!$B$4:$H$766,6))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Employees'!$B$4:$H$766,7))</f>
        <v>CCT</v>
      </c>
      <c r="F3995" s="66" t="str">
        <f>IF(ISBLANK(LeaveTracker[[#This Row],[Employee Name]]),"-----",VLOOKUP(LeaveTracker[[#This Row],[Employee Name]],'List of Employees'!$B$4:$H$766,6))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Employees'!$B$4:$H$766,7))</f>
        <v>CENRO</v>
      </c>
      <c r="F3996" s="66" t="str">
        <f>IF(ISBLANK(LeaveTracker[[#This Row],[Employee Name]]),"-----",VLOOKUP(LeaveTracker[[#This Row],[Employee Name]],'List of Employees'!$B$4:$H$766,6))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Employees'!$B$4:$H$766,7))</f>
        <v>CENRO</v>
      </c>
      <c r="F3997" s="66" t="str">
        <f>IF(ISBLANK(LeaveTracker[[#This Row],[Employee Name]]),"-----",VLOOKUP(LeaveTracker[[#This Row],[Employee Name]],'List of Employees'!$B$4:$H$766,6))</f>
        <v>PERMANENT</v>
      </c>
      <c r="G3997" s="24">
        <v>44951</v>
      </c>
      <c r="H3997" s="24">
        <v>44951</v>
      </c>
      <c r="I3997" s="19" t="s">
        <v>297</v>
      </c>
      <c r="J3997" s="42" t="s">
        <v>2078</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Employees'!$B$4:$H$766,7))</f>
        <v>CENRO</v>
      </c>
      <c r="F3998" s="66" t="str">
        <f>IF(ISBLANK(LeaveTracker[[#This Row],[Employee Name]]),"-----",VLOOKUP(LeaveTracker[[#This Row],[Employee Name]],'List of Employees'!$B$4:$H$766,6))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Employees'!$B$4:$H$766,7))</f>
        <v>CCT</v>
      </c>
      <c r="F3999" s="66" t="str">
        <f>IF(ISBLANK(LeaveTracker[[#This Row],[Employee Name]]),"-----",VLOOKUP(LeaveTracker[[#This Row],[Employee Name]],'List of Employees'!$B$4:$H$766,6))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Employees'!$B$4:$H$766,7))</f>
        <v>ASSESSORS OFFICE</v>
      </c>
      <c r="F4000" s="66" t="str">
        <f>IF(ISBLANK(LeaveTracker[[#This Row],[Employee Name]]),"-----",VLOOKUP(LeaveTracker[[#This Row],[Employee Name]],'List of Employees'!$B$4:$H$766,6))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Employees'!$B$4:$H$766,7))</f>
        <v>ASSESSORS OFFICE</v>
      </c>
      <c r="F4001" s="66" t="str">
        <f>IF(ISBLANK(LeaveTracker[[#This Row],[Employee Name]]),"-----",VLOOKUP(LeaveTracker[[#This Row],[Employee Name]],'List of Employees'!$B$4:$H$766,6))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Employees'!$B$4:$H$766,7))</f>
        <v>CENRO</v>
      </c>
      <c r="F4002" s="66" t="str">
        <f>IF(ISBLANK(LeaveTracker[[#This Row],[Employee Name]]),"-----",VLOOKUP(LeaveTracker[[#This Row],[Employee Name]],'List of Employees'!$B$4:$H$766,6))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Employees'!$B$4:$H$766,7))</f>
        <v>CSU</v>
      </c>
      <c r="F4003" s="66" t="str">
        <f>IF(ISBLANK(LeaveTracker[[#This Row],[Employee Name]]),"-----",VLOOKUP(LeaveTracker[[#This Row],[Employee Name]],'List of Employees'!$B$4:$H$766,6))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Employees'!$B$4:$H$766,7))</f>
        <v>ASSESSORS OFFICE</v>
      </c>
      <c r="F4004" s="66" t="str">
        <f>IF(ISBLANK(LeaveTracker[[#This Row],[Employee Name]]),"-----",VLOOKUP(LeaveTracker[[#This Row],[Employee Name]],'List of Employees'!$B$4:$H$766,6))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Employees'!$B$4:$H$766,7))</f>
        <v>CENRO</v>
      </c>
      <c r="F4005" s="66" t="str">
        <f>IF(ISBLANK(LeaveTracker[[#This Row],[Employee Name]]),"-----",VLOOKUP(LeaveTracker[[#This Row],[Employee Name]],'List of Employees'!$B$4:$H$766,6))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Employees'!$B$4:$H$766,7))</f>
        <v>EEO/ CITY MARKET</v>
      </c>
      <c r="F4006" s="66" t="str">
        <f>IF(ISBLANK(LeaveTracker[[#This Row],[Employee Name]]),"-----",VLOOKUP(LeaveTracker[[#This Row],[Employee Name]],'List of Employees'!$B$4:$H$766,6))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Employees'!$B$4:$H$766,7))</f>
        <v>CCT</v>
      </c>
      <c r="F4007" s="66" t="str">
        <f>IF(ISBLANK(LeaveTracker[[#This Row],[Employee Name]]),"-----",VLOOKUP(LeaveTracker[[#This Row],[Employee Name]],'List of Employees'!$B$4:$H$766,6))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Employees'!$B$4:$H$766,7))</f>
        <v>EEO/ CITY MARKET</v>
      </c>
      <c r="F4008" s="66" t="str">
        <f>IF(ISBLANK(LeaveTracker[[#This Row],[Employee Name]]),"-----",VLOOKUP(LeaveTracker[[#This Row],[Employee Name]],'List of Employees'!$B$4:$H$766,6))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Employees'!$B$4:$H$766,7))</f>
        <v>EEO/ CITY MARKET</v>
      </c>
      <c r="F4009" s="66" t="str">
        <f>IF(ISBLANK(LeaveTracker[[#This Row],[Employee Name]]),"-----",VLOOKUP(LeaveTracker[[#This Row],[Employee Name]],'List of Employees'!$B$4:$H$766,6))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Employees'!$B$4:$H$766,7))</f>
        <v>CCT</v>
      </c>
      <c r="F4010" s="66" t="str">
        <f>IF(ISBLANK(LeaveTracker[[#This Row],[Employee Name]]),"-----",VLOOKUP(LeaveTracker[[#This Row],[Employee Name]],'List of Employees'!$B$4:$H$766,6))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Employees'!$B$4:$H$766,7))</f>
        <v>LIBRARY</v>
      </c>
      <c r="F4011" s="66" t="str">
        <f>IF(ISBLANK(LeaveTracker[[#This Row],[Employee Name]]),"-----",VLOOKUP(LeaveTracker[[#This Row],[Employee Name]],'List of Employees'!$B$4:$H$766,6))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Employees'!$B$4:$H$766,7))</f>
        <v>ASSESSORS OFFICE</v>
      </c>
      <c r="F4012" s="66" t="str">
        <f>IF(ISBLANK(LeaveTracker[[#This Row],[Employee Name]]),"-----",VLOOKUP(LeaveTracker[[#This Row],[Employee Name]],'List of Employees'!$B$4:$H$766,6))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Employees'!$B$4:$H$766,7))</f>
        <v>ASSESSORS OFFICE</v>
      </c>
      <c r="F4013" s="66" t="str">
        <f>IF(ISBLANK(LeaveTracker[[#This Row],[Employee Name]]),"-----",VLOOKUP(LeaveTracker[[#This Row],[Employee Name]],'List of Employees'!$B$4:$H$766,6))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Employees'!$B$4:$H$766,7))</f>
        <v>PICNIC GROVE</v>
      </c>
      <c r="F4014" s="66" t="str">
        <f>IF(ISBLANK(LeaveTracker[[#This Row],[Employee Name]]),"-----",VLOOKUP(LeaveTracker[[#This Row],[Employee Name]],'List of Employees'!$B$4:$H$766,6))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Employees'!$B$4:$H$766,7))</f>
        <v>PICNIC GROVE</v>
      </c>
      <c r="F4015" s="66" t="str">
        <f>IF(ISBLANK(LeaveTracker[[#This Row],[Employee Name]]),"-----",VLOOKUP(LeaveTracker[[#This Row],[Employee Name]],'List of Employees'!$B$4:$H$766,6))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Employees'!$B$4:$H$766,7))</f>
        <v>PICNIC GROVE</v>
      </c>
      <c r="F4016" s="66" t="str">
        <f>IF(ISBLANK(LeaveTracker[[#This Row],[Employee Name]]),"-----",VLOOKUP(LeaveTracker[[#This Row],[Employee Name]],'List of Employees'!$B$4:$H$766,6))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Employees'!$B$4:$H$766,7))</f>
        <v>ONT</v>
      </c>
      <c r="F4017" s="66" t="str">
        <f>IF(ISBLANK(LeaveTracker[[#This Row],[Employee Name]]),"-----",VLOOKUP(LeaveTracker[[#This Row],[Employee Name]],'List of Employees'!$B$4:$H$766,6))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1825</v>
      </c>
      <c r="E4018" s="66" t="str">
        <f>IF(ISBLANK(LeaveTracker[[#This Row],[Employee Name]]),"-----",VLOOKUP(LeaveTracker[[#This Row],[Employee Name]],'List of Employees'!$B$4:$H$766,7))</f>
        <v>ONT</v>
      </c>
      <c r="F4018" s="66" t="str">
        <f>IF(ISBLANK(LeaveTracker[[#This Row],[Employee Name]]),"-----",VLOOKUP(LeaveTracker[[#This Row],[Employee Name]],'List of Employees'!$B$4:$H$766,6))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Employees'!$B$4:$H$766,7))</f>
        <v>ONT</v>
      </c>
      <c r="F4019" s="66" t="str">
        <f>IF(ISBLANK(LeaveTracker[[#This Row],[Employee Name]]),"-----",VLOOKUP(LeaveTracker[[#This Row],[Employee Name]],'List of Employees'!$B$4:$H$766,6))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1765</v>
      </c>
      <c r="E4020" s="66" t="str">
        <f>IF(ISBLANK(LeaveTracker[[#This Row],[Employee Name]]),"-----",VLOOKUP(LeaveTracker[[#This Row],[Employee Name]],'List of Employees'!$B$4:$H$766,7))</f>
        <v>ONT</v>
      </c>
      <c r="F4020" s="66" t="str">
        <f>IF(ISBLANK(LeaveTracker[[#This Row],[Employee Name]]),"-----",VLOOKUP(LeaveTracker[[#This Row],[Employee Name]],'List of Employees'!$B$4:$H$766,6))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Employees'!$B$4:$H$766,7))</f>
        <v>ONT</v>
      </c>
      <c r="F4021" s="66" t="str">
        <f>IF(ISBLANK(LeaveTracker[[#This Row],[Employee Name]]),"-----",VLOOKUP(LeaveTracker[[#This Row],[Employee Name]],'List of Employees'!$B$4:$H$766,6))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Employees'!$B$4:$H$766,7))</f>
        <v>CTO</v>
      </c>
      <c r="F4022" s="66" t="str">
        <f>IF(ISBLANK(LeaveTracker[[#This Row],[Employee Name]]),"-----",VLOOKUP(LeaveTracker[[#This Row],[Employee Name]],'List of Employees'!$B$4:$H$766,6))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Employees'!$B$4:$H$766,7))</f>
        <v>CTO</v>
      </c>
      <c r="F4023" s="66" t="str">
        <f>IF(ISBLANK(LeaveTracker[[#This Row],[Employee Name]]),"-----",VLOOKUP(LeaveTracker[[#This Row],[Employee Name]],'List of Employees'!$B$4:$H$766,6))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Employees'!$B$4:$H$766,7))</f>
        <v>CTO</v>
      </c>
      <c r="F4024" s="66" t="str">
        <f>IF(ISBLANK(LeaveTracker[[#This Row],[Employee Name]]),"-----",VLOOKUP(LeaveTracker[[#This Row],[Employee Name]],'List of Employees'!$B$4:$H$766,6))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Employees'!$B$4:$H$766,7))</f>
        <v>ASSESSORS OFFICE</v>
      </c>
      <c r="F4025" s="66" t="str">
        <f>IF(ISBLANK(LeaveTracker[[#This Row],[Employee Name]]),"-----",VLOOKUP(LeaveTracker[[#This Row],[Employee Name]],'List of Employees'!$B$4:$H$766,6))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1912</v>
      </c>
      <c r="E4026" s="66" t="str">
        <f>IF(ISBLANK(LeaveTracker[[#This Row],[Employee Name]]),"-----",VLOOKUP(LeaveTracker[[#This Row],[Employee Name]],'List of Employees'!$B$4:$H$766,7))</f>
        <v>TICC</v>
      </c>
      <c r="F4026" s="66" t="str">
        <f>IF(ISBLANK(LeaveTracker[[#This Row],[Employee Name]]),"-----",VLOOKUP(LeaveTracker[[#This Row],[Employee Name]],'List of Employees'!$B$4:$H$766,6))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1912</v>
      </c>
      <c r="E4027" s="66" t="str">
        <f>IF(ISBLANK(LeaveTracker[[#This Row],[Employee Name]]),"-----",VLOOKUP(LeaveTracker[[#This Row],[Employee Name]],'List of Employees'!$B$4:$H$766,7))</f>
        <v>TICC</v>
      </c>
      <c r="F4027" s="66" t="str">
        <f>IF(ISBLANK(LeaveTracker[[#This Row],[Employee Name]]),"-----",VLOOKUP(LeaveTracker[[#This Row],[Employee Name]],'List of Employees'!$B$4:$H$766,6))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1912</v>
      </c>
      <c r="E4028" s="66" t="str">
        <f>IF(ISBLANK(LeaveTracker[[#This Row],[Employee Name]]),"-----",VLOOKUP(LeaveTracker[[#This Row],[Employee Name]],'List of Employees'!$B$4:$H$766,7))</f>
        <v>TICC</v>
      </c>
      <c r="F4028" s="66" t="str">
        <f>IF(ISBLANK(LeaveTracker[[#This Row],[Employee Name]]),"-----",VLOOKUP(LeaveTracker[[#This Row],[Employee Name]],'List of Employees'!$B$4:$H$766,6))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1912</v>
      </c>
      <c r="E4029" s="66" t="str">
        <f>IF(ISBLANK(LeaveTracker[[#This Row],[Employee Name]]),"-----",VLOOKUP(LeaveTracker[[#This Row],[Employee Name]],'List of Employees'!$B$4:$H$766,7))</f>
        <v>TICC</v>
      </c>
      <c r="F4029" s="66" t="str">
        <f>IF(ISBLANK(LeaveTracker[[#This Row],[Employee Name]]),"-----",VLOOKUP(LeaveTracker[[#This Row],[Employee Name]],'List of Employees'!$B$4:$H$766,6))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1861</v>
      </c>
      <c r="E4030" s="66" t="str">
        <f>IF(ISBLANK(LeaveTracker[[#This Row],[Employee Name]]),"-----",VLOOKUP(LeaveTracker[[#This Row],[Employee Name]],'List of Employees'!$B$4:$H$766,7))</f>
        <v>TICC</v>
      </c>
      <c r="F4030" s="66" t="str">
        <f>IF(ISBLANK(LeaveTracker[[#This Row],[Employee Name]]),"-----",VLOOKUP(LeaveTracker[[#This Row],[Employee Name]],'List of Employees'!$B$4:$H$766,6))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1912</v>
      </c>
      <c r="E4031" s="66" t="str">
        <f>IF(ISBLANK(LeaveTracker[[#This Row],[Employee Name]]),"-----",VLOOKUP(LeaveTracker[[#This Row],[Employee Name]],'List of Employees'!$B$4:$H$766,7))</f>
        <v>TICC</v>
      </c>
      <c r="F4031" s="66" t="str">
        <f>IF(ISBLANK(LeaveTracker[[#This Row],[Employee Name]]),"-----",VLOOKUP(LeaveTracker[[#This Row],[Employee Name]],'List of Employees'!$B$4:$H$766,6))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1861</v>
      </c>
      <c r="E4032" s="66" t="str">
        <f>IF(ISBLANK(LeaveTracker[[#This Row],[Employee Name]]),"-----",VLOOKUP(LeaveTracker[[#This Row],[Employee Name]],'List of Employees'!$B$4:$H$766,7))</f>
        <v>TICC</v>
      </c>
      <c r="F4032" s="66" t="str">
        <f>IF(ISBLANK(LeaveTracker[[#This Row],[Employee Name]]),"-----",VLOOKUP(LeaveTracker[[#This Row],[Employee Name]],'List of Employees'!$B$4:$H$766,6))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1861</v>
      </c>
      <c r="E4033" s="66" t="str">
        <f>IF(ISBLANK(LeaveTracker[[#This Row],[Employee Name]]),"-----",VLOOKUP(LeaveTracker[[#This Row],[Employee Name]],'List of Employees'!$B$4:$H$766,7))</f>
        <v>TICC</v>
      </c>
      <c r="F4033" s="66" t="str">
        <f>IF(ISBLANK(LeaveTracker[[#This Row],[Employee Name]]),"-----",VLOOKUP(LeaveTracker[[#This Row],[Employee Name]],'List of Employees'!$B$4:$H$766,6))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1861</v>
      </c>
      <c r="E4034" s="66" t="str">
        <f>IF(ISBLANK(LeaveTracker[[#This Row],[Employee Name]]),"-----",VLOOKUP(LeaveTracker[[#This Row],[Employee Name]],'List of Employees'!$B$4:$H$766,7))</f>
        <v>TICC</v>
      </c>
      <c r="F4034" s="66" t="str">
        <f>IF(ISBLANK(LeaveTracker[[#This Row],[Employee Name]]),"-----",VLOOKUP(LeaveTracker[[#This Row],[Employee Name]],'List of Employees'!$B$4:$H$766,6))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1861</v>
      </c>
      <c r="E4035" s="66" t="str">
        <f>IF(ISBLANK(LeaveTracker[[#This Row],[Employee Name]]),"-----",VLOOKUP(LeaveTracker[[#This Row],[Employee Name]],'List of Employees'!$B$4:$H$766,7))</f>
        <v>TICC</v>
      </c>
      <c r="F4035" s="66" t="str">
        <f>IF(ISBLANK(LeaveTracker[[#This Row],[Employee Name]]),"-----",VLOOKUP(LeaveTracker[[#This Row],[Employee Name]],'List of Employees'!$B$4:$H$766,6))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1861</v>
      </c>
      <c r="E4036" s="66" t="str">
        <f>IF(ISBLANK(LeaveTracker[[#This Row],[Employee Name]]),"-----",VLOOKUP(LeaveTracker[[#This Row],[Employee Name]],'List of Employees'!$B$4:$H$766,7))</f>
        <v>TICC</v>
      </c>
      <c r="F4036" s="66" t="str">
        <f>IF(ISBLANK(LeaveTracker[[#This Row],[Employee Name]]),"-----",VLOOKUP(LeaveTracker[[#This Row],[Employee Name]],'List of Employees'!$B$4:$H$766,6))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1950</v>
      </c>
      <c r="E4037" s="66" t="str">
        <f>IF(ISBLANK(LeaveTracker[[#This Row],[Employee Name]]),"-----",VLOOKUP(LeaveTracker[[#This Row],[Employee Name]],'List of Employees'!$B$4:$H$766,7))</f>
        <v>TICC</v>
      </c>
      <c r="F4037" s="66" t="str">
        <f>IF(ISBLANK(LeaveTracker[[#This Row],[Employee Name]]),"-----",VLOOKUP(LeaveTracker[[#This Row],[Employee Name]],'List of Employees'!$B$4:$H$766,6))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1950</v>
      </c>
      <c r="E4038" s="66" t="str">
        <f>IF(ISBLANK(LeaveTracker[[#This Row],[Employee Name]]),"-----",VLOOKUP(LeaveTracker[[#This Row],[Employee Name]],'List of Employees'!$B$4:$H$766,7))</f>
        <v>TICC</v>
      </c>
      <c r="F4038" s="66" t="str">
        <f>IF(ISBLANK(LeaveTracker[[#This Row],[Employee Name]]),"-----",VLOOKUP(LeaveTracker[[#This Row],[Employee Name]],'List of Employees'!$B$4:$H$766,6))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Employees'!$B$4:$H$766,7))</f>
        <v>CHARACTER OFFICE</v>
      </c>
      <c r="F4039" s="66" t="str">
        <f>IF(ISBLANK(LeaveTracker[[#This Row],[Employee Name]]),"-----",VLOOKUP(LeaveTracker[[#This Row],[Employee Name]],'List of Employees'!$B$4:$H$766,6))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Employees'!$B$4:$H$766,7))</f>
        <v>ADMIN OFFICE</v>
      </c>
      <c r="F4040" s="66" t="str">
        <f>IF(ISBLANK(LeaveTracker[[#This Row],[Employee Name]]),"-----",VLOOKUP(LeaveTracker[[#This Row],[Employee Name]],'List of Employees'!$B$4:$H$766,6))</f>
        <v>PERMANENT</v>
      </c>
      <c r="G4040" s="24">
        <v>44974</v>
      </c>
      <c r="H4040" s="24">
        <v>44974</v>
      </c>
      <c r="I4040" s="19" t="s">
        <v>297</v>
      </c>
      <c r="J4040" s="42" t="s">
        <v>2103</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Employees'!$B$4:$H$766,7))</f>
        <v>CTO</v>
      </c>
      <c r="F4041" s="66" t="str">
        <f>IF(ISBLANK(LeaveTracker[[#This Row],[Employee Name]]),"-----",VLOOKUP(LeaveTracker[[#This Row],[Employee Name]],'List of Employees'!$B$4:$H$766,6))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1808</v>
      </c>
      <c r="E4042" s="66" t="str">
        <f>IF(ISBLANK(LeaveTracker[[#This Row],[Employee Name]]),"-----",VLOOKUP(LeaveTracker[[#This Row],[Employee Name]],'List of Employees'!$B$4:$H$766,7))</f>
        <v>TICC</v>
      </c>
      <c r="F4042" s="66" t="str">
        <f>IF(ISBLANK(LeaveTracker[[#This Row],[Employee Name]]),"-----",VLOOKUP(LeaveTracker[[#This Row],[Employee Name]],'List of Employees'!$B$4:$H$766,6))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1808</v>
      </c>
      <c r="E4043" s="66" t="str">
        <f>IF(ISBLANK(LeaveTracker[[#This Row],[Employee Name]]),"-----",VLOOKUP(LeaveTracker[[#This Row],[Employee Name]],'List of Employees'!$B$4:$H$766,7))</f>
        <v>TICC</v>
      </c>
      <c r="F4043" s="66" t="str">
        <f>IF(ISBLANK(LeaveTracker[[#This Row],[Employee Name]]),"-----",VLOOKUP(LeaveTracker[[#This Row],[Employee Name]],'List of Employees'!$B$4:$H$766,6))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1808</v>
      </c>
      <c r="E4044" s="66" t="str">
        <f>IF(ISBLANK(LeaveTracker[[#This Row],[Employee Name]]),"-----",VLOOKUP(LeaveTracker[[#This Row],[Employee Name]],'List of Employees'!$B$4:$H$766,7))</f>
        <v>TICC</v>
      </c>
      <c r="F4044" s="66" t="str">
        <f>IF(ISBLANK(LeaveTracker[[#This Row],[Employee Name]]),"-----",VLOOKUP(LeaveTracker[[#This Row],[Employee Name]],'List of Employees'!$B$4:$H$766,6))</f>
        <v>CASUAL</v>
      </c>
      <c r="G4044" s="24">
        <v>44956</v>
      </c>
      <c r="H4044" s="24">
        <v>44956</v>
      </c>
      <c r="I4044" s="19" t="s">
        <v>297</v>
      </c>
      <c r="J4044" s="42" t="s">
        <v>2103</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1808</v>
      </c>
      <c r="E4045" s="66" t="str">
        <f>IF(ISBLANK(LeaveTracker[[#This Row],[Employee Name]]),"-----",VLOOKUP(LeaveTracker[[#This Row],[Employee Name]],'List of Employees'!$B$4:$H$766,7))</f>
        <v>TICC</v>
      </c>
      <c r="F4045" s="66" t="str">
        <f>IF(ISBLANK(LeaveTracker[[#This Row],[Employee Name]]),"-----",VLOOKUP(LeaveTracker[[#This Row],[Employee Name]],'List of Employees'!$B$4:$H$766,6))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1808</v>
      </c>
      <c r="E4046" s="66" t="str">
        <f>IF(ISBLANK(LeaveTracker[[#This Row],[Employee Name]]),"-----",VLOOKUP(LeaveTracker[[#This Row],[Employee Name]],'List of Employees'!$B$4:$H$766,7))</f>
        <v>TICC</v>
      </c>
      <c r="F4046" s="66" t="str">
        <f>IF(ISBLANK(LeaveTracker[[#This Row],[Employee Name]]),"-----",VLOOKUP(LeaveTracker[[#This Row],[Employee Name]],'List of Employees'!$B$4:$H$766,6))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Employees'!$B$4:$H$766,7))</f>
        <v>SP</v>
      </c>
      <c r="F4047" s="66" t="str">
        <f>IF(ISBLANK(LeaveTracker[[#This Row],[Employee Name]]),"-----",VLOOKUP(LeaveTracker[[#This Row],[Employee Name]],'List of Employees'!$B$4:$H$766,6))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Employees'!$B$4:$H$766,7))</f>
        <v>GSO</v>
      </c>
      <c r="F4048" s="66" t="str">
        <f>IF(ISBLANK(LeaveTracker[[#This Row],[Employee Name]]),"-----",VLOOKUP(LeaveTracker[[#This Row],[Employee Name]],'List of Employees'!$B$4:$H$766,6))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Employees'!$B$4:$H$766,7))</f>
        <v>GSO</v>
      </c>
      <c r="F4049" s="66" t="str">
        <f>IF(ISBLANK(LeaveTracker[[#This Row],[Employee Name]]),"-----",VLOOKUP(LeaveTracker[[#This Row],[Employee Name]],'List of Employees'!$B$4:$H$766,6))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Employees'!$B$4:$H$766,7))</f>
        <v>CEO</v>
      </c>
      <c r="F4050" s="66" t="str">
        <f>IF(ISBLANK(LeaveTracker[[#This Row],[Employee Name]]),"-----",VLOOKUP(LeaveTracker[[#This Row],[Employee Name]],'List of Employees'!$B$4:$H$766,6))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Employees'!$B$4:$H$766,7))</f>
        <v>CEO</v>
      </c>
      <c r="F4051" s="66" t="str">
        <f>IF(ISBLANK(LeaveTracker[[#This Row],[Employee Name]]),"-----",VLOOKUP(LeaveTracker[[#This Row],[Employee Name]],'List of Employees'!$B$4:$H$766,6))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1913</v>
      </c>
      <c r="E4052" s="66" t="str">
        <f>IF(ISBLANK(LeaveTracker[[#This Row],[Employee Name]]),"-----",VLOOKUP(LeaveTracker[[#This Row],[Employee Name]],'List of Employees'!$B$4:$H$766,7))</f>
        <v>PICNIC GROVE</v>
      </c>
      <c r="F4052" s="66" t="str">
        <f>IF(ISBLANK(LeaveTracker[[#This Row],[Employee Name]]),"-----",VLOOKUP(LeaveTracker[[#This Row],[Employee Name]],'List of Employees'!$B$4:$H$766,6))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1913</v>
      </c>
      <c r="E4053" s="66" t="str">
        <f>IF(ISBLANK(LeaveTracker[[#This Row],[Employee Name]]),"-----",VLOOKUP(LeaveTracker[[#This Row],[Employee Name]],'List of Employees'!$B$4:$H$766,7))</f>
        <v>PICNIC GROVE</v>
      </c>
      <c r="F4053" s="66" t="str">
        <f>IF(ISBLANK(LeaveTracker[[#This Row],[Employee Name]]),"-----",VLOOKUP(LeaveTracker[[#This Row],[Employee Name]],'List of Employees'!$B$4:$H$766,6))</f>
        <v>CASUAL</v>
      </c>
      <c r="G4053" s="24">
        <v>44896</v>
      </c>
      <c r="H4053" s="24">
        <v>44924</v>
      </c>
      <c r="I4053" s="19" t="s">
        <v>297</v>
      </c>
      <c r="J4053" s="42" t="s">
        <v>2117</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Employees'!$B$4:$H$766,7))</f>
        <v>CTO</v>
      </c>
      <c r="F4054" s="66" t="str">
        <f>IF(ISBLANK(LeaveTracker[[#This Row],[Employee Name]]),"-----",VLOOKUP(LeaveTracker[[#This Row],[Employee Name]],'List of Employees'!$B$4:$H$766,6))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Employees'!$B$4:$H$766,7))</f>
        <v>CCT</v>
      </c>
      <c r="F4055" s="66" t="str">
        <f>IF(ISBLANK(LeaveTracker[[#This Row],[Employee Name]]),"-----",VLOOKUP(LeaveTracker[[#This Row],[Employee Name]],'List of Employees'!$B$4:$H$766,6))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Employees'!$B$4:$H$766,7))</f>
        <v>CCT</v>
      </c>
      <c r="F4056" s="66" t="str">
        <f>IF(ISBLANK(LeaveTracker[[#This Row],[Employee Name]]),"-----",VLOOKUP(LeaveTracker[[#This Row],[Employee Name]],'List of Employees'!$B$4:$H$766,6))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Employees'!$B$4:$H$766,7))</f>
        <v>CCT</v>
      </c>
      <c r="F4057" s="66" t="str">
        <f>IF(ISBLANK(LeaveTracker[[#This Row],[Employee Name]]),"-----",VLOOKUP(LeaveTracker[[#This Row],[Employee Name]],'List of Employees'!$B$4:$H$766,6))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Employees'!$B$4:$H$766,7))</f>
        <v>LCR</v>
      </c>
      <c r="F4058" s="66" t="str">
        <f>IF(ISBLANK(LeaveTracker[[#This Row],[Employee Name]]),"-----",VLOOKUP(LeaveTracker[[#This Row],[Employee Name]],'List of Employees'!$B$4:$H$766,6))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Employees'!$B$4:$H$766,7))</f>
        <v>LCR</v>
      </c>
      <c r="F4059" s="66" t="str">
        <f>IF(ISBLANK(LeaveTracker[[#This Row],[Employee Name]]),"-----",VLOOKUP(LeaveTracker[[#This Row],[Employee Name]],'List of Employees'!$B$4:$H$766,6))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Employees'!$B$4:$H$766,7))</f>
        <v>CCT</v>
      </c>
      <c r="F4060" s="66" t="str">
        <f>IF(ISBLANK(LeaveTracker[[#This Row],[Employee Name]]),"-----",VLOOKUP(LeaveTracker[[#This Row],[Employee Name]],'List of Employees'!$B$4:$H$766,6))</f>
        <v>PERMANENT</v>
      </c>
      <c r="G4060" s="24">
        <v>44980</v>
      </c>
      <c r="H4060" s="24">
        <v>44980</v>
      </c>
      <c r="I4060" s="19" t="s">
        <v>297</v>
      </c>
      <c r="J4060" s="42" t="s">
        <v>2078</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Employees'!$B$4:$H$766,7))</f>
        <v>CENRO</v>
      </c>
      <c r="F4061" s="66" t="str">
        <f>IF(ISBLANK(LeaveTracker[[#This Row],[Employee Name]]),"-----",VLOOKUP(LeaveTracker[[#This Row],[Employee Name]],'List of Employees'!$B$4:$H$766,6))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1834</v>
      </c>
      <c r="E4062" s="66" t="str">
        <f>IF(ISBLANK(LeaveTracker[[#This Row],[Employee Name]]),"-----",VLOOKUP(LeaveTracker[[#This Row],[Employee Name]],'List of Employees'!$B$4:$H$766,7))</f>
        <v>BIR</v>
      </c>
      <c r="F4062" s="66" t="str">
        <f>IF(ISBLANK(LeaveTracker[[#This Row],[Employee Name]]),"-----",VLOOKUP(LeaveTracker[[#This Row],[Employee Name]],'List of Employees'!$B$4:$H$766,6))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1834</v>
      </c>
      <c r="E4063" s="66" t="str">
        <f>IF(ISBLANK(LeaveTracker[[#This Row],[Employee Name]]),"-----",VLOOKUP(LeaveTracker[[#This Row],[Employee Name]],'List of Employees'!$B$4:$H$766,7))</f>
        <v>BIR</v>
      </c>
      <c r="F4063" s="66" t="str">
        <f>IF(ISBLANK(LeaveTracker[[#This Row],[Employee Name]]),"-----",VLOOKUP(LeaveTracker[[#This Row],[Employee Name]],'List of Employees'!$B$4:$H$766,6))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Employees'!$B$4:$H$766,7))</f>
        <v>CTO</v>
      </c>
      <c r="F4064" s="66" t="str">
        <f>IF(ISBLANK(LeaveTracker[[#This Row],[Employee Name]]),"-----",VLOOKUP(LeaveTracker[[#This Row],[Employee Name]],'List of Employees'!$B$4:$H$766,6))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Employees'!$B$4:$H$766,7))</f>
        <v>CTO</v>
      </c>
      <c r="F4065" s="66" t="str">
        <f>IF(ISBLANK(LeaveTracker[[#This Row],[Employee Name]]),"-----",VLOOKUP(LeaveTracker[[#This Row],[Employee Name]],'List of Employees'!$B$4:$H$766,6))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Employees'!$B$4:$H$766,7))</f>
        <v>CTO</v>
      </c>
      <c r="F4066" s="66" t="str">
        <f>IF(ISBLANK(LeaveTracker[[#This Row],[Employee Name]]),"-----",VLOOKUP(LeaveTracker[[#This Row],[Employee Name]],'List of Employees'!$B$4:$H$766,6))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Employees'!$B$4:$H$766,7))</f>
        <v>CTO</v>
      </c>
      <c r="F4067" s="66" t="str">
        <f>IF(ISBLANK(LeaveTracker[[#This Row],[Employee Name]]),"-----",VLOOKUP(LeaveTracker[[#This Row],[Employee Name]],'List of Employees'!$B$4:$H$766,6))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Employees'!$B$4:$H$766,7))</f>
        <v>CTO</v>
      </c>
      <c r="F4068" s="66" t="str">
        <f>IF(ISBLANK(LeaveTracker[[#This Row],[Employee Name]]),"-----",VLOOKUP(LeaveTracker[[#This Row],[Employee Name]],'List of Employees'!$B$4:$H$766,6))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Employees'!$B$4:$H$766,7))</f>
        <v>ACCOUNTING</v>
      </c>
      <c r="F4069" s="66" t="str">
        <f>IF(ISBLANK(LeaveTracker[[#This Row],[Employee Name]]),"-----",VLOOKUP(LeaveTracker[[#This Row],[Employee Name]],'List of Employees'!$B$4:$H$766,6))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Employees'!$B$4:$H$766,7))</f>
        <v>CTO</v>
      </c>
      <c r="F4070" s="66" t="str">
        <f>IF(ISBLANK(LeaveTracker[[#This Row],[Employee Name]]),"-----",VLOOKUP(LeaveTracker[[#This Row],[Employee Name]],'List of Employees'!$B$4:$H$766,6))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Employees'!$B$4:$H$766,7))</f>
        <v>CTO</v>
      </c>
      <c r="F4071" s="66" t="str">
        <f>IF(ISBLANK(LeaveTracker[[#This Row],[Employee Name]]),"-----",VLOOKUP(LeaveTracker[[#This Row],[Employee Name]],'List of Employees'!$B$4:$H$766,6))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Employees'!$B$4:$H$766,7))</f>
        <v>CTO</v>
      </c>
      <c r="F4072" s="66" t="str">
        <f>IF(ISBLANK(LeaveTracker[[#This Row],[Employee Name]]),"-----",VLOOKUP(LeaveTracker[[#This Row],[Employee Name]],'List of Employees'!$B$4:$H$766,6))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2120</v>
      </c>
      <c r="E4073" s="66" t="str">
        <f>IF(ISBLANK(LeaveTracker[[#This Row],[Employee Name]]),"-----",VLOOKUP(LeaveTracker[[#This Row],[Employee Name]],'List of Employees'!$B$4:$H$766,7))</f>
        <v>PIO</v>
      </c>
      <c r="F4073" s="66" t="str">
        <f>IF(ISBLANK(LeaveTracker[[#This Row],[Employee Name]]),"-----",VLOOKUP(LeaveTracker[[#This Row],[Employee Name]],'List of Employees'!$B$4:$H$766,6))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2120</v>
      </c>
      <c r="E4074" s="66" t="str">
        <f>IF(ISBLANK(LeaveTracker[[#This Row],[Employee Name]]),"-----",VLOOKUP(LeaveTracker[[#This Row],[Employee Name]],'List of Employees'!$B$4:$H$766,7))</f>
        <v>PIO</v>
      </c>
      <c r="F4074" s="66" t="str">
        <f>IF(ISBLANK(LeaveTracker[[#This Row],[Employee Name]]),"-----",VLOOKUP(LeaveTracker[[#This Row],[Employee Name]],'List of Employees'!$B$4:$H$766,6))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1816</v>
      </c>
      <c r="E4075" s="66" t="str">
        <f>IF(ISBLANK(LeaveTracker[[#This Row],[Employee Name]]),"-----",VLOOKUP(LeaveTracker[[#This Row],[Employee Name]],'List of Employees'!$B$4:$H$766,7))</f>
        <v>DSWDO</v>
      </c>
      <c r="F4075" s="66" t="str">
        <f>IF(ISBLANK(LeaveTracker[[#This Row],[Employee Name]]),"-----",VLOOKUP(LeaveTracker[[#This Row],[Employee Name]],'List of Employees'!$B$4:$H$766,6))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1951</v>
      </c>
      <c r="E4076" s="66" t="str">
        <f>IF(ISBLANK(LeaveTracker[[#This Row],[Employee Name]]),"-----",VLOOKUP(LeaveTracker[[#This Row],[Employee Name]],'List of Employees'!$B$4:$H$766,7))</f>
        <v>EEO/CITY MARKET</v>
      </c>
      <c r="F4076" s="66" t="str">
        <f>IF(ISBLANK(LeaveTracker[[#This Row],[Employee Name]]),"-----",VLOOKUP(LeaveTracker[[#This Row],[Employee Name]],'List of Employees'!$B$4:$H$766,6))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1951</v>
      </c>
      <c r="E4077" s="66" t="str">
        <f>IF(ISBLANK(LeaveTracker[[#This Row],[Employee Name]]),"-----",VLOOKUP(LeaveTracker[[#This Row],[Employee Name]],'List of Employees'!$B$4:$H$766,7))</f>
        <v>EEO/CITY MARKET</v>
      </c>
      <c r="F4077" s="66" t="str">
        <f>IF(ISBLANK(LeaveTracker[[#This Row],[Employee Name]]),"-----",VLOOKUP(LeaveTracker[[#This Row],[Employee Name]],'List of Employees'!$B$4:$H$766,6))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1801</v>
      </c>
      <c r="E4078" s="66" t="str">
        <f>IF(ISBLANK(LeaveTracker[[#This Row],[Employee Name]]),"-----",VLOOKUP(LeaveTracker[[#This Row],[Employee Name]],'List of Employees'!$B$4:$H$766,7))</f>
        <v>CSWDO</v>
      </c>
      <c r="F4078" s="66" t="str">
        <f>IF(ISBLANK(LeaveTracker[[#This Row],[Employee Name]]),"-----",VLOOKUP(LeaveTracker[[#This Row],[Employee Name]],'List of Employees'!$B$4:$H$766,6))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Employees'!$B$4:$H$766,7))</f>
        <v>GSO</v>
      </c>
      <c r="F4079" s="66" t="str">
        <f>IF(ISBLANK(LeaveTracker[[#This Row],[Employee Name]]),"-----",VLOOKUP(LeaveTracker[[#This Row],[Employee Name]],'List of Employees'!$B$4:$H$766,6))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Employees'!$B$4:$H$766,7))</f>
        <v>ACCOUNTING</v>
      </c>
      <c r="F4080" s="66" t="str">
        <f>IF(ISBLANK(LeaveTracker[[#This Row],[Employee Name]]),"-----",VLOOKUP(LeaveTracker[[#This Row],[Employee Name]],'List of Employees'!$B$4:$H$766,6))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Employees'!$B$4:$H$766,7))</f>
        <v>ACCOUNTING</v>
      </c>
      <c r="F4081" s="66" t="str">
        <f>IF(ISBLANK(LeaveTracker[[#This Row],[Employee Name]]),"-----",VLOOKUP(LeaveTracker[[#This Row],[Employee Name]],'List of Employees'!$B$4:$H$766,6))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Employees'!$B$4:$H$766,7))</f>
        <v>ACCOUNTING</v>
      </c>
      <c r="F4082" s="66" t="str">
        <f>IF(ISBLANK(LeaveTracker[[#This Row],[Employee Name]]),"-----",VLOOKUP(LeaveTracker[[#This Row],[Employee Name]],'List of Employees'!$B$4:$H$766,6))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Employees'!$B$4:$H$766,7))</f>
        <v>ACCOUNTING</v>
      </c>
      <c r="F4083" s="66" t="str">
        <f>IF(ISBLANK(LeaveTracker[[#This Row],[Employee Name]]),"-----",VLOOKUP(LeaveTracker[[#This Row],[Employee Name]],'List of Employees'!$B$4:$H$766,6))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Employees'!$B$4:$H$766,7))</f>
        <v>MAHOGANY MARKET</v>
      </c>
      <c r="F4084" s="66" t="str">
        <f>IF(ISBLANK(LeaveTracker[[#This Row],[Employee Name]]),"-----",VLOOKUP(LeaveTracker[[#This Row],[Employee Name]],'List of Employees'!$B$4:$H$766,6))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1876</v>
      </c>
      <c r="E4085" s="66" t="str">
        <f>IF(ISBLANK(LeaveTracker[[#This Row],[Employee Name]]),"-----",VLOOKUP(LeaveTracker[[#This Row],[Employee Name]],'List of Employees'!$B$4:$H$766,7))</f>
        <v>CTO-LICENSE</v>
      </c>
      <c r="F4085" s="66" t="str">
        <f>IF(ISBLANK(LeaveTracker[[#This Row],[Employee Name]]),"-----",VLOOKUP(LeaveTracker[[#This Row],[Employee Name]],'List of Employees'!$B$4:$H$766,6))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Employees'!$B$4:$H$766,7))</f>
        <v>CTO</v>
      </c>
      <c r="F4086" s="66" t="str">
        <f>IF(ISBLANK(LeaveTracker[[#This Row],[Employee Name]]),"-----",VLOOKUP(LeaveTracker[[#This Row],[Employee Name]],'List of Employees'!$B$4:$H$766,6))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Employees'!$B$4:$H$766,7))</f>
        <v>CTO</v>
      </c>
      <c r="F4087" s="66" t="str">
        <f>IF(ISBLANK(LeaveTracker[[#This Row],[Employee Name]]),"-----",VLOOKUP(LeaveTracker[[#This Row],[Employee Name]],'List of Employees'!$B$4:$H$766,6))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Employees'!$B$4:$H$766,7))</f>
        <v>CTO</v>
      </c>
      <c r="F4088" s="66" t="str">
        <f>IF(ISBLANK(LeaveTracker[[#This Row],[Employee Name]]),"-----",VLOOKUP(LeaveTracker[[#This Row],[Employee Name]],'List of Employees'!$B$4:$H$766,6))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Employees'!$B$4:$H$766,7))</f>
        <v>CTO</v>
      </c>
      <c r="F4089" s="66" t="str">
        <f>IF(ISBLANK(LeaveTracker[[#This Row],[Employee Name]]),"-----",VLOOKUP(LeaveTracker[[#This Row],[Employee Name]],'List of Employees'!$B$4:$H$766,6))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Employees'!$B$4:$H$766,7))</f>
        <v>CTO</v>
      </c>
      <c r="F4090" s="66" t="str">
        <f>IF(ISBLANK(LeaveTracker[[#This Row],[Employee Name]]),"-----",VLOOKUP(LeaveTracker[[#This Row],[Employee Name]],'List of Employees'!$B$4:$H$766,6))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Employees'!$B$4:$H$766,7))</f>
        <v>CTO</v>
      </c>
      <c r="F4091" s="66" t="str">
        <f>IF(ISBLANK(LeaveTracker[[#This Row],[Employee Name]]),"-----",VLOOKUP(LeaveTracker[[#This Row],[Employee Name]],'List of Employees'!$B$4:$H$766,6))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Employees'!$B$4:$H$766,7))</f>
        <v>CTO</v>
      </c>
      <c r="F4092" s="66" t="str">
        <f>IF(ISBLANK(LeaveTracker[[#This Row],[Employee Name]]),"-----",VLOOKUP(LeaveTracker[[#This Row],[Employee Name]],'List of Employees'!$B$4:$H$766,6))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Employees'!$B$4:$H$766,7))</f>
        <v>LANDTAX</v>
      </c>
      <c r="F4093" s="66" t="str">
        <f>IF(ISBLANK(LeaveTracker[[#This Row],[Employee Name]]),"-----",VLOOKUP(LeaveTracker[[#This Row],[Employee Name]],'List of Employees'!$B$4:$H$766,6))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Employees'!$B$4:$H$766,7))</f>
        <v>LANDTAX</v>
      </c>
      <c r="F4094" s="66" t="str">
        <f>IF(ISBLANK(LeaveTracker[[#This Row],[Employee Name]]),"-----",VLOOKUP(LeaveTracker[[#This Row],[Employee Name]],'List of Employees'!$B$4:$H$766,6))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Employees'!$B$4:$H$766,7))</f>
        <v>LANDTAX</v>
      </c>
      <c r="F4095" s="66" t="str">
        <f>IF(ISBLANK(LeaveTracker[[#This Row],[Employee Name]]),"-----",VLOOKUP(LeaveTracker[[#This Row],[Employee Name]],'List of Employees'!$B$4:$H$766,6))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1864</v>
      </c>
      <c r="E4096" s="66" t="str">
        <f>IF(ISBLANK(LeaveTracker[[#This Row],[Employee Name]]),"-----",VLOOKUP(LeaveTracker[[#This Row],[Employee Name]],'List of Employees'!$B$4:$H$766,7))</f>
        <v>CENRO</v>
      </c>
      <c r="F4096" s="66" t="str">
        <f>IF(ISBLANK(LeaveTracker[[#This Row],[Employee Name]]),"-----",VLOOKUP(LeaveTracker[[#This Row],[Employee Name]],'List of Employees'!$B$4:$H$766,6))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1864</v>
      </c>
      <c r="E4097" s="66" t="str">
        <f>IF(ISBLANK(LeaveTracker[[#This Row],[Employee Name]]),"-----",VLOOKUP(LeaveTracker[[#This Row],[Employee Name]],'List of Employees'!$B$4:$H$766,7))</f>
        <v>CENRO</v>
      </c>
      <c r="F4097" s="66" t="str">
        <f>IF(ISBLANK(LeaveTracker[[#This Row],[Employee Name]]),"-----",VLOOKUP(LeaveTracker[[#This Row],[Employee Name]],'List of Employees'!$B$4:$H$766,6))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1815</v>
      </c>
      <c r="E4098" s="66" t="str">
        <f>IF(ISBLANK(LeaveTracker[[#This Row],[Employee Name]]),"-----",VLOOKUP(LeaveTracker[[#This Row],[Employee Name]],'List of Employees'!$B$4:$H$766,7))</f>
        <v>CENRO</v>
      </c>
      <c r="F4098" s="66" t="str">
        <f>IF(ISBLANK(LeaveTracker[[#This Row],[Employee Name]]),"-----",VLOOKUP(LeaveTracker[[#This Row],[Employee Name]],'List of Employees'!$B$4:$H$766,6))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1883</v>
      </c>
      <c r="E4099" s="66" t="str">
        <f>IF(ISBLANK(LeaveTracker[[#This Row],[Employee Name]]),"-----",VLOOKUP(LeaveTracker[[#This Row],[Employee Name]],'List of Employees'!$B$4:$H$766,7))</f>
        <v>ONT</v>
      </c>
      <c r="F4099" s="66" t="str">
        <f>IF(ISBLANK(LeaveTracker[[#This Row],[Employee Name]]),"-----",VLOOKUP(LeaveTracker[[#This Row],[Employee Name]],'List of Employees'!$B$4:$H$766,6))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1883</v>
      </c>
      <c r="E4100" s="66" t="str">
        <f>IF(ISBLANK(LeaveTracker[[#This Row],[Employee Name]]),"-----",VLOOKUP(LeaveTracker[[#This Row],[Employee Name]],'List of Employees'!$B$4:$H$766,7))</f>
        <v>ONT</v>
      </c>
      <c r="F4100" s="66" t="str">
        <f>IF(ISBLANK(LeaveTracker[[#This Row],[Employee Name]]),"-----",VLOOKUP(LeaveTracker[[#This Row],[Employee Name]],'List of Employees'!$B$4:$H$766,6))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1883</v>
      </c>
      <c r="E4101" s="66" t="str">
        <f>IF(ISBLANK(LeaveTracker[[#This Row],[Employee Name]]),"-----",VLOOKUP(LeaveTracker[[#This Row],[Employee Name]],'List of Employees'!$B$4:$H$766,7))</f>
        <v>ONT</v>
      </c>
      <c r="F4101" s="66" t="str">
        <f>IF(ISBLANK(LeaveTracker[[#This Row],[Employee Name]]),"-----",VLOOKUP(LeaveTracker[[#This Row],[Employee Name]],'List of Employees'!$B$4:$H$766,6))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1883</v>
      </c>
      <c r="E4102" s="66" t="str">
        <f>IF(ISBLANK(LeaveTracker[[#This Row],[Employee Name]]),"-----",VLOOKUP(LeaveTracker[[#This Row],[Employee Name]],'List of Employees'!$B$4:$H$766,7))</f>
        <v>ONT</v>
      </c>
      <c r="F4102" s="66" t="str">
        <f>IF(ISBLANK(LeaveTracker[[#This Row],[Employee Name]]),"-----",VLOOKUP(LeaveTracker[[#This Row],[Employee Name]],'List of Employees'!$B$4:$H$766,6))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1820</v>
      </c>
      <c r="E4103" s="66" t="str">
        <f>IF(ISBLANK(LeaveTracker[[#This Row],[Employee Name]]),"-----",VLOOKUP(LeaveTracker[[#This Row],[Employee Name]],'List of Employees'!$B$4:$H$766,7))</f>
        <v>GSO</v>
      </c>
      <c r="F4103" s="66" t="str">
        <f>IF(ISBLANK(LeaveTracker[[#This Row],[Employee Name]]),"-----",VLOOKUP(LeaveTracker[[#This Row],[Employee Name]],'List of Employees'!$B$4:$H$766,6))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1820</v>
      </c>
      <c r="E4104" s="66" t="str">
        <f>IF(ISBLANK(LeaveTracker[[#This Row],[Employee Name]]),"-----",VLOOKUP(LeaveTracker[[#This Row],[Employee Name]],'List of Employees'!$B$4:$H$766,7))</f>
        <v>GSO</v>
      </c>
      <c r="F4104" s="66" t="str">
        <f>IF(ISBLANK(LeaveTracker[[#This Row],[Employee Name]]),"-----",VLOOKUP(LeaveTracker[[#This Row],[Employee Name]],'List of Employees'!$B$4:$H$766,6))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1820</v>
      </c>
      <c r="E4105" s="66" t="str">
        <f>IF(ISBLANK(LeaveTracker[[#This Row],[Employee Name]]),"-----",VLOOKUP(LeaveTracker[[#This Row],[Employee Name]],'List of Employees'!$B$4:$H$766,7))</f>
        <v>GSO</v>
      </c>
      <c r="F4105" s="66" t="str">
        <f>IF(ISBLANK(LeaveTracker[[#This Row],[Employee Name]]),"-----",VLOOKUP(LeaveTracker[[#This Row],[Employee Name]],'List of Employees'!$B$4:$H$766,6))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1820</v>
      </c>
      <c r="E4106" s="66" t="str">
        <f>IF(ISBLANK(LeaveTracker[[#This Row],[Employee Name]]),"-----",VLOOKUP(LeaveTracker[[#This Row],[Employee Name]],'List of Employees'!$B$4:$H$766,7))</f>
        <v>GSO</v>
      </c>
      <c r="F4106" s="66" t="str">
        <f>IF(ISBLANK(LeaveTracker[[#This Row],[Employee Name]]),"-----",VLOOKUP(LeaveTracker[[#This Row],[Employee Name]],'List of Employees'!$B$4:$H$766,6))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1820</v>
      </c>
      <c r="E4107" s="66" t="str">
        <f>IF(ISBLANK(LeaveTracker[[#This Row],[Employee Name]]),"-----",VLOOKUP(LeaveTracker[[#This Row],[Employee Name]],'List of Employees'!$B$4:$H$766,7))</f>
        <v>GSO</v>
      </c>
      <c r="F4107" s="66" t="str">
        <f>IF(ISBLANK(LeaveTracker[[#This Row],[Employee Name]]),"-----",VLOOKUP(LeaveTracker[[#This Row],[Employee Name]],'List of Employees'!$B$4:$H$766,6))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1820</v>
      </c>
      <c r="E4108" s="66" t="str">
        <f>IF(ISBLANK(LeaveTracker[[#This Row],[Employee Name]]),"-----",VLOOKUP(LeaveTracker[[#This Row],[Employee Name]],'List of Employees'!$B$4:$H$766,7))</f>
        <v>GSO</v>
      </c>
      <c r="F4108" s="66" t="str">
        <f>IF(ISBLANK(LeaveTracker[[#This Row],[Employee Name]]),"-----",VLOOKUP(LeaveTracker[[#This Row],[Employee Name]],'List of Employees'!$B$4:$H$766,6))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1837</v>
      </c>
      <c r="E4109" s="66" t="str">
        <f>IF(ISBLANK(LeaveTracker[[#This Row],[Employee Name]]),"-----",VLOOKUP(LeaveTracker[[#This Row],[Employee Name]],'List of Employees'!$B$4:$H$766,7))</f>
        <v>EEO/CITY MARKET</v>
      </c>
      <c r="F4109" s="66" t="str">
        <f>IF(ISBLANK(LeaveTracker[[#This Row],[Employee Name]]),"-----",VLOOKUP(LeaveTracker[[#This Row],[Employee Name]],'List of Employees'!$B$4:$H$766,6))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1754</v>
      </c>
      <c r="E4110" s="66" t="str">
        <f>IF(ISBLANK(LeaveTracker[[#This Row],[Employee Name]]),"-----",VLOOKUP(LeaveTracker[[#This Row],[Employee Name]],'List of Employees'!$B$4:$H$766,7))</f>
        <v>TCIS</v>
      </c>
      <c r="F4110" s="66" t="str">
        <f>IF(ISBLANK(LeaveTracker[[#This Row],[Employee Name]]),"-----",VLOOKUP(LeaveTracker[[#This Row],[Employee Name]],'List of Employees'!$B$4:$H$766,6))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1754</v>
      </c>
      <c r="E4111" s="66" t="str">
        <f>IF(ISBLANK(LeaveTracker[[#This Row],[Employee Name]]),"-----",VLOOKUP(LeaveTracker[[#This Row],[Employee Name]],'List of Employees'!$B$4:$H$766,7))</f>
        <v>TCIS</v>
      </c>
      <c r="F4111" s="66" t="str">
        <f>IF(ISBLANK(LeaveTracker[[#This Row],[Employee Name]]),"-----",VLOOKUP(LeaveTracker[[#This Row],[Employee Name]],'List of Employees'!$B$4:$H$766,6))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2123</v>
      </c>
      <c r="E4112" s="66" t="str">
        <f>IF(ISBLANK(LeaveTracker[[#This Row],[Employee Name]]),"-----",VLOOKUP(LeaveTracker[[#This Row],[Employee Name]],'List of Employees'!$B$4:$H$766,7))</f>
        <v>DA</v>
      </c>
      <c r="F4112" s="66" t="str">
        <f>IF(ISBLANK(LeaveTracker[[#This Row],[Employee Name]]),"-----",VLOOKUP(LeaveTracker[[#This Row],[Employee Name]],'List of Employees'!$B$4:$H$766,6))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1761</v>
      </c>
      <c r="E4113" s="66" t="str">
        <f>IF(ISBLANK(LeaveTracker[[#This Row],[Employee Name]]),"-----",VLOOKUP(LeaveTracker[[#This Row],[Employee Name]],'List of Employees'!$B$4:$H$766,7))</f>
        <v>GSO</v>
      </c>
      <c r="F4113" s="66" t="str">
        <f>IF(ISBLANK(LeaveTracker[[#This Row],[Employee Name]]),"-----",VLOOKUP(LeaveTracker[[#This Row],[Employee Name]],'List of Employees'!$B$4:$H$766,6))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1761</v>
      </c>
      <c r="E4114" s="66" t="str">
        <f>IF(ISBLANK(LeaveTracker[[#This Row],[Employee Name]]),"-----",VLOOKUP(LeaveTracker[[#This Row],[Employee Name]],'List of Employees'!$B$4:$H$766,7))</f>
        <v>GSO</v>
      </c>
      <c r="F4114" s="66" t="str">
        <f>IF(ISBLANK(LeaveTracker[[#This Row],[Employee Name]]),"-----",VLOOKUP(LeaveTracker[[#This Row],[Employee Name]],'List of Employees'!$B$4:$H$766,6))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1788</v>
      </c>
      <c r="E4115" s="66" t="str">
        <f>IF(ISBLANK(LeaveTracker[[#This Row],[Employee Name]]),"-----",VLOOKUP(LeaveTracker[[#This Row],[Employee Name]],'List of Employees'!$B$4:$H$766,7))</f>
        <v>CENRO</v>
      </c>
      <c r="F4115" s="66" t="str">
        <f>IF(ISBLANK(LeaveTracker[[#This Row],[Employee Name]]),"-----",VLOOKUP(LeaveTracker[[#This Row],[Employee Name]],'List of Employees'!$B$4:$H$766,6))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1788</v>
      </c>
      <c r="E4116" s="66" t="str">
        <f>IF(ISBLANK(LeaveTracker[[#This Row],[Employee Name]]),"-----",VLOOKUP(LeaveTracker[[#This Row],[Employee Name]],'List of Employees'!$B$4:$H$766,7))</f>
        <v>CENRO</v>
      </c>
      <c r="F4116" s="66" t="str">
        <f>IF(ISBLANK(LeaveTracker[[#This Row],[Employee Name]]),"-----",VLOOKUP(LeaveTracker[[#This Row],[Employee Name]],'List of Employees'!$B$4:$H$766,6))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2320</v>
      </c>
      <c r="E4117" s="66" t="str">
        <f>IF(ISBLANK(LeaveTracker[[#This Row],[Employee Name]]),"-----",VLOOKUP(LeaveTracker[[#This Row],[Employee Name]],'List of Employees'!$B$4:$H$766,7))</f>
        <v>CEO</v>
      </c>
      <c r="F4117" s="66" t="str">
        <f>IF(ISBLANK(LeaveTracker[[#This Row],[Employee Name]]),"-----",VLOOKUP(LeaveTracker[[#This Row],[Employee Name]],'List of Employees'!$B$4:$H$766,6))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2320</v>
      </c>
      <c r="E4118" s="66" t="str">
        <f>IF(ISBLANK(LeaveTracker[[#This Row],[Employee Name]]),"-----",VLOOKUP(LeaveTracker[[#This Row],[Employee Name]],'List of Employees'!$B$4:$H$766,7))</f>
        <v>CEO</v>
      </c>
      <c r="F4118" s="66" t="str">
        <f>IF(ISBLANK(LeaveTracker[[#This Row],[Employee Name]]),"-----",VLOOKUP(LeaveTracker[[#This Row],[Employee Name]],'List of Employees'!$B$4:$H$766,6))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2320</v>
      </c>
      <c r="E4119" s="66" t="str">
        <f>IF(ISBLANK(LeaveTracker[[#This Row],[Employee Name]]),"-----",VLOOKUP(LeaveTracker[[#This Row],[Employee Name]],'List of Employees'!$B$4:$H$766,7))</f>
        <v>CEO</v>
      </c>
      <c r="F4119" s="66" t="str">
        <f>IF(ISBLANK(LeaveTracker[[#This Row],[Employee Name]]),"-----",VLOOKUP(LeaveTracker[[#This Row],[Employee Name]],'List of Employees'!$B$4:$H$766,6))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1764</v>
      </c>
      <c r="E4120" s="66" t="str">
        <f>IF(ISBLANK(LeaveTracker[[#This Row],[Employee Name]]),"-----",VLOOKUP(LeaveTracker[[#This Row],[Employee Name]],'List of Employees'!$B$4:$H$766,7))</f>
        <v>ONT</v>
      </c>
      <c r="F4120" s="66" t="str">
        <f>IF(ISBLANK(LeaveTracker[[#This Row],[Employee Name]]),"-----",VLOOKUP(LeaveTracker[[#This Row],[Employee Name]],'List of Employees'!$B$4:$H$766,6))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1868</v>
      </c>
      <c r="E4121" s="66" t="str">
        <f>IF(ISBLANK(LeaveTracker[[#This Row],[Employee Name]]),"-----",VLOOKUP(LeaveTracker[[#This Row],[Employee Name]],'List of Employees'!$B$4:$H$766,7))</f>
        <v>GSO</v>
      </c>
      <c r="F4121" s="66" t="str">
        <f>IF(ISBLANK(LeaveTracker[[#This Row],[Employee Name]]),"-----",VLOOKUP(LeaveTracker[[#This Row],[Employee Name]],'List of Employees'!$B$4:$H$766,6))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1757</v>
      </c>
      <c r="E4122" s="66" t="str">
        <f>IF(ISBLANK(LeaveTracker[[#This Row],[Employee Name]]),"-----",VLOOKUP(LeaveTracker[[#This Row],[Employee Name]],'List of Employees'!$B$4:$H$766,7))</f>
        <v>DEPED</v>
      </c>
      <c r="F4122" s="66" t="str">
        <f>IF(ISBLANK(LeaveTracker[[#This Row],[Employee Name]]),"-----",VLOOKUP(LeaveTracker[[#This Row],[Employee Name]],'List of Employees'!$B$4:$H$766,6))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1761</v>
      </c>
      <c r="E4123" s="66" t="str">
        <f>IF(ISBLANK(LeaveTracker[[#This Row],[Employee Name]]),"-----",VLOOKUP(LeaveTracker[[#This Row],[Employee Name]],'List of Employees'!$B$4:$H$766,7))</f>
        <v>GSO</v>
      </c>
      <c r="F4123" s="66" t="str">
        <f>IF(ISBLANK(LeaveTracker[[#This Row],[Employee Name]]),"-----",VLOOKUP(LeaveTracker[[#This Row],[Employee Name]],'List of Employees'!$B$4:$H$766,6))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1761</v>
      </c>
      <c r="E4124" s="66" t="str">
        <f>IF(ISBLANK(LeaveTracker[[#This Row],[Employee Name]]),"-----",VLOOKUP(LeaveTracker[[#This Row],[Employee Name]],'List of Employees'!$B$4:$H$766,7))</f>
        <v>GSO</v>
      </c>
      <c r="F4124" s="66" t="str">
        <f>IF(ISBLANK(LeaveTracker[[#This Row],[Employee Name]]),"-----",VLOOKUP(LeaveTracker[[#This Row],[Employee Name]],'List of Employees'!$B$4:$H$766,6))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1817</v>
      </c>
      <c r="E4125" s="66" t="str">
        <f>IF(ISBLANK(LeaveTracker[[#This Row],[Employee Name]]),"-----",VLOOKUP(LeaveTracker[[#This Row],[Employee Name]],'List of Employees'!$B$4:$H$766,7))</f>
        <v>CHO</v>
      </c>
      <c r="F4125" s="66" t="str">
        <f>IF(ISBLANK(LeaveTracker[[#This Row],[Employee Name]]),"-----",VLOOKUP(LeaveTracker[[#This Row],[Employee Name]],'List of Employees'!$B$4:$H$766,6))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1817</v>
      </c>
      <c r="E4126" s="66" t="str">
        <f>IF(ISBLANK(LeaveTracker[[#This Row],[Employee Name]]),"-----",VLOOKUP(LeaveTracker[[#This Row],[Employee Name]],'List of Employees'!$B$4:$H$766,7))</f>
        <v>CHO</v>
      </c>
      <c r="F4126" s="66" t="str">
        <f>IF(ISBLANK(LeaveTracker[[#This Row],[Employee Name]]),"-----",VLOOKUP(LeaveTracker[[#This Row],[Employee Name]],'List of Employees'!$B$4:$H$766,6))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1936</v>
      </c>
      <c r="E4127" s="66" t="str">
        <f>IF(ISBLANK(LeaveTracker[[#This Row],[Employee Name]]),"-----",VLOOKUP(LeaveTracker[[#This Row],[Employee Name]],'List of Employees'!$B$4:$H$766,7))</f>
        <v>BPLO</v>
      </c>
      <c r="F4127" s="66" t="str">
        <f>IF(ISBLANK(LeaveTracker[[#This Row],[Employee Name]]),"-----",VLOOKUP(LeaveTracker[[#This Row],[Employee Name]],'List of Employees'!$B$4:$H$766,6))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1936</v>
      </c>
      <c r="E4128" s="66" t="str">
        <f>IF(ISBLANK(LeaveTracker[[#This Row],[Employee Name]]),"-----",VLOOKUP(LeaveTracker[[#This Row],[Employee Name]],'List of Employees'!$B$4:$H$766,7))</f>
        <v>BPLO</v>
      </c>
      <c r="F4128" s="66" t="str">
        <f>IF(ISBLANK(LeaveTracker[[#This Row],[Employee Name]]),"-----",VLOOKUP(LeaveTracker[[#This Row],[Employee Name]],'List of Employees'!$B$4:$H$766,6))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1936</v>
      </c>
      <c r="E4129" s="66" t="str">
        <f>IF(ISBLANK(LeaveTracker[[#This Row],[Employee Name]]),"-----",VLOOKUP(LeaveTracker[[#This Row],[Employee Name]],'List of Employees'!$B$4:$H$766,7))</f>
        <v>BPLO</v>
      </c>
      <c r="F4129" s="66" t="str">
        <f>IF(ISBLANK(LeaveTracker[[#This Row],[Employee Name]]),"-----",VLOOKUP(LeaveTracker[[#This Row],[Employee Name]],'List of Employees'!$B$4:$H$766,6))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1936</v>
      </c>
      <c r="E4130" s="66" t="str">
        <f>IF(ISBLANK(LeaveTracker[[#This Row],[Employee Name]]),"-----",VLOOKUP(LeaveTracker[[#This Row],[Employee Name]],'List of Employees'!$B$4:$H$766,7))</f>
        <v>BPLO</v>
      </c>
      <c r="F4130" s="66" t="str">
        <f>IF(ISBLANK(LeaveTracker[[#This Row],[Employee Name]]),"-----",VLOOKUP(LeaveTracker[[#This Row],[Employee Name]],'List of Employees'!$B$4:$H$766,6))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1766</v>
      </c>
      <c r="E4131" s="66" t="str">
        <f>IF(ISBLANK(LeaveTracker[[#This Row],[Employee Name]]),"-----",VLOOKUP(LeaveTracker[[#This Row],[Employee Name]],'List of Employees'!$B$4:$H$766,7))</f>
        <v>GSO</v>
      </c>
      <c r="F4131" s="66" t="str">
        <f>IF(ISBLANK(LeaveTracker[[#This Row],[Employee Name]]),"-----",VLOOKUP(LeaveTracker[[#This Row],[Employee Name]],'List of Employees'!$B$4:$H$766,6))</f>
        <v>CASUAL</v>
      </c>
      <c r="G4131" s="24">
        <v>44921</v>
      </c>
      <c r="H4131" s="24">
        <v>44921</v>
      </c>
      <c r="I4131" s="19" t="s">
        <v>297</v>
      </c>
      <c r="J4131" s="42" t="s">
        <v>2103</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1766</v>
      </c>
      <c r="E4132" s="66" t="str">
        <f>IF(ISBLANK(LeaveTracker[[#This Row],[Employee Name]]),"-----",VLOOKUP(LeaveTracker[[#This Row],[Employee Name]],'List of Employees'!$B$4:$H$766,7))</f>
        <v>GSO</v>
      </c>
      <c r="F4132" s="66" t="str">
        <f>IF(ISBLANK(LeaveTracker[[#This Row],[Employee Name]]),"-----",VLOOKUP(LeaveTracker[[#This Row],[Employee Name]],'List of Employees'!$B$4:$H$766,6))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1765</v>
      </c>
      <c r="E4133" s="66" t="str">
        <f>IF(ISBLANK(LeaveTracker[[#This Row],[Employee Name]]),"-----",VLOOKUP(LeaveTracker[[#This Row],[Employee Name]],'List of Employees'!$B$4:$H$766,7))</f>
        <v>ONT</v>
      </c>
      <c r="F4133" s="66" t="str">
        <f>IF(ISBLANK(LeaveTracker[[#This Row],[Employee Name]]),"-----",VLOOKUP(LeaveTracker[[#This Row],[Employee Name]],'List of Employees'!$B$4:$H$766,6))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1765</v>
      </c>
      <c r="E4134" s="66" t="str">
        <f>IF(ISBLANK(LeaveTracker[[#This Row],[Employee Name]]),"-----",VLOOKUP(LeaveTracker[[#This Row],[Employee Name]],'List of Employees'!$B$4:$H$766,7))</f>
        <v>ONT</v>
      </c>
      <c r="F4134" s="66" t="str">
        <f>IF(ISBLANK(LeaveTracker[[#This Row],[Employee Name]]),"-----",VLOOKUP(LeaveTracker[[#This Row],[Employee Name]],'List of Employees'!$B$4:$H$766,6))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2320</v>
      </c>
      <c r="E4135" s="66" t="str">
        <f>IF(ISBLANK(LeaveTracker[[#This Row],[Employee Name]]),"-----",VLOOKUP(LeaveTracker[[#This Row],[Employee Name]],'List of Employees'!$B$4:$H$766,7))</f>
        <v>CEO</v>
      </c>
      <c r="F4135" s="66" t="str">
        <f>IF(ISBLANK(LeaveTracker[[#This Row],[Employee Name]]),"-----",VLOOKUP(LeaveTracker[[#This Row],[Employee Name]],'List of Employees'!$B$4:$H$766,6))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1800</v>
      </c>
      <c r="E4136" s="66" t="str">
        <f>IF(ISBLANK(LeaveTracker[[#This Row],[Employee Name]]),"-----",VLOOKUP(LeaveTracker[[#This Row],[Employee Name]],'List of Employees'!$B$4:$H$766,7))</f>
        <v>HOUSING</v>
      </c>
      <c r="F4136" s="66" t="str">
        <f>IF(ISBLANK(LeaveTracker[[#This Row],[Employee Name]]),"-----",VLOOKUP(LeaveTracker[[#This Row],[Employee Name]],'List of Employees'!$B$4:$H$766,6))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1800</v>
      </c>
      <c r="E4137" s="66" t="str">
        <f>IF(ISBLANK(LeaveTracker[[#This Row],[Employee Name]]),"-----",VLOOKUP(LeaveTracker[[#This Row],[Employee Name]],'List of Employees'!$B$4:$H$766,7))</f>
        <v>HOUSING</v>
      </c>
      <c r="F4137" s="66" t="str">
        <f>IF(ISBLANK(LeaveTracker[[#This Row],[Employee Name]]),"-----",VLOOKUP(LeaveTracker[[#This Row],[Employee Name]],'List of Employees'!$B$4:$H$766,6))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1800</v>
      </c>
      <c r="E4138" s="66" t="str">
        <f>IF(ISBLANK(LeaveTracker[[#This Row],[Employee Name]]),"-----",VLOOKUP(LeaveTracker[[#This Row],[Employee Name]],'List of Employees'!$B$4:$H$766,7))</f>
        <v>HOUSING</v>
      </c>
      <c r="F4138" s="66" t="str">
        <f>IF(ISBLANK(LeaveTracker[[#This Row],[Employee Name]]),"-----",VLOOKUP(LeaveTracker[[#This Row],[Employee Name]],'List of Employees'!$B$4:$H$766,6))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1801</v>
      </c>
      <c r="E4139" s="66" t="str">
        <f>IF(ISBLANK(LeaveTracker[[#This Row],[Employee Name]]),"-----",VLOOKUP(LeaveTracker[[#This Row],[Employee Name]],'List of Employees'!$B$4:$H$766,7))</f>
        <v>CSWDO</v>
      </c>
      <c r="F4139" s="66" t="str">
        <f>IF(ISBLANK(LeaveTracker[[#This Row],[Employee Name]]),"-----",VLOOKUP(LeaveTracker[[#This Row],[Employee Name]],'List of Employees'!$B$4:$H$766,6))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1801</v>
      </c>
      <c r="E4140" s="66" t="str">
        <f>IF(ISBLANK(LeaveTracker[[#This Row],[Employee Name]]),"-----",VLOOKUP(LeaveTracker[[#This Row],[Employee Name]],'List of Employees'!$B$4:$H$766,7))</f>
        <v>CSWDO</v>
      </c>
      <c r="F4140" s="66" t="str">
        <f>IF(ISBLANK(LeaveTracker[[#This Row],[Employee Name]]),"-----",VLOOKUP(LeaveTracker[[#This Row],[Employee Name]],'List of Employees'!$B$4:$H$766,6))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1854</v>
      </c>
      <c r="E4141" s="66" t="str">
        <f>IF(ISBLANK(LeaveTracker[[#This Row],[Employee Name]]),"-----",VLOOKUP(LeaveTracker[[#This Row],[Employee Name]],'List of Employees'!$B$4:$H$766,7))</f>
        <v>MO</v>
      </c>
      <c r="F4141" s="66" t="str">
        <f>IF(ISBLANK(LeaveTracker[[#This Row],[Employee Name]]),"-----",VLOOKUP(LeaveTracker[[#This Row],[Employee Name]],'List of Employees'!$B$4:$H$766,6))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1954</v>
      </c>
      <c r="E4142" s="66" t="str">
        <f>IF(ISBLANK(LeaveTracker[[#This Row],[Employee Name]]),"-----",VLOOKUP(LeaveTracker[[#This Row],[Employee Name]],'List of Employees'!$B$4:$H$766,7))</f>
        <v>CENRO</v>
      </c>
      <c r="F4142" s="66" t="str">
        <f>IF(ISBLANK(LeaveTracker[[#This Row],[Employee Name]]),"-----",VLOOKUP(LeaveTracker[[#This Row],[Employee Name]],'List of Employees'!$B$4:$H$766,6))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1954</v>
      </c>
      <c r="E4143" s="66" t="str">
        <f>IF(ISBLANK(LeaveTracker[[#This Row],[Employee Name]]),"-----",VLOOKUP(LeaveTracker[[#This Row],[Employee Name]],'List of Employees'!$B$4:$H$766,7))</f>
        <v>CENRO</v>
      </c>
      <c r="F4143" s="66" t="str">
        <f>IF(ISBLANK(LeaveTracker[[#This Row],[Employee Name]]),"-----",VLOOKUP(LeaveTracker[[#This Row],[Employee Name]],'List of Employees'!$B$4:$H$766,6))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1852</v>
      </c>
      <c r="E4144" s="66" t="str">
        <f>IF(ISBLANK(LeaveTracker[[#This Row],[Employee Name]]),"-----",VLOOKUP(LeaveTracker[[#This Row],[Employee Name]],'List of Employees'!$B$4:$H$766,7))</f>
        <v>LCR</v>
      </c>
      <c r="F4144" s="66" t="str">
        <f>IF(ISBLANK(LeaveTracker[[#This Row],[Employee Name]]),"-----",VLOOKUP(LeaveTracker[[#This Row],[Employee Name]],'List of Employees'!$B$4:$H$766,6))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Employees'!$B$4:$H$766,7))</f>
        <v>HSKB</v>
      </c>
      <c r="F4145" s="66" t="str">
        <f>IF(ISBLANK(LeaveTracker[[#This Row],[Employee Name]]),"-----",VLOOKUP(LeaveTracker[[#This Row],[Employee Name]],'List of Employees'!$B$4:$H$766,6))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1853</v>
      </c>
      <c r="E4146" s="66" t="str">
        <f>IF(ISBLANK(LeaveTracker[[#This Row],[Employee Name]]),"-----",VLOOKUP(LeaveTracker[[#This Row],[Employee Name]],'List of Employees'!$B$4:$H$766,7))</f>
        <v>BPLO</v>
      </c>
      <c r="F4146" s="66" t="str">
        <f>IF(ISBLANK(LeaveTracker[[#This Row],[Employee Name]]),"-----",VLOOKUP(LeaveTracker[[#This Row],[Employee Name]],'List of Employees'!$B$4:$H$766,6))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Employees'!$B$4:$H$766,7))</f>
        <v>LCR</v>
      </c>
      <c r="F4147" s="66" t="str">
        <f>IF(ISBLANK(LeaveTracker[[#This Row],[Employee Name]]),"-----",VLOOKUP(LeaveTracker[[#This Row],[Employee Name]],'List of Employees'!$B$4:$H$766,6))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Employees'!$B$4:$H$766,7))</f>
        <v>LCR</v>
      </c>
      <c r="F4148" s="66" t="str">
        <f>IF(ISBLANK(LeaveTracker[[#This Row],[Employee Name]]),"-----",VLOOKUP(LeaveTracker[[#This Row],[Employee Name]],'List of Employees'!$B$4:$H$766,6))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Employees'!$B$4:$H$766,7))</f>
        <v>CSWDO</v>
      </c>
      <c r="F4149" s="66" t="str">
        <f>IF(ISBLANK(LeaveTracker[[#This Row],[Employee Name]]),"-----",VLOOKUP(LeaveTracker[[#This Row],[Employee Name]],'List of Employees'!$B$4:$H$766,6))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Employees'!$B$4:$H$766,7))</f>
        <v>EEO/ CITY MARKET</v>
      </c>
      <c r="F4150" s="66" t="str">
        <f>IF(ISBLANK(LeaveTracker[[#This Row],[Employee Name]]),"-----",VLOOKUP(LeaveTracker[[#This Row],[Employee Name]],'List of Employees'!$B$4:$H$766,6))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2110</v>
      </c>
      <c r="E4151" s="66" t="str">
        <f>IF(ISBLANK(LeaveTracker[[#This Row],[Employee Name]]),"-----",VLOOKUP(LeaveTracker[[#This Row],[Employee Name]],'List of Employees'!$B$4:$H$766,7))</f>
        <v>TOPS OFFICE</v>
      </c>
      <c r="F4151" s="66" t="str">
        <f>IF(ISBLANK(LeaveTracker[[#This Row],[Employee Name]]),"-----",VLOOKUP(LeaveTracker[[#This Row],[Employee Name]],'List of Employees'!$B$4:$H$766,6))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Employees'!$B$4:$H$766,7))</f>
        <v>CSWDO</v>
      </c>
      <c r="F4152" s="66" t="str">
        <f>IF(ISBLANK(LeaveTracker[[#This Row],[Employee Name]]),"-----",VLOOKUP(LeaveTracker[[#This Row],[Employee Name]],'List of Employees'!$B$4:$H$766,6))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Employees'!$B$4:$H$766,7))</f>
        <v>VMO</v>
      </c>
      <c r="F4153" s="66" t="str">
        <f>IF(ISBLANK(LeaveTracker[[#This Row],[Employee Name]]),"-----",VLOOKUP(LeaveTracker[[#This Row],[Employee Name]],'List of Employees'!$B$4:$H$766,6))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Employees'!$B$4:$H$766,7))</f>
        <v>CTO</v>
      </c>
      <c r="F4154" s="66" t="str">
        <f>IF(ISBLANK(LeaveTracker[[#This Row],[Employee Name]]),"-----",VLOOKUP(LeaveTracker[[#This Row],[Employee Name]],'List of Employees'!$B$4:$H$766,6))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1797</v>
      </c>
      <c r="E4155" s="66" t="str">
        <f>IF(ISBLANK(LeaveTracker[[#This Row],[Employee Name]]),"-----",VLOOKUP(LeaveTracker[[#This Row],[Employee Name]],'List of Employees'!$B$4:$H$766,7))</f>
        <v>TCNHS</v>
      </c>
      <c r="F4155" s="66" t="str">
        <f>IF(ISBLANK(LeaveTracker[[#This Row],[Employee Name]]),"-----",VLOOKUP(LeaveTracker[[#This Row],[Employee Name]],'List of Employees'!$B$4:$H$766,6))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1797</v>
      </c>
      <c r="E4156" s="66" t="str">
        <f>IF(ISBLANK(LeaveTracker[[#This Row],[Employee Name]]),"-----",VLOOKUP(LeaveTracker[[#This Row],[Employee Name]],'List of Employees'!$B$4:$H$766,7))</f>
        <v>TCNHS</v>
      </c>
      <c r="F4156" s="66" t="str">
        <f>IF(ISBLANK(LeaveTracker[[#This Row],[Employee Name]]),"-----",VLOOKUP(LeaveTracker[[#This Row],[Employee Name]],'List of Employees'!$B$4:$H$766,6))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2064</v>
      </c>
      <c r="E4157" s="66" t="str">
        <f>IF(ISBLANK(LeaveTracker[[#This Row],[Employee Name]]),"-----",VLOOKUP(LeaveTracker[[#This Row],[Employee Name]],'List of Employees'!$B$4:$H$766,7))</f>
        <v>PIO</v>
      </c>
      <c r="F4157" s="66" t="str">
        <f>IF(ISBLANK(LeaveTracker[[#This Row],[Employee Name]]),"-----",VLOOKUP(LeaveTracker[[#This Row],[Employee Name]],'List of Employees'!$B$4:$H$766,6))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1787</v>
      </c>
      <c r="E4158" s="66" t="str">
        <f>IF(ISBLANK(LeaveTracker[[#This Row],[Employee Name]]),"-----",VLOOKUP(LeaveTracker[[#This Row],[Employee Name]],'List of Employees'!$B$4:$H$766,7))</f>
        <v>CENRO</v>
      </c>
      <c r="F4158" s="66" t="str">
        <f>IF(ISBLANK(LeaveTracker[[#This Row],[Employee Name]]),"-----",VLOOKUP(LeaveTracker[[#This Row],[Employee Name]],'List of Employees'!$B$4:$H$766,6))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1801</v>
      </c>
      <c r="E4159" s="66" t="str">
        <f>IF(ISBLANK(LeaveTracker[[#This Row],[Employee Name]]),"-----",VLOOKUP(LeaveTracker[[#This Row],[Employee Name]],'List of Employees'!$B$4:$H$766,7))</f>
        <v>CSWDO</v>
      </c>
      <c r="F4159" s="66" t="str">
        <f>IF(ISBLANK(LeaveTracker[[#This Row],[Employee Name]]),"-----",VLOOKUP(LeaveTracker[[#This Row],[Employee Name]],'List of Employees'!$B$4:$H$766,6))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1951</v>
      </c>
      <c r="E4160" s="66" t="str">
        <f>IF(ISBLANK(LeaveTracker[[#This Row],[Employee Name]]),"-----",VLOOKUP(LeaveTracker[[#This Row],[Employee Name]],'List of Employees'!$B$4:$H$766,7))</f>
        <v>EEO/CITY MARKET</v>
      </c>
      <c r="F4160" s="66" t="str">
        <f>IF(ISBLANK(LeaveTracker[[#This Row],[Employee Name]]),"-----",VLOOKUP(LeaveTracker[[#This Row],[Employee Name]],'List of Employees'!$B$4:$H$766,6))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1998</v>
      </c>
      <c r="E4161" s="66" t="str">
        <f>IF(ISBLANK(LeaveTracker[[#This Row],[Employee Name]]),"-----",VLOOKUP(LeaveTracker[[#This Row],[Employee Name]],'List of Employees'!$B$4:$H$766,7))</f>
        <v>HRMO</v>
      </c>
      <c r="F4161" s="66" t="str">
        <f>IF(ISBLANK(LeaveTracker[[#This Row],[Employee Name]]),"-----",VLOOKUP(LeaveTracker[[#This Row],[Employee Name]],'List of Employees'!$B$4:$H$766,6))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Employees'!$B$4:$H$766,7))</f>
        <v>CSWDO</v>
      </c>
      <c r="F4162" s="66" t="str">
        <f>IF(ISBLANK(LeaveTracker[[#This Row],[Employee Name]]),"-----",VLOOKUP(LeaveTracker[[#This Row],[Employee Name]],'List of Employees'!$B$4:$H$766,6))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Employees'!$B$4:$H$766,7))</f>
        <v>VMO</v>
      </c>
      <c r="F4163" s="66" t="str">
        <f>IF(ISBLANK(LeaveTracker[[#This Row],[Employee Name]]),"-----",VLOOKUP(LeaveTracker[[#This Row],[Employee Name]],'List of Employees'!$B$4:$H$766,6))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Employees'!$B$4:$H$766,7))</f>
        <v>MO</v>
      </c>
      <c r="F4164" s="66" t="str">
        <f>IF(ISBLANK(LeaveTracker[[#This Row],[Employee Name]]),"-----",VLOOKUP(LeaveTracker[[#This Row],[Employee Name]],'List of Employees'!$B$4:$H$766,6))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Employees'!$B$4:$H$766,7))</f>
        <v>MO</v>
      </c>
      <c r="F4165" s="66" t="str">
        <f>IF(ISBLANK(LeaveTracker[[#This Row],[Employee Name]]),"-----",VLOOKUP(LeaveTracker[[#This Row],[Employee Name]],'List of Employees'!$B$4:$H$766,6))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1954</v>
      </c>
      <c r="E4166" s="66" t="str">
        <f>IF(ISBLANK(LeaveTracker[[#This Row],[Employee Name]]),"-----",VLOOKUP(LeaveTracker[[#This Row],[Employee Name]],'List of Employees'!$B$4:$H$766,7))</f>
        <v>CENRO</v>
      </c>
      <c r="F4166" s="66" t="str">
        <f>IF(ISBLANK(LeaveTracker[[#This Row],[Employee Name]]),"-----",VLOOKUP(LeaveTracker[[#This Row],[Employee Name]],'List of Employees'!$B$4:$H$766,6))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1803</v>
      </c>
      <c r="E4167" s="66" t="str">
        <f>IF(ISBLANK(LeaveTracker[[#This Row],[Employee Name]]),"-----",VLOOKUP(LeaveTracker[[#This Row],[Employee Name]],'List of Employees'!$B$4:$H$766,7))</f>
        <v>TCNHS</v>
      </c>
      <c r="F4167" s="66" t="str">
        <f>IF(ISBLANK(LeaveTracker[[#This Row],[Employee Name]]),"-----",VLOOKUP(LeaveTracker[[#This Row],[Employee Name]],'List of Employees'!$B$4:$H$766,6))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1803</v>
      </c>
      <c r="E4168" s="66" t="str">
        <f>IF(ISBLANK(LeaveTracker[[#This Row],[Employee Name]]),"-----",VLOOKUP(LeaveTracker[[#This Row],[Employee Name]],'List of Employees'!$B$4:$H$766,7))</f>
        <v>TCNHS</v>
      </c>
      <c r="F4168" s="66" t="str">
        <f>IF(ISBLANK(LeaveTracker[[#This Row],[Employee Name]]),"-----",VLOOKUP(LeaveTracker[[#This Row],[Employee Name]],'List of Employees'!$B$4:$H$766,6))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1904</v>
      </c>
      <c r="E4169" s="66" t="str">
        <f>IF(ISBLANK(LeaveTracker[[#This Row],[Employee Name]]),"-----",VLOOKUP(LeaveTracker[[#This Row],[Employee Name]],'List of Employees'!$B$4:$H$766,7))</f>
        <v>TCNHS - ISHS</v>
      </c>
      <c r="F4169" s="66" t="str">
        <f>IF(ISBLANK(LeaveTracker[[#This Row],[Employee Name]]),"-----",VLOOKUP(LeaveTracker[[#This Row],[Employee Name]],'List of Employees'!$B$4:$H$766,6))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1866</v>
      </c>
      <c r="E4170" s="66" t="str">
        <f>IF(ISBLANK(LeaveTracker[[#This Row],[Employee Name]]),"-----",VLOOKUP(LeaveTracker[[#This Row],[Employee Name]],'List of Employees'!$B$4:$H$766,7))</f>
        <v>CSWDO</v>
      </c>
      <c r="F4170" s="66" t="str">
        <f>IF(ISBLANK(LeaveTracker[[#This Row],[Employee Name]]),"-----",VLOOKUP(LeaveTracker[[#This Row],[Employee Name]],'List of Employees'!$B$4:$H$766,6))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2061</v>
      </c>
      <c r="E4171" s="66" t="str">
        <f>IF(ISBLANK(LeaveTracker[[#This Row],[Employee Name]]),"-----",VLOOKUP(LeaveTracker[[#This Row],[Employee Name]],'List of Employees'!$B$4:$H$766,7))</f>
        <v>DEPED</v>
      </c>
      <c r="F4171" s="66" t="str">
        <f>IF(ISBLANK(LeaveTracker[[#This Row],[Employee Name]]),"-----",VLOOKUP(LeaveTracker[[#This Row],[Employee Name]],'List of Employees'!$B$4:$H$766,6))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2061</v>
      </c>
      <c r="E4172" s="66" t="str">
        <f>IF(ISBLANK(LeaveTracker[[#This Row],[Employee Name]]),"-----",VLOOKUP(LeaveTracker[[#This Row],[Employee Name]],'List of Employees'!$B$4:$H$766,7))</f>
        <v>DEPED</v>
      </c>
      <c r="F4172" s="66" t="str">
        <f>IF(ISBLANK(LeaveTracker[[#This Row],[Employee Name]]),"-----",VLOOKUP(LeaveTracker[[#This Row],[Employee Name]],'List of Employees'!$B$4:$H$766,6))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1837</v>
      </c>
      <c r="E4173" s="66" t="str">
        <f>IF(ISBLANK(LeaveTracker[[#This Row],[Employee Name]]),"-----",VLOOKUP(LeaveTracker[[#This Row],[Employee Name]],'List of Employees'!$B$4:$H$766,7))</f>
        <v>EEO/CITY MARKET</v>
      </c>
      <c r="F4173" s="66" t="str">
        <f>IF(ISBLANK(LeaveTracker[[#This Row],[Employee Name]]),"-----",VLOOKUP(LeaveTracker[[#This Row],[Employee Name]],'List of Employees'!$B$4:$H$766,6))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1758</v>
      </c>
      <c r="E4174" s="66" t="str">
        <f>IF(ISBLANK(LeaveTracker[[#This Row],[Employee Name]]),"-----",VLOOKUP(LeaveTracker[[#This Row],[Employee Name]],'List of Employees'!$B$4:$H$766,7))</f>
        <v>LIBRARY</v>
      </c>
      <c r="F4174" s="66" t="str">
        <f>IF(ISBLANK(LeaveTracker[[#This Row],[Employee Name]]),"-----",VLOOKUP(LeaveTracker[[#This Row],[Employee Name]],'List of Employees'!$B$4:$H$766,6))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2097</v>
      </c>
      <c r="E4175" s="66" t="str">
        <f>IF(ISBLANK(LeaveTracker[[#This Row],[Employee Name]]),"-----",VLOOKUP(LeaveTracker[[#This Row],[Employee Name]],'List of Employees'!$B$4:$H$766,7))</f>
        <v>CPDO</v>
      </c>
      <c r="F4175" s="66" t="str">
        <f>IF(ISBLANK(LeaveTracker[[#This Row],[Employee Name]]),"-----",VLOOKUP(LeaveTracker[[#This Row],[Employee Name]],'List of Employees'!$B$4:$H$766,6))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Employees'!$B$4:$H$766,7))</f>
        <v>HRMO</v>
      </c>
      <c r="F4176" s="66" t="str">
        <f>IF(ISBLANK(LeaveTracker[[#This Row],[Employee Name]]),"-----",VLOOKUP(LeaveTracker[[#This Row],[Employee Name]],'List of Employees'!$B$4:$H$766,6))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Employees'!$B$4:$H$766,7))</f>
        <v>HRMO</v>
      </c>
      <c r="F4177" s="66" t="str">
        <f>IF(ISBLANK(LeaveTracker[[#This Row],[Employee Name]]),"-----",VLOOKUP(LeaveTracker[[#This Row],[Employee Name]],'List of Employees'!$B$4:$H$766,6))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Employees'!$B$4:$H$766,7))</f>
        <v>HRMO</v>
      </c>
      <c r="F4178" s="66" t="str">
        <f>IF(ISBLANK(LeaveTracker[[#This Row],[Employee Name]]),"-----",VLOOKUP(LeaveTracker[[#This Row],[Employee Name]],'List of Employees'!$B$4:$H$766,6))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Employees'!$B$4:$H$766,7))</f>
        <v>SP</v>
      </c>
      <c r="F4179" s="66" t="str">
        <f>IF(ISBLANK(LeaveTracker[[#This Row],[Employee Name]]),"-----",VLOOKUP(LeaveTracker[[#This Row],[Employee Name]],'List of Employees'!$B$4:$H$766,6))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1836</v>
      </c>
      <c r="E4180" s="66" t="str">
        <f>IF(ISBLANK(LeaveTracker[[#This Row],[Employee Name]]),"-----",VLOOKUP(LeaveTracker[[#This Row],[Employee Name]],'List of Employees'!$B$4:$H$766,7))</f>
        <v>VMO/SP</v>
      </c>
      <c r="F4180" s="66" t="str">
        <f>IF(ISBLANK(LeaveTracker[[#This Row],[Employee Name]]),"-----",VLOOKUP(LeaveTracker[[#This Row],[Employee Name]],'List of Employees'!$B$4:$H$766,6))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1737</v>
      </c>
      <c r="E4181" s="66">
        <f>IF(ISBLANK(LeaveTracker[[#This Row],[Employee Name]]),"-----",VLOOKUP(LeaveTracker[[#This Row],[Employee Name]],'List of Employees'!$B$4:$H$766,7))</f>
        <v>0</v>
      </c>
      <c r="F4181" s="66" t="str">
        <f>IF(ISBLANK(LeaveTracker[[#This Row],[Employee Name]]),"-----",VLOOKUP(LeaveTracker[[#This Row],[Employee Name]],'List of Employees'!$B$4:$H$766,6))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Employees'!$B$4:$H$766,7))</f>
        <v>INTERNAL</v>
      </c>
      <c r="F4182" s="66" t="str">
        <f>IF(ISBLANK(LeaveTracker[[#This Row],[Employee Name]]),"-----",VLOOKUP(LeaveTracker[[#This Row],[Employee Name]],'List of Employees'!$B$4:$H$766,6))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1822</v>
      </c>
      <c r="E4183" s="66" t="str">
        <f>IF(ISBLANK(LeaveTracker[[#This Row],[Employee Name]]),"-----",VLOOKUP(LeaveTracker[[#This Row],[Employee Name]],'List of Employees'!$B$4:$H$766,7))</f>
        <v>SP</v>
      </c>
      <c r="F4183" s="66" t="str">
        <f>IF(ISBLANK(LeaveTracker[[#This Row],[Employee Name]]),"-----",VLOOKUP(LeaveTracker[[#This Row],[Employee Name]],'List of Employees'!$B$4:$H$766,6))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Employees'!$B$4:$H$766,7))</f>
        <v>SP</v>
      </c>
      <c r="F4184" s="66" t="str">
        <f>IF(ISBLANK(LeaveTracker[[#This Row],[Employee Name]]),"-----",VLOOKUP(LeaveTracker[[#This Row],[Employee Name]],'List of Employees'!$B$4:$H$766,6))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Employees'!$B$4:$H$766,7))</f>
        <v>SP</v>
      </c>
      <c r="F4185" s="66" t="str">
        <f>IF(ISBLANK(LeaveTracker[[#This Row],[Employee Name]]),"-----",VLOOKUP(LeaveTracker[[#This Row],[Employee Name]],'List of Employees'!$B$4:$H$766,6))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Employees'!$B$4:$H$766,7))</f>
        <v>SP</v>
      </c>
      <c r="F4186" s="66" t="str">
        <f>IF(ISBLANK(LeaveTracker[[#This Row],[Employee Name]]),"-----",VLOOKUP(LeaveTracker[[#This Row],[Employee Name]],'List of Employees'!$B$4:$H$766,6))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Employees'!$B$4:$H$766,7))</f>
        <v>CTO</v>
      </c>
      <c r="F4187" s="66" t="str">
        <f>IF(ISBLANK(LeaveTracker[[#This Row],[Employee Name]]),"-----",VLOOKUP(LeaveTracker[[#This Row],[Employee Name]],'List of Employees'!$B$4:$H$766,6))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1859</v>
      </c>
      <c r="E4188" s="66" t="str">
        <f>IF(ISBLANK(LeaveTracker[[#This Row],[Employee Name]]),"-----",VLOOKUP(LeaveTracker[[#This Row],[Employee Name]],'List of Employees'!$B$4:$H$766,7))</f>
        <v>TICC</v>
      </c>
      <c r="F4188" s="66" t="str">
        <f>IF(ISBLANK(LeaveTracker[[#This Row],[Employee Name]]),"-----",VLOOKUP(LeaveTracker[[#This Row],[Employee Name]],'List of Employees'!$B$4:$H$766,6))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1950</v>
      </c>
      <c r="E4189" s="66" t="str">
        <f>IF(ISBLANK(LeaveTracker[[#This Row],[Employee Name]]),"-----",VLOOKUP(LeaveTracker[[#This Row],[Employee Name]],'List of Employees'!$B$4:$H$766,7))</f>
        <v>TICC</v>
      </c>
      <c r="F4189" s="66" t="str">
        <f>IF(ISBLANK(LeaveTracker[[#This Row],[Employee Name]]),"-----",VLOOKUP(LeaveTracker[[#This Row],[Employee Name]],'List of Employees'!$B$4:$H$766,6))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1859</v>
      </c>
      <c r="E4190" s="66" t="str">
        <f>IF(ISBLANK(LeaveTracker[[#This Row],[Employee Name]]),"-----",VLOOKUP(LeaveTracker[[#This Row],[Employee Name]],'List of Employees'!$B$4:$H$766,7))</f>
        <v>TICC</v>
      </c>
      <c r="F4190" s="66" t="str">
        <f>IF(ISBLANK(LeaveTracker[[#This Row],[Employee Name]]),"-----",VLOOKUP(LeaveTracker[[#This Row],[Employee Name]],'List of Employees'!$B$4:$H$766,6))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1808</v>
      </c>
      <c r="E4191" s="66" t="str">
        <f>IF(ISBLANK(LeaveTracker[[#This Row],[Employee Name]]),"-----",VLOOKUP(LeaveTracker[[#This Row],[Employee Name]],'List of Employees'!$B$4:$H$766,7))</f>
        <v>TICC</v>
      </c>
      <c r="F4191" s="66" t="str">
        <f>IF(ISBLANK(LeaveTracker[[#This Row],[Employee Name]]),"-----",VLOOKUP(LeaveTracker[[#This Row],[Employee Name]],'List of Employees'!$B$4:$H$766,6))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1847</v>
      </c>
      <c r="E4192" s="66" t="str">
        <f>IF(ISBLANK(LeaveTracker[[#This Row],[Employee Name]]),"-----",VLOOKUP(LeaveTracker[[#This Row],[Employee Name]],'List of Employees'!$B$4:$H$766,7))</f>
        <v>TICC</v>
      </c>
      <c r="F4192" s="66" t="str">
        <f>IF(ISBLANK(LeaveTracker[[#This Row],[Employee Name]]),"-----",VLOOKUP(LeaveTracker[[#This Row],[Employee Name]],'List of Employees'!$B$4:$H$766,6))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1912</v>
      </c>
      <c r="E4193" s="66" t="str">
        <f>IF(ISBLANK(LeaveTracker[[#This Row],[Employee Name]]),"-----",VLOOKUP(LeaveTracker[[#This Row],[Employee Name]],'List of Employees'!$B$4:$H$766,7))</f>
        <v>TICC</v>
      </c>
      <c r="F4193" s="66" t="str">
        <f>IF(ISBLANK(LeaveTracker[[#This Row],[Employee Name]]),"-----",VLOOKUP(LeaveTracker[[#This Row],[Employee Name]],'List of Employees'!$B$4:$H$766,6))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1898</v>
      </c>
      <c r="E4194" s="66" t="str">
        <f>IF(ISBLANK(LeaveTracker[[#This Row],[Employee Name]]),"-----",VLOOKUP(LeaveTracker[[#This Row],[Employee Name]],'List of Employees'!$B$4:$H$766,7))</f>
        <v>TICC</v>
      </c>
      <c r="F4194" s="66" t="str">
        <f>IF(ISBLANK(LeaveTracker[[#This Row],[Employee Name]]),"-----",VLOOKUP(LeaveTracker[[#This Row],[Employee Name]],'List of Employees'!$B$4:$H$766,6))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1859</v>
      </c>
      <c r="E4195" s="66" t="str">
        <f>IF(ISBLANK(LeaveTracker[[#This Row],[Employee Name]]),"-----",VLOOKUP(LeaveTracker[[#This Row],[Employee Name]],'List of Employees'!$B$4:$H$766,7))</f>
        <v>TICC</v>
      </c>
      <c r="F4195" s="66" t="str">
        <f>IF(ISBLANK(LeaveTracker[[#This Row],[Employee Name]]),"-----",VLOOKUP(LeaveTracker[[#This Row],[Employee Name]],'List of Employees'!$B$4:$H$766,6))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1859</v>
      </c>
      <c r="E4196" s="66" t="str">
        <f>IF(ISBLANK(LeaveTracker[[#This Row],[Employee Name]]),"-----",VLOOKUP(LeaveTracker[[#This Row],[Employee Name]],'List of Employees'!$B$4:$H$766,7))</f>
        <v>TICC</v>
      </c>
      <c r="F4196" s="66" t="str">
        <f>IF(ISBLANK(LeaveTracker[[#This Row],[Employee Name]]),"-----",VLOOKUP(LeaveTracker[[#This Row],[Employee Name]],'List of Employees'!$B$4:$H$766,6))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1859</v>
      </c>
      <c r="E4197" s="66" t="str">
        <f>IF(ISBLANK(LeaveTracker[[#This Row],[Employee Name]]),"-----",VLOOKUP(LeaveTracker[[#This Row],[Employee Name]],'List of Employees'!$B$4:$H$766,7))</f>
        <v>TICC</v>
      </c>
      <c r="F4197" s="66" t="str">
        <f>IF(ISBLANK(LeaveTracker[[#This Row],[Employee Name]]),"-----",VLOOKUP(LeaveTracker[[#This Row],[Employee Name]],'List of Employees'!$B$4:$H$766,6))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1858</v>
      </c>
      <c r="E4198" s="66" t="str">
        <f>IF(ISBLANK(LeaveTracker[[#This Row],[Employee Name]]),"-----",VLOOKUP(LeaveTracker[[#This Row],[Employee Name]],'List of Employees'!$B$4:$H$766,7))</f>
        <v>TICC</v>
      </c>
      <c r="F4198" s="66" t="str">
        <f>IF(ISBLANK(LeaveTracker[[#This Row],[Employee Name]]),"-----",VLOOKUP(LeaveTracker[[#This Row],[Employee Name]],'List of Employees'!$B$4:$H$766,6))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1806</v>
      </c>
      <c r="E4199" s="66" t="str">
        <f>IF(ISBLANK(LeaveTracker[[#This Row],[Employee Name]]),"-----",VLOOKUP(LeaveTracker[[#This Row],[Employee Name]],'List of Employees'!$B$4:$H$766,7))</f>
        <v>TICC/TCCH</v>
      </c>
      <c r="F4199" s="66" t="str">
        <f>IF(ISBLANK(LeaveTracker[[#This Row],[Employee Name]]),"-----",VLOOKUP(LeaveTracker[[#This Row],[Employee Name]],'List of Employees'!$B$4:$H$766,6))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1861</v>
      </c>
      <c r="E4200" s="66" t="str">
        <f>IF(ISBLANK(LeaveTracker[[#This Row],[Employee Name]]),"-----",VLOOKUP(LeaveTracker[[#This Row],[Employee Name]],'List of Employees'!$B$4:$H$766,7))</f>
        <v>TICC</v>
      </c>
      <c r="F4200" s="66" t="str">
        <f>IF(ISBLANK(LeaveTracker[[#This Row],[Employee Name]]),"-----",VLOOKUP(LeaveTracker[[#This Row],[Employee Name]],'List of Employees'!$B$4:$H$766,6))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1912</v>
      </c>
      <c r="E4201" s="66" t="str">
        <f>IF(ISBLANK(LeaveTracker[[#This Row],[Employee Name]]),"-----",VLOOKUP(LeaveTracker[[#This Row],[Employee Name]],'List of Employees'!$B$4:$H$766,7))</f>
        <v>TICC</v>
      </c>
      <c r="F4201" s="66" t="str">
        <f>IF(ISBLANK(LeaveTracker[[#This Row],[Employee Name]]),"-----",VLOOKUP(LeaveTracker[[#This Row],[Employee Name]],'List of Employees'!$B$4:$H$766,6))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1912</v>
      </c>
      <c r="E4202" s="66" t="str">
        <f>IF(ISBLANK(LeaveTracker[[#This Row],[Employee Name]]),"-----",VLOOKUP(LeaveTracker[[#This Row],[Employee Name]],'List of Employees'!$B$4:$H$766,7))</f>
        <v>TICC</v>
      </c>
      <c r="F4202" s="66" t="str">
        <f>IF(ISBLANK(LeaveTracker[[#This Row],[Employee Name]]),"-----",VLOOKUP(LeaveTracker[[#This Row],[Employee Name]],'List of Employees'!$B$4:$H$766,6))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1806</v>
      </c>
      <c r="E4203" s="66" t="str">
        <f>IF(ISBLANK(LeaveTracker[[#This Row],[Employee Name]]),"-----",VLOOKUP(LeaveTracker[[#This Row],[Employee Name]],'List of Employees'!$B$4:$H$766,7))</f>
        <v>TICC/TCCH</v>
      </c>
      <c r="F4203" s="66" t="str">
        <f>IF(ISBLANK(LeaveTracker[[#This Row],[Employee Name]]),"-----",VLOOKUP(LeaveTracker[[#This Row],[Employee Name]],'List of Employees'!$B$4:$H$766,6))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1847</v>
      </c>
      <c r="E4204" s="66" t="str">
        <f>IF(ISBLANK(LeaveTracker[[#This Row],[Employee Name]]),"-----",VLOOKUP(LeaveTracker[[#This Row],[Employee Name]],'List of Employees'!$B$4:$H$766,7))</f>
        <v>TICC</v>
      </c>
      <c r="F4204" s="66" t="str">
        <f>IF(ISBLANK(LeaveTracker[[#This Row],[Employee Name]]),"-----",VLOOKUP(LeaveTracker[[#This Row],[Employee Name]],'List of Employees'!$B$4:$H$766,6))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1847</v>
      </c>
      <c r="E4205" s="66" t="str">
        <f>IF(ISBLANK(LeaveTracker[[#This Row],[Employee Name]]),"-----",VLOOKUP(LeaveTracker[[#This Row],[Employee Name]],'List of Employees'!$B$4:$H$766,7))</f>
        <v>TICC</v>
      </c>
      <c r="F4205" s="66" t="str">
        <f>IF(ISBLANK(LeaveTracker[[#This Row],[Employee Name]]),"-----",VLOOKUP(LeaveTracker[[#This Row],[Employee Name]],'List of Employees'!$B$4:$H$766,6))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1805</v>
      </c>
      <c r="E4206" s="66" t="str">
        <f>IF(ISBLANK(LeaveTracker[[#This Row],[Employee Name]]),"-----",VLOOKUP(LeaveTracker[[#This Row],[Employee Name]],'List of Employees'!$B$4:$H$766,7))</f>
        <v>TICC</v>
      </c>
      <c r="F4206" s="66" t="str">
        <f>IF(ISBLANK(LeaveTracker[[#This Row],[Employee Name]]),"-----",VLOOKUP(LeaveTracker[[#This Row],[Employee Name]],'List of Employees'!$B$4:$H$766,6))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1805</v>
      </c>
      <c r="E4207" s="66" t="str">
        <f>IF(ISBLANK(LeaveTracker[[#This Row],[Employee Name]]),"-----",VLOOKUP(LeaveTracker[[#This Row],[Employee Name]],'List of Employees'!$B$4:$H$766,7))</f>
        <v>TICC</v>
      </c>
      <c r="F4207" s="66" t="str">
        <f>IF(ISBLANK(LeaveTracker[[#This Row],[Employee Name]]),"-----",VLOOKUP(LeaveTracker[[#This Row],[Employee Name]],'List of Employees'!$B$4:$H$766,6))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1805</v>
      </c>
      <c r="E4208" s="66" t="str">
        <f>IF(ISBLANK(LeaveTracker[[#This Row],[Employee Name]]),"-----",VLOOKUP(LeaveTracker[[#This Row],[Employee Name]],'List of Employees'!$B$4:$H$766,7))</f>
        <v>TICC</v>
      </c>
      <c r="F4208" s="66" t="str">
        <f>IF(ISBLANK(LeaveTracker[[#This Row],[Employee Name]]),"-----",VLOOKUP(LeaveTracker[[#This Row],[Employee Name]],'List of Employees'!$B$4:$H$766,6))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1847</v>
      </c>
      <c r="E4209" s="66" t="str">
        <f>IF(ISBLANK(LeaveTracker[[#This Row],[Employee Name]]),"-----",VLOOKUP(LeaveTracker[[#This Row],[Employee Name]],'List of Employees'!$B$4:$H$766,7))</f>
        <v>TICC</v>
      </c>
      <c r="F4209" s="66" t="str">
        <f>IF(ISBLANK(LeaveTracker[[#This Row],[Employee Name]]),"-----",VLOOKUP(LeaveTracker[[#This Row],[Employee Name]],'List of Employees'!$B$4:$H$766,6))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1858</v>
      </c>
      <c r="E4210" s="66" t="str">
        <f>IF(ISBLANK(LeaveTracker[[#This Row],[Employee Name]]),"-----",VLOOKUP(LeaveTracker[[#This Row],[Employee Name]],'List of Employees'!$B$4:$H$766,7))</f>
        <v>TICC</v>
      </c>
      <c r="F4210" s="66" t="str">
        <f>IF(ISBLANK(LeaveTracker[[#This Row],[Employee Name]]),"-----",VLOOKUP(LeaveTracker[[#This Row],[Employee Name]],'List of Employees'!$B$4:$H$766,6))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1858</v>
      </c>
      <c r="E4211" s="66" t="str">
        <f>IF(ISBLANK(LeaveTracker[[#This Row],[Employee Name]]),"-----",VLOOKUP(LeaveTracker[[#This Row],[Employee Name]],'List of Employees'!$B$4:$H$766,7))</f>
        <v>TICC</v>
      </c>
      <c r="F4211" s="66" t="str">
        <f>IF(ISBLANK(LeaveTracker[[#This Row],[Employee Name]]),"-----",VLOOKUP(LeaveTracker[[#This Row],[Employee Name]],'List of Employees'!$B$4:$H$766,6))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1858</v>
      </c>
      <c r="E4212" s="66" t="str">
        <f>IF(ISBLANK(LeaveTracker[[#This Row],[Employee Name]]),"-----",VLOOKUP(LeaveTracker[[#This Row],[Employee Name]],'List of Employees'!$B$4:$H$766,7))</f>
        <v>TICC</v>
      </c>
      <c r="F4212" s="66" t="str">
        <f>IF(ISBLANK(LeaveTracker[[#This Row],[Employee Name]]),"-----",VLOOKUP(LeaveTracker[[#This Row],[Employee Name]],'List of Employees'!$B$4:$H$766,6))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1847</v>
      </c>
      <c r="E4213" s="66" t="str">
        <f>IF(ISBLANK(LeaveTracker[[#This Row],[Employee Name]]),"-----",VLOOKUP(LeaveTracker[[#This Row],[Employee Name]],'List of Employees'!$B$4:$H$766,7))</f>
        <v>TICC</v>
      </c>
      <c r="F4213" s="66" t="str">
        <f>IF(ISBLANK(LeaveTracker[[#This Row],[Employee Name]]),"-----",VLOOKUP(LeaveTracker[[#This Row],[Employee Name]],'List of Employees'!$B$4:$H$766,6))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1806</v>
      </c>
      <c r="E4214" s="66" t="str">
        <f>IF(ISBLANK(LeaveTracker[[#This Row],[Employee Name]]),"-----",VLOOKUP(LeaveTracker[[#This Row],[Employee Name]],'List of Employees'!$B$4:$H$766,7))</f>
        <v>TICC/TCCH</v>
      </c>
      <c r="F4214" s="66" t="str">
        <f>IF(ISBLANK(LeaveTracker[[#This Row],[Employee Name]]),"-----",VLOOKUP(LeaveTracker[[#This Row],[Employee Name]],'List of Employees'!$B$4:$H$766,6))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1806</v>
      </c>
      <c r="E4215" s="66" t="str">
        <f>IF(ISBLANK(LeaveTracker[[#This Row],[Employee Name]]),"-----",VLOOKUP(LeaveTracker[[#This Row],[Employee Name]],'List of Employees'!$B$4:$H$766,7))</f>
        <v>TICC/TCCH</v>
      </c>
      <c r="F4215" s="66" t="str">
        <f>IF(ISBLANK(LeaveTracker[[#This Row],[Employee Name]]),"-----",VLOOKUP(LeaveTracker[[#This Row],[Employee Name]],'List of Employees'!$B$4:$H$766,6))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1881</v>
      </c>
      <c r="E4216" s="66" t="str">
        <f>IF(ISBLANK(LeaveTracker[[#This Row],[Employee Name]]),"-----",VLOOKUP(LeaveTracker[[#This Row],[Employee Name]],'List of Employees'!$B$4:$H$766,7))</f>
        <v>TICC</v>
      </c>
      <c r="F4216" s="66" t="str">
        <f>IF(ISBLANK(LeaveTracker[[#This Row],[Employee Name]]),"-----",VLOOKUP(LeaveTracker[[#This Row],[Employee Name]],'List of Employees'!$B$4:$H$766,6))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1881</v>
      </c>
      <c r="E4217" s="66" t="str">
        <f>IF(ISBLANK(LeaveTracker[[#This Row],[Employee Name]]),"-----",VLOOKUP(LeaveTracker[[#This Row],[Employee Name]],'List of Employees'!$B$4:$H$766,7))</f>
        <v>TICC</v>
      </c>
      <c r="F4217" s="66" t="str">
        <f>IF(ISBLANK(LeaveTracker[[#This Row],[Employee Name]]),"-----",VLOOKUP(LeaveTracker[[#This Row],[Employee Name]],'List of Employees'!$B$4:$H$766,6))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Employees'!$B$4:$H$766,7))</f>
        <v>ADMIN OFFICE</v>
      </c>
      <c r="F4218" s="66" t="str">
        <f>IF(ISBLANK(LeaveTracker[[#This Row],[Employee Name]]),"-----",VLOOKUP(LeaveTracker[[#This Row],[Employee Name]],'List of Employees'!$B$4:$H$766,6))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Employees'!$B$4:$H$766,7))</f>
        <v>CHARACTER OFFICE</v>
      </c>
      <c r="F4219" s="66" t="str">
        <f>IF(ISBLANK(LeaveTracker[[#This Row],[Employee Name]]),"-----",VLOOKUP(LeaveTracker[[#This Row],[Employee Name]],'List of Employees'!$B$4:$H$766,6))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Employees'!$B$4:$H$766,7))</f>
        <v>ADMIN OFFICE</v>
      </c>
      <c r="F4220" s="66" t="str">
        <f>IF(ISBLANK(LeaveTracker[[#This Row],[Employee Name]]),"-----",VLOOKUP(LeaveTracker[[#This Row],[Employee Name]],'List of Employees'!$B$4:$H$766,6))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Employees'!$B$4:$H$766,7))</f>
        <v>MO</v>
      </c>
      <c r="F4221" s="66" t="str">
        <f>IF(ISBLANK(LeaveTracker[[#This Row],[Employee Name]]),"-----",VLOOKUP(LeaveTracker[[#This Row],[Employee Name]],'List of Employees'!$B$4:$H$766,6))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Employees'!$B$4:$H$766,7))</f>
        <v>ONT</v>
      </c>
      <c r="F4222" s="66" t="str">
        <f>IF(ISBLANK(LeaveTracker[[#This Row],[Employee Name]]),"-----",VLOOKUP(LeaveTracker[[#This Row],[Employee Name]],'List of Employees'!$B$4:$H$766,6))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Employees'!$B$4:$H$766,7))</f>
        <v>ONT</v>
      </c>
      <c r="F4223" s="66" t="str">
        <f>IF(ISBLANK(LeaveTracker[[#This Row],[Employee Name]]),"-----",VLOOKUP(LeaveTracker[[#This Row],[Employee Name]],'List of Employees'!$B$4:$H$766,6))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Employees'!$B$4:$H$766,7))</f>
        <v>ONT</v>
      </c>
      <c r="F4224" s="66" t="str">
        <f>IF(ISBLANK(LeaveTracker[[#This Row],[Employee Name]]),"-----",VLOOKUP(LeaveTracker[[#This Row],[Employee Name]],'List of Employees'!$B$4:$H$766,6))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Employees'!$B$4:$H$766,7))</f>
        <v>ONT</v>
      </c>
      <c r="F4225" s="66" t="str">
        <f>IF(ISBLANK(LeaveTracker[[#This Row],[Employee Name]]),"-----",VLOOKUP(LeaveTracker[[#This Row],[Employee Name]],'List of Employees'!$B$4:$H$766,6))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Employees'!$B$4:$H$766,7))</f>
        <v>ONT</v>
      </c>
      <c r="F4226" s="66" t="str">
        <f>IF(ISBLANK(LeaveTracker[[#This Row],[Employee Name]]),"-----",VLOOKUP(LeaveTracker[[#This Row],[Employee Name]],'List of Employees'!$B$4:$H$766,6))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Employees'!$B$4:$H$766,7))</f>
        <v>ONT</v>
      </c>
      <c r="F4227" s="66" t="str">
        <f>IF(ISBLANK(LeaveTracker[[#This Row],[Employee Name]]),"-----",VLOOKUP(LeaveTracker[[#This Row],[Employee Name]],'List of Employees'!$B$4:$H$766,6))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Employees'!$B$4:$H$766,7))</f>
        <v>ONT</v>
      </c>
      <c r="F4228" s="66" t="str">
        <f>IF(ISBLANK(LeaveTracker[[#This Row],[Employee Name]]),"-----",VLOOKUP(LeaveTracker[[#This Row],[Employee Name]],'List of Employees'!$B$4:$H$766,6))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Employees'!$B$4:$H$766,7))</f>
        <v>ONT</v>
      </c>
      <c r="F4229" s="66" t="str">
        <f>IF(ISBLANK(LeaveTracker[[#This Row],[Employee Name]]),"-----",VLOOKUP(LeaveTracker[[#This Row],[Employee Name]],'List of Employees'!$B$4:$H$766,6))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Employees'!$B$4:$H$766,7))</f>
        <v>ONT</v>
      </c>
      <c r="F4230" s="66" t="str">
        <f>IF(ISBLANK(LeaveTracker[[#This Row],[Employee Name]]),"-----",VLOOKUP(LeaveTracker[[#This Row],[Employee Name]],'List of Employees'!$B$4:$H$766,6))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2125</v>
      </c>
      <c r="E4231" s="66" t="str">
        <f>IF(ISBLANK(LeaveTracker[[#This Row],[Employee Name]]),"-----",VLOOKUP(LeaveTracker[[#This Row],[Employee Name]],'List of Employees'!$B$4:$H$766,7))</f>
        <v>ADMIN OFFICE</v>
      </c>
      <c r="F4231" s="66" t="str">
        <f>IF(ISBLANK(LeaveTracker[[#This Row],[Employee Name]]),"-----",VLOOKUP(LeaveTracker[[#This Row],[Employee Name]],'List of Employees'!$B$4:$H$766,6))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Employees'!$B$4:$H$766,7))</f>
        <v>ACCOUNTING</v>
      </c>
      <c r="F4232" s="66" t="str">
        <f>IF(ISBLANK(LeaveTracker[[#This Row],[Employee Name]]),"-----",VLOOKUP(LeaveTracker[[#This Row],[Employee Name]],'List of Employees'!$B$4:$H$766,6))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Employees'!$B$4:$H$766,7))</f>
        <v>ACCOUNTING</v>
      </c>
      <c r="F4233" s="66" t="str">
        <f>IF(ISBLANK(LeaveTracker[[#This Row],[Employee Name]]),"-----",VLOOKUP(LeaveTracker[[#This Row],[Employee Name]],'List of Employees'!$B$4:$H$766,6))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Employees'!$B$4:$H$766,7))</f>
        <v>ACCOUNTING</v>
      </c>
      <c r="F4234" s="66" t="str">
        <f>IF(ISBLANK(LeaveTracker[[#This Row],[Employee Name]]),"-----",VLOOKUP(LeaveTracker[[#This Row],[Employee Name]],'List of Employees'!$B$4:$H$766,6))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Employees'!$B$4:$H$766,7))</f>
        <v>ACCOUNTING</v>
      </c>
      <c r="F4235" s="66" t="str">
        <f>IF(ISBLANK(LeaveTracker[[#This Row],[Employee Name]]),"-----",VLOOKUP(LeaveTracker[[#This Row],[Employee Name]],'List of Employees'!$B$4:$H$766,6))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Employees'!$B$4:$H$766,7))</f>
        <v>GSO</v>
      </c>
      <c r="F4236" s="66" t="str">
        <f>IF(ISBLANK(LeaveTracker[[#This Row],[Employee Name]]),"-----",VLOOKUP(LeaveTracker[[#This Row],[Employee Name]],'List of Employees'!$B$4:$H$766,6))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Employees'!$B$4:$H$766,7))</f>
        <v>CBO</v>
      </c>
      <c r="F4237" s="66" t="str">
        <f>IF(ISBLANK(LeaveTracker[[#This Row],[Employee Name]]),"-----",VLOOKUP(LeaveTracker[[#This Row],[Employee Name]],'List of Employees'!$B$4:$H$766,6))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Employees'!$B$4:$H$766,7))</f>
        <v>CTO</v>
      </c>
      <c r="F4238" s="66" t="str">
        <f>IF(ISBLANK(LeaveTracker[[#This Row],[Employee Name]]),"-----",VLOOKUP(LeaveTracker[[#This Row],[Employee Name]],'List of Employees'!$B$4:$H$766,6))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2129</v>
      </c>
      <c r="E4239" s="66" t="str">
        <f>IF(ISBLANK(LeaveTracker[[#This Row],[Employee Name]]),"-----",VLOOKUP(LeaveTracker[[#This Row],[Employee Name]],'List of Employees'!$B$4:$H$766,7))</f>
        <v>ENGINEERING OFFICE</v>
      </c>
      <c r="F4239" s="66" t="str">
        <f>IF(ISBLANK(LeaveTracker[[#This Row],[Employee Name]]),"-----",VLOOKUP(LeaveTracker[[#This Row],[Employee Name]],'List of Employees'!$B$4:$H$766,6))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Employees'!$B$4:$H$766,7))</f>
        <v>DSWDO</v>
      </c>
      <c r="F4240" s="66" t="str">
        <f>IF(ISBLANK(LeaveTracker[[#This Row],[Employee Name]]),"-----",VLOOKUP(LeaveTracker[[#This Row],[Employee Name]],'List of Employees'!$B$4:$H$766,6))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Employees'!$B$4:$H$766,7))</f>
        <v>0</v>
      </c>
      <c r="F4241" s="66" t="str">
        <f>IF(ISBLANK(LeaveTracker[[#This Row],[Employee Name]]),"-----",VLOOKUP(LeaveTracker[[#This Row],[Employee Name]],'List of Employees'!$B$4:$H$766,6))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Employees'!$B$4:$H$766,7))</f>
        <v>CHO</v>
      </c>
      <c r="F4242" s="66" t="str">
        <f>IF(ISBLANK(LeaveTracker[[#This Row],[Employee Name]]),"-----",VLOOKUP(LeaveTracker[[#This Row],[Employee Name]],'List of Employees'!$B$4:$H$766,6))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Employees'!$B$4:$H$766,7))</f>
        <v>CEO</v>
      </c>
      <c r="F4243" s="66" t="str">
        <f>IF(ISBLANK(LeaveTracker[[#This Row],[Employee Name]]),"-----",VLOOKUP(LeaveTracker[[#This Row],[Employee Name]],'List of Employees'!$B$4:$H$766,6))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Employees'!$B$4:$H$766,7))</f>
        <v>CEO</v>
      </c>
      <c r="F4244" s="66" t="str">
        <f>IF(ISBLANK(LeaveTracker[[#This Row],[Employee Name]]),"-----",VLOOKUP(LeaveTracker[[#This Row],[Employee Name]],'List of Employees'!$B$4:$H$766,6))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Employees'!$B$4:$H$766,7))</f>
        <v>CEO</v>
      </c>
      <c r="F4245" s="66" t="str">
        <f>IF(ISBLANK(LeaveTracker[[#This Row],[Employee Name]]),"-----",VLOOKUP(LeaveTracker[[#This Row],[Employee Name]],'List of Employees'!$B$4:$H$766,6))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Employees'!$B$4:$H$766,7))</f>
        <v>CEO</v>
      </c>
      <c r="F4246" s="66" t="str">
        <f>IF(ISBLANK(LeaveTracker[[#This Row],[Employee Name]]),"-----",VLOOKUP(LeaveTracker[[#This Row],[Employee Name]],'List of Employees'!$B$4:$H$766,6))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Employees'!$B$4:$H$766,7))</f>
        <v>CEO</v>
      </c>
      <c r="F4247" s="66" t="str">
        <f>IF(ISBLANK(LeaveTracker[[#This Row],[Employee Name]]),"-----",VLOOKUP(LeaveTracker[[#This Row],[Employee Name]],'List of Employees'!$B$4:$H$766,6))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Employees'!$B$4:$H$766,7))</f>
        <v>CEO</v>
      </c>
      <c r="F4248" s="66" t="str">
        <f>IF(ISBLANK(LeaveTracker[[#This Row],[Employee Name]]),"-----",VLOOKUP(LeaveTracker[[#This Row],[Employee Name]],'List of Employees'!$B$4:$H$766,6))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Employees'!$B$4:$H$766,7))</f>
        <v>CEO</v>
      </c>
      <c r="F4249" s="66" t="str">
        <f>IF(ISBLANK(LeaveTracker[[#This Row],[Employee Name]]),"-----",VLOOKUP(LeaveTracker[[#This Row],[Employee Name]],'List of Employees'!$B$4:$H$766,6))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Employees'!$B$4:$H$766,7))</f>
        <v>CEO</v>
      </c>
      <c r="F4250" s="66" t="str">
        <f>IF(ISBLANK(LeaveTracker[[#This Row],[Employee Name]]),"-----",VLOOKUP(LeaveTracker[[#This Row],[Employee Name]],'List of Employees'!$B$4:$H$766,6))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Employees'!$B$4:$H$766,7))</f>
        <v>CEO</v>
      </c>
      <c r="F4251" s="66" t="str">
        <f>IF(ISBLANK(LeaveTracker[[#This Row],[Employee Name]]),"-----",VLOOKUP(LeaveTracker[[#This Row],[Employee Name]],'List of Employees'!$B$4:$H$766,6))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Employees'!$B$4:$H$766,7))</f>
        <v>CEO</v>
      </c>
      <c r="F4252" s="66" t="str">
        <f>IF(ISBLANK(LeaveTracker[[#This Row],[Employee Name]]),"-----",VLOOKUP(LeaveTracker[[#This Row],[Employee Name]],'List of Employees'!$B$4:$H$766,6))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Employees'!$B$4:$H$766,7))</f>
        <v>DSWDO</v>
      </c>
      <c r="F4253" s="66" t="str">
        <f>IF(ISBLANK(LeaveTracker[[#This Row],[Employee Name]]),"-----",VLOOKUP(LeaveTracker[[#This Row],[Employee Name]],'List of Employees'!$B$4:$H$766,6))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Employees'!$B$4:$H$766,7))</f>
        <v>VMO</v>
      </c>
      <c r="F4254" s="66" t="str">
        <f>IF(ISBLANK(LeaveTracker[[#This Row],[Employee Name]]),"-----",VLOOKUP(LeaveTracker[[#This Row],[Employee Name]],'List of Employees'!$B$4:$H$766,6))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Employees'!$B$4:$H$766,7))</f>
        <v>CSWDO</v>
      </c>
      <c r="F4255" s="66" t="str">
        <f>IF(ISBLANK(LeaveTracker[[#This Row],[Employee Name]]),"-----",VLOOKUP(LeaveTracker[[#This Row],[Employee Name]],'List of Employees'!$B$4:$H$766,6))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Employees'!$B$4:$H$766,7))</f>
        <v>CSWDO</v>
      </c>
      <c r="F4256" s="66" t="str">
        <f>IF(ISBLANK(LeaveTracker[[#This Row],[Employee Name]]),"-----",VLOOKUP(LeaveTracker[[#This Row],[Employee Name]],'List of Employees'!$B$4:$H$766,6))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Employees'!$B$4:$H$766,7))</f>
        <v>CSWDO</v>
      </c>
      <c r="F4257" s="66" t="str">
        <f>IF(ISBLANK(LeaveTracker[[#This Row],[Employee Name]]),"-----",VLOOKUP(LeaveTracker[[#This Row],[Employee Name]],'List of Employees'!$B$4:$H$766,6))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Employees'!$B$4:$H$766,7))</f>
        <v>CSWDO</v>
      </c>
      <c r="F4258" s="66" t="str">
        <f>IF(ISBLANK(LeaveTracker[[#This Row],[Employee Name]]),"-----",VLOOKUP(LeaveTracker[[#This Row],[Employee Name]],'List of Employees'!$B$4:$H$766,6))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Employees'!$B$4:$H$766,7))</f>
        <v>CSWDO</v>
      </c>
      <c r="F4259" s="66" t="str">
        <f>IF(ISBLANK(LeaveTracker[[#This Row],[Employee Name]]),"-----",VLOOKUP(LeaveTracker[[#This Row],[Employee Name]],'List of Employees'!$B$4:$H$766,6))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Employees'!$B$4:$H$766,7))</f>
        <v>CSWDO</v>
      </c>
      <c r="F4260" s="66" t="str">
        <f>IF(ISBLANK(LeaveTracker[[#This Row],[Employee Name]]),"-----",VLOOKUP(LeaveTracker[[#This Row],[Employee Name]],'List of Employees'!$B$4:$H$766,6))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Employees'!$B$4:$H$766,7))</f>
        <v>CSWDO</v>
      </c>
      <c r="F4261" s="66" t="str">
        <f>IF(ISBLANK(LeaveTracker[[#This Row],[Employee Name]]),"-----",VLOOKUP(LeaveTracker[[#This Row],[Employee Name]],'List of Employees'!$B$4:$H$766,6))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Employees'!$B$4:$H$766,7))</f>
        <v>CSWDO</v>
      </c>
      <c r="F4262" s="66" t="str">
        <f>IF(ISBLANK(LeaveTracker[[#This Row],[Employee Name]]),"-----",VLOOKUP(LeaveTracker[[#This Row],[Employee Name]],'List of Employees'!$B$4:$H$766,6))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Employees'!$B$4:$H$766,7))</f>
        <v>CSWDO</v>
      </c>
      <c r="F4263" s="66" t="str">
        <f>IF(ISBLANK(LeaveTracker[[#This Row],[Employee Name]]),"-----",VLOOKUP(LeaveTracker[[#This Row],[Employee Name]],'List of Employees'!$B$4:$H$766,6))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Employees'!$B$4:$H$766,7))</f>
        <v>VMO</v>
      </c>
      <c r="F4264" s="66" t="str">
        <f>IF(ISBLANK(LeaveTracker[[#This Row],[Employee Name]]),"-----",VLOOKUP(LeaveTracker[[#This Row],[Employee Name]],'List of Employees'!$B$4:$H$766,6))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Employees'!$B$4:$H$766,7))</f>
        <v>CSWDO</v>
      </c>
      <c r="F4265" s="66" t="str">
        <f>IF(ISBLANK(LeaveTracker[[#This Row],[Employee Name]]),"-----",VLOOKUP(LeaveTracker[[#This Row],[Employee Name]],'List of Employees'!$B$4:$H$766,6))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Employees'!$B$4:$H$766,7))</f>
        <v>VMO</v>
      </c>
      <c r="F4266" s="66" t="str">
        <f>IF(ISBLANK(LeaveTracker[[#This Row],[Employee Name]]),"-----",VLOOKUP(LeaveTracker[[#This Row],[Employee Name]],'List of Employees'!$B$4:$H$766,6))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Employees'!$B$4:$H$766,7))</f>
        <v>CSWDO</v>
      </c>
      <c r="F4267" s="66" t="str">
        <f>IF(ISBLANK(LeaveTracker[[#This Row],[Employee Name]]),"-----",VLOOKUP(LeaveTracker[[#This Row],[Employee Name]],'List of Employees'!$B$4:$H$766,6))</f>
        <v>PERMANENT</v>
      </c>
      <c r="G4267" s="24">
        <v>44847</v>
      </c>
      <c r="H4267" s="24">
        <v>44847</v>
      </c>
      <c r="I4267" s="19" t="s">
        <v>297</v>
      </c>
      <c r="J4267" s="42" t="s">
        <v>2130</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Employees'!$B$4:$H$766,7))</f>
        <v>PDAO</v>
      </c>
      <c r="F4268" s="66" t="str">
        <f>IF(ISBLANK(LeaveTracker[[#This Row],[Employee Name]]),"-----",VLOOKUP(LeaveTracker[[#This Row],[Employee Name]],'List of Employees'!$B$4:$H$766,6))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Employees'!$B$4:$H$766,7))</f>
        <v>VMO</v>
      </c>
      <c r="F4269" s="66" t="str">
        <f>IF(ISBLANK(LeaveTracker[[#This Row],[Employee Name]]),"-----",VLOOKUP(LeaveTracker[[#This Row],[Employee Name]],'List of Employees'!$B$4:$H$766,6))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Employees'!$B$4:$H$766,7))</f>
        <v>VMO</v>
      </c>
      <c r="F4270" s="66" t="str">
        <f>IF(ISBLANK(LeaveTracker[[#This Row],[Employee Name]]),"-----",VLOOKUP(LeaveTracker[[#This Row],[Employee Name]],'List of Employees'!$B$4:$H$766,6))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Employees'!$B$4:$H$766,7))</f>
        <v>CSWDO</v>
      </c>
      <c r="F4271" s="66" t="str">
        <f>IF(ISBLANK(LeaveTracker[[#This Row],[Employee Name]]),"-----",VLOOKUP(LeaveTracker[[#This Row],[Employee Name]],'List of Employees'!$B$4:$H$766,6))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Employees'!$B$4:$H$766,7))</f>
        <v>VMO</v>
      </c>
      <c r="F4272" s="66" t="str">
        <f>IF(ISBLANK(LeaveTracker[[#This Row],[Employee Name]]),"-----",VLOOKUP(LeaveTracker[[#This Row],[Employee Name]],'List of Employees'!$B$4:$H$766,6))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Employees'!$B$4:$H$766,7))</f>
        <v>CSWDO</v>
      </c>
      <c r="F4273" s="66" t="str">
        <f>IF(ISBLANK(LeaveTracker[[#This Row],[Employee Name]]),"-----",VLOOKUP(LeaveTracker[[#This Row],[Employee Name]],'List of Employees'!$B$4:$H$766,6))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Employees'!$B$4:$H$766,7))</f>
        <v>CSWDO</v>
      </c>
      <c r="F4274" s="66" t="str">
        <f>IF(ISBLANK(LeaveTracker[[#This Row],[Employee Name]]),"-----",VLOOKUP(LeaveTracker[[#This Row],[Employee Name]],'List of Employees'!$B$4:$H$766,6))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Employees'!$B$4:$H$766,7))</f>
        <v>CSWDO</v>
      </c>
      <c r="F4275" s="66" t="str">
        <f>IF(ISBLANK(LeaveTracker[[#This Row],[Employee Name]]),"-----",VLOOKUP(LeaveTracker[[#This Row],[Employee Name]],'List of Employees'!$B$4:$H$766,6))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Employees'!$B$4:$H$766,7))</f>
        <v>PDAO</v>
      </c>
      <c r="F4276" s="66" t="str">
        <f>IF(ISBLANK(LeaveTracker[[#This Row],[Employee Name]]),"-----",VLOOKUP(LeaveTracker[[#This Row],[Employee Name]],'List of Employees'!$B$4:$H$766,6))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Employees'!$B$4:$H$766,7))</f>
        <v>PDAO</v>
      </c>
      <c r="F4277" s="66" t="str">
        <f>IF(ISBLANK(LeaveTracker[[#This Row],[Employee Name]]),"-----",VLOOKUP(LeaveTracker[[#This Row],[Employee Name]],'List of Employees'!$B$4:$H$766,6))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Employees'!$B$4:$H$766,7))</f>
        <v>PDAO</v>
      </c>
      <c r="F4278" s="66" t="str">
        <f>IF(ISBLANK(LeaveTracker[[#This Row],[Employee Name]]),"-----",VLOOKUP(LeaveTracker[[#This Row],[Employee Name]],'List of Employees'!$B$4:$H$766,6))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Employees'!$B$4:$H$766,7))</f>
        <v>CSWDO</v>
      </c>
      <c r="F4279" s="66" t="str">
        <f>IF(ISBLANK(LeaveTracker[[#This Row],[Employee Name]]),"-----",VLOOKUP(LeaveTracker[[#This Row],[Employee Name]],'List of Employees'!$B$4:$H$766,6))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Employees'!$B$4:$H$766,7))</f>
        <v>CSWDO</v>
      </c>
      <c r="F4280" s="66" t="str">
        <f>IF(ISBLANK(LeaveTracker[[#This Row],[Employee Name]]),"-----",VLOOKUP(LeaveTracker[[#This Row],[Employee Name]],'List of Employees'!$B$4:$H$766,6))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Employees'!$B$4:$H$766,7))</f>
        <v>CSWDO</v>
      </c>
      <c r="F4281" s="66" t="str">
        <f>IF(ISBLANK(LeaveTracker[[#This Row],[Employee Name]]),"-----",VLOOKUP(LeaveTracker[[#This Row],[Employee Name]],'List of Employees'!$B$4:$H$766,6))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Employees'!$B$4:$H$766,7))</f>
        <v>CSWDO</v>
      </c>
      <c r="F4282" s="66" t="str">
        <f>IF(ISBLANK(LeaveTracker[[#This Row],[Employee Name]]),"-----",VLOOKUP(LeaveTracker[[#This Row],[Employee Name]],'List of Employees'!$B$4:$H$766,6))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1825</v>
      </c>
      <c r="E4283" s="66" t="str">
        <f>IF(ISBLANK(LeaveTracker[[#This Row],[Employee Name]]),"-----",VLOOKUP(LeaveTracker[[#This Row],[Employee Name]],'List of Employees'!$B$4:$H$766,7))</f>
        <v>ONT</v>
      </c>
      <c r="F4283" s="66" t="str">
        <f>IF(ISBLANK(LeaveTracker[[#This Row],[Employee Name]]),"-----",VLOOKUP(LeaveTracker[[#This Row],[Employee Name]],'List of Employees'!$B$4:$H$766,6))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1830</v>
      </c>
      <c r="E4284" s="66" t="str">
        <f>IF(ISBLANK(LeaveTracker[[#This Row],[Employee Name]]),"-----",VLOOKUP(LeaveTracker[[#This Row],[Employee Name]],'List of Employees'!$B$4:$H$766,7))</f>
        <v>ACCOUNTING</v>
      </c>
      <c r="F4284" s="66" t="str">
        <f>IF(ISBLANK(LeaveTracker[[#This Row],[Employee Name]]),"-----",VLOOKUP(LeaveTracker[[#This Row],[Employee Name]],'List of Employees'!$B$4:$H$766,6))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1921</v>
      </c>
      <c r="E4285" s="66" t="str">
        <f>IF(ISBLANK(LeaveTracker[[#This Row],[Employee Name]]),"-----",VLOOKUP(LeaveTracker[[#This Row],[Employee Name]],'List of Employees'!$B$4:$H$766,7))</f>
        <v>TCIS</v>
      </c>
      <c r="F4285" s="66" t="str">
        <f>IF(ISBLANK(LeaveTracker[[#This Row],[Employee Name]]),"-----",VLOOKUP(LeaveTracker[[#This Row],[Employee Name]],'List of Employees'!$B$4:$H$766,6))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1921</v>
      </c>
      <c r="E4286" s="66" t="str">
        <f>IF(ISBLANK(LeaveTracker[[#This Row],[Employee Name]]),"-----",VLOOKUP(LeaveTracker[[#This Row],[Employee Name]],'List of Employees'!$B$4:$H$766,7))</f>
        <v>TCIS</v>
      </c>
      <c r="F4286" s="66" t="str">
        <f>IF(ISBLANK(LeaveTracker[[#This Row],[Employee Name]]),"-----",VLOOKUP(LeaveTracker[[#This Row],[Employee Name]],'List of Employees'!$B$4:$H$766,6))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1829</v>
      </c>
      <c r="E4287" s="66" t="str">
        <f>IF(ISBLANK(LeaveTracker[[#This Row],[Employee Name]]),"-----",VLOOKUP(LeaveTracker[[#This Row],[Employee Name]],'List of Employees'!$B$4:$H$766,7))</f>
        <v>EEO/CITY MARKET</v>
      </c>
      <c r="F4287" s="66" t="str">
        <f>IF(ISBLANK(LeaveTracker[[#This Row],[Employee Name]]),"-----",VLOOKUP(LeaveTracker[[#This Row],[Employee Name]],'List of Employees'!$B$4:$H$766,6))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1792</v>
      </c>
      <c r="E4288" s="66" t="str">
        <f>IF(ISBLANK(LeaveTracker[[#This Row],[Employee Name]]),"-----",VLOOKUP(LeaveTracker[[#This Row],[Employee Name]],'List of Employees'!$B$4:$H$766,7))</f>
        <v>CENRO</v>
      </c>
      <c r="F4288" s="66" t="str">
        <f>IF(ISBLANK(LeaveTracker[[#This Row],[Employee Name]]),"-----",VLOOKUP(LeaveTracker[[#This Row],[Employee Name]],'List of Employees'!$B$4:$H$766,6))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1792</v>
      </c>
      <c r="E4289" s="66" t="str">
        <f>IF(ISBLANK(LeaveTracker[[#This Row],[Employee Name]]),"-----",VLOOKUP(LeaveTracker[[#This Row],[Employee Name]],'List of Employees'!$B$4:$H$766,7))</f>
        <v>CENRO</v>
      </c>
      <c r="F4289" s="66" t="str">
        <f>IF(ISBLANK(LeaveTracker[[#This Row],[Employee Name]]),"-----",VLOOKUP(LeaveTracker[[#This Row],[Employee Name]],'List of Employees'!$B$4:$H$766,6))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1830</v>
      </c>
      <c r="E4290" s="66" t="str">
        <f>IF(ISBLANK(LeaveTracker[[#This Row],[Employee Name]]),"-----",VLOOKUP(LeaveTracker[[#This Row],[Employee Name]],'List of Employees'!$B$4:$H$766,7))</f>
        <v>ACCOUNTING</v>
      </c>
      <c r="F4290" s="66" t="str">
        <f>IF(ISBLANK(LeaveTracker[[#This Row],[Employee Name]]),"-----",VLOOKUP(LeaveTracker[[#This Row],[Employee Name]],'List of Employees'!$B$4:$H$766,6))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Employees'!$B$4:$H$766,7))</f>
        <v>ACCOUNTING</v>
      </c>
      <c r="F4291" s="66" t="str">
        <f>IF(ISBLANK(LeaveTracker[[#This Row],[Employee Name]]),"-----",VLOOKUP(LeaveTracker[[#This Row],[Employee Name]],'List of Employees'!$B$4:$H$766,6))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Employees'!$B$4:$H$766,7))</f>
        <v>CTO</v>
      </c>
      <c r="F4292" s="66" t="str">
        <f>IF(ISBLANK(LeaveTracker[[#This Row],[Employee Name]]),"-----",VLOOKUP(LeaveTracker[[#This Row],[Employee Name]],'List of Employees'!$B$4:$H$766,6))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Employees'!$B$4:$H$766,7))</f>
        <v>CHO</v>
      </c>
      <c r="F4293" s="66" t="str">
        <f>IF(ISBLANK(LeaveTracker[[#This Row],[Employee Name]]),"-----",VLOOKUP(LeaveTracker[[#This Row],[Employee Name]],'List of Employees'!$B$4:$H$766,6))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Employees'!$B$4:$H$766,7))</f>
        <v>CHO</v>
      </c>
      <c r="F4294" s="66" t="str">
        <f>IF(ISBLANK(LeaveTracker[[#This Row],[Employee Name]]),"-----",VLOOKUP(LeaveTracker[[#This Row],[Employee Name]],'List of Employees'!$B$4:$H$766,6))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Employees'!$B$4:$H$766,7))</f>
        <v>CHO</v>
      </c>
      <c r="F4295" s="66" t="str">
        <f>IF(ISBLANK(LeaveTracker[[#This Row],[Employee Name]]),"-----",VLOOKUP(LeaveTracker[[#This Row],[Employee Name]],'List of Employees'!$B$4:$H$766,6))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Employees'!$B$4:$H$766,7))</f>
        <v>ACCOUNTING</v>
      </c>
      <c r="F4296" s="66" t="str">
        <f>IF(ISBLANK(LeaveTracker[[#This Row],[Employee Name]]),"-----",VLOOKUP(LeaveTracker[[#This Row],[Employee Name]],'List of Employees'!$B$4:$H$766,6))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Employees'!$B$4:$H$766,7))</f>
        <v>ACCOUNTING</v>
      </c>
      <c r="F4297" s="66" t="str">
        <f>IF(ISBLANK(LeaveTracker[[#This Row],[Employee Name]]),"-----",VLOOKUP(LeaveTracker[[#This Row],[Employee Name]],'List of Employees'!$B$4:$H$766,6))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Employees'!$B$4:$H$766,7))</f>
        <v>CCT</v>
      </c>
      <c r="F4298" s="66" t="str">
        <f>IF(ISBLANK(LeaveTracker[[#This Row],[Employee Name]]),"-----",VLOOKUP(LeaveTracker[[#This Row],[Employee Name]],'List of Employees'!$B$4:$H$766,6))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Employees'!$B$4:$H$766,7))</f>
        <v>ASSESSORS OFFICE</v>
      </c>
      <c r="F4299" s="66" t="str">
        <f>IF(ISBLANK(LeaveTracker[[#This Row],[Employee Name]]),"-----",VLOOKUP(LeaveTracker[[#This Row],[Employee Name]],'List of Employees'!$B$4:$H$766,6))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Employees'!$B$4:$H$766,7))</f>
        <v>ASSESSORS OFFICE</v>
      </c>
      <c r="F4300" s="66" t="str">
        <f>IF(ISBLANK(LeaveTracker[[#This Row],[Employee Name]]),"-----",VLOOKUP(LeaveTracker[[#This Row],[Employee Name]],'List of Employees'!$B$4:$H$766,6))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Employees'!$B$4:$H$766,7))</f>
        <v>EEO/ CITY MARKET</v>
      </c>
      <c r="F4301" s="66" t="str">
        <f>IF(ISBLANK(LeaveTracker[[#This Row],[Employee Name]]),"-----",VLOOKUP(LeaveTracker[[#This Row],[Employee Name]],'List of Employees'!$B$4:$H$766,6))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Employees'!$B$4:$H$766,7))</f>
        <v>ACCOUNTING</v>
      </c>
      <c r="F4302" s="66" t="str">
        <f>IF(ISBLANK(LeaveTracker[[#This Row],[Employee Name]]),"-----",VLOOKUP(LeaveTracker[[#This Row],[Employee Name]],'List of Employees'!$B$4:$H$766,6))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Employees'!$B$4:$H$766,7))</f>
        <v>ACCOUNTING</v>
      </c>
      <c r="F4303" s="66" t="str">
        <f>IF(ISBLANK(LeaveTracker[[#This Row],[Employee Name]]),"-----",VLOOKUP(LeaveTracker[[#This Row],[Employee Name]],'List of Employees'!$B$4:$H$766,6))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Employees'!$B$4:$H$766,7))</f>
        <v>ACCOUNTING</v>
      </c>
      <c r="F4304" s="66" t="str">
        <f>IF(ISBLANK(LeaveTracker[[#This Row],[Employee Name]]),"-----",VLOOKUP(LeaveTracker[[#This Row],[Employee Name]],'List of Employees'!$B$4:$H$766,6))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Employees'!$B$4:$H$766,7))</f>
        <v>ACCOUNTING</v>
      </c>
      <c r="F4305" s="66" t="str">
        <f>IF(ISBLANK(LeaveTracker[[#This Row],[Employee Name]]),"-----",VLOOKUP(LeaveTracker[[#This Row],[Employee Name]],'List of Employees'!$B$4:$H$766,6))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Employees'!$B$4:$H$766,7))</f>
        <v>ACCOUNTING</v>
      </c>
      <c r="F4306" s="66" t="str">
        <f>IF(ISBLANK(LeaveTracker[[#This Row],[Employee Name]]),"-----",VLOOKUP(LeaveTracker[[#This Row],[Employee Name]],'List of Employees'!$B$4:$H$766,6))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Employees'!$B$4:$H$766,7))</f>
        <v>ACCOUNTING</v>
      </c>
      <c r="F4307" s="66" t="str">
        <f>IF(ISBLANK(LeaveTracker[[#This Row],[Employee Name]]),"-----",VLOOKUP(LeaveTracker[[#This Row],[Employee Name]],'List of Employees'!$B$4:$H$766,6))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Employees'!$B$4:$H$766,7))</f>
        <v>ACCOUNTING</v>
      </c>
      <c r="F4308" s="66" t="str">
        <f>IF(ISBLANK(LeaveTracker[[#This Row],[Employee Name]]),"-----",VLOOKUP(LeaveTracker[[#This Row],[Employee Name]],'List of Employees'!$B$4:$H$766,6))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Employees'!$B$4:$H$766,7))</f>
        <v>ACCOUNTING</v>
      </c>
      <c r="F4309" s="66" t="str">
        <f>IF(ISBLANK(LeaveTracker[[#This Row],[Employee Name]]),"-----",VLOOKUP(LeaveTracker[[#This Row],[Employee Name]],'List of Employees'!$B$4:$H$766,6))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Employees'!$B$4:$H$766,7))</f>
        <v>CENRO</v>
      </c>
      <c r="F4310" s="66" t="str">
        <f>IF(ISBLANK(LeaveTracker[[#This Row],[Employee Name]]),"-----",VLOOKUP(LeaveTracker[[#This Row],[Employee Name]],'List of Employees'!$B$4:$H$766,6))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Employees'!$B$4:$H$766,7))</f>
        <v>LCR</v>
      </c>
      <c r="F4311" s="66" t="str">
        <f>IF(ISBLANK(LeaveTracker[[#This Row],[Employee Name]]),"-----",VLOOKUP(LeaveTracker[[#This Row],[Employee Name]],'List of Employees'!$B$4:$H$766,6))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Employees'!$B$4:$H$766,7))</f>
        <v>LCR</v>
      </c>
      <c r="F4312" s="66" t="str">
        <f>IF(ISBLANK(LeaveTracker[[#This Row],[Employee Name]]),"-----",VLOOKUP(LeaveTracker[[#This Row],[Employee Name]],'List of Employees'!$B$4:$H$766,6))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Employees'!$B$4:$H$766,7))</f>
        <v>ONT</v>
      </c>
      <c r="F4313" s="66" t="str">
        <f>IF(ISBLANK(LeaveTracker[[#This Row],[Employee Name]]),"-----",VLOOKUP(LeaveTracker[[#This Row],[Employee Name]],'List of Employees'!$B$4:$H$766,6))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Employees'!$B$4:$H$766,7))</f>
        <v>LCR</v>
      </c>
      <c r="F4314" s="66" t="str">
        <f>IF(ISBLANK(LeaveTracker[[#This Row],[Employee Name]]),"-----",VLOOKUP(LeaveTracker[[#This Row],[Employee Name]],'List of Employees'!$B$4:$H$766,6))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Employees'!$B$4:$H$766,7))</f>
        <v>PICNIC GROVE</v>
      </c>
      <c r="F4315" s="66" t="str">
        <f>IF(ISBLANK(LeaveTracker[[#This Row],[Employee Name]]),"-----",VLOOKUP(LeaveTracker[[#This Row],[Employee Name]],'List of Employees'!$B$4:$H$766,6))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Employees'!$B$4:$H$766,7))</f>
        <v>CBO</v>
      </c>
      <c r="F4316" s="66" t="str">
        <f>IF(ISBLANK(LeaveTracker[[#This Row],[Employee Name]]),"-----",VLOOKUP(LeaveTracker[[#This Row],[Employee Name]],'List of Employees'!$B$4:$H$766,6))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Employees'!$B$4:$H$766,7))</f>
        <v>ACCOUNTING</v>
      </c>
      <c r="F4317" s="66" t="str">
        <f>IF(ISBLANK(LeaveTracker[[#This Row],[Employee Name]]),"-----",VLOOKUP(LeaveTracker[[#This Row],[Employee Name]],'List of Employees'!$B$4:$H$766,6))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Employees'!$B$4:$H$766,7))</f>
        <v>CSWDO</v>
      </c>
      <c r="F4318" s="66" t="str">
        <f>IF(ISBLANK(LeaveTracker[[#This Row],[Employee Name]]),"-----",VLOOKUP(LeaveTracker[[#This Row],[Employee Name]],'List of Employees'!$B$4:$H$766,6))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Employees'!$B$4:$H$766,7))</f>
        <v>CSWDO</v>
      </c>
      <c r="F4319" s="66" t="str">
        <f>IF(ISBLANK(LeaveTracker[[#This Row],[Employee Name]]),"-----",VLOOKUP(LeaveTracker[[#This Row],[Employee Name]],'List of Employees'!$B$4:$H$766,6))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Employees'!$B$4:$H$766,7))</f>
        <v>LCR</v>
      </c>
      <c r="F4320" s="66" t="str">
        <f>IF(ISBLANK(LeaveTracker[[#This Row],[Employee Name]]),"-----",VLOOKUP(LeaveTracker[[#This Row],[Employee Name]],'List of Employees'!$B$4:$H$766,6))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Employees'!$B$4:$H$766,7))</f>
        <v>ACCOUNTING</v>
      </c>
      <c r="F4321" s="66" t="str">
        <f>IF(ISBLANK(LeaveTracker[[#This Row],[Employee Name]]),"-----",VLOOKUP(LeaveTracker[[#This Row],[Employee Name]],'List of Employees'!$B$4:$H$766,6))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Employees'!$B$4:$H$766,7))</f>
        <v>ACCOUNTING</v>
      </c>
      <c r="F4322" s="66" t="str">
        <f>IF(ISBLANK(LeaveTracker[[#This Row],[Employee Name]]),"-----",VLOOKUP(LeaveTracker[[#This Row],[Employee Name]],'List of Employees'!$B$4:$H$766,6))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Employees'!$B$4:$H$766,7))</f>
        <v>ACCOUNTING</v>
      </c>
      <c r="F4323" s="66" t="str">
        <f>IF(ISBLANK(LeaveTracker[[#This Row],[Employee Name]]),"-----",VLOOKUP(LeaveTracker[[#This Row],[Employee Name]],'List of Employees'!$B$4:$H$766,6))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Employees'!$B$4:$H$766,7))</f>
        <v>ACCOUNTING</v>
      </c>
      <c r="F4324" s="66" t="str">
        <f>IF(ISBLANK(LeaveTracker[[#This Row],[Employee Name]]),"-----",VLOOKUP(LeaveTracker[[#This Row],[Employee Name]],'List of Employees'!$B$4:$H$766,6))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Employees'!$B$4:$H$766,7))</f>
        <v>GSO</v>
      </c>
      <c r="F4325" s="66" t="str">
        <f>IF(ISBLANK(LeaveTracker[[#This Row],[Employee Name]]),"-----",VLOOKUP(LeaveTracker[[#This Row],[Employee Name]],'List of Employees'!$B$4:$H$766,6))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2131</v>
      </c>
      <c r="E4326" s="66" t="str">
        <f>IF(ISBLANK(LeaveTracker[[#This Row],[Employee Name]]),"-----",VLOOKUP(LeaveTracker[[#This Row],[Employee Name]],'List of Employees'!$B$4:$H$766,7))</f>
        <v>GSO</v>
      </c>
      <c r="F4326" s="66" t="str">
        <f>IF(ISBLANK(LeaveTracker[[#This Row],[Employee Name]]),"-----",VLOOKUP(LeaveTracker[[#This Row],[Employee Name]],'List of Employees'!$B$4:$H$766,6))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Employees'!$B$4:$H$766,7))</f>
        <v>ACCOUNTING</v>
      </c>
      <c r="F4327" s="66" t="str">
        <f>IF(ISBLANK(LeaveTracker[[#This Row],[Employee Name]]),"-----",VLOOKUP(LeaveTracker[[#This Row],[Employee Name]],'List of Employees'!$B$4:$H$766,6))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2003</v>
      </c>
      <c r="E4328" s="66" t="str">
        <f>IF(ISBLANK(LeaveTracker[[#This Row],[Employee Name]]),"-----",VLOOKUP(LeaveTracker[[#This Row],[Employee Name]],'List of Employees'!$B$4:$H$766,7))</f>
        <v>ACCOUNTING</v>
      </c>
      <c r="F4328" s="66" t="str">
        <f>IF(ISBLANK(LeaveTracker[[#This Row],[Employee Name]]),"-----",VLOOKUP(LeaveTracker[[#This Row],[Employee Name]],'List of Employees'!$B$4:$H$766,6))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Employees'!$B$4:$H$766,7))</f>
        <v>ACCOUNTING</v>
      </c>
      <c r="F4329" s="66" t="str">
        <f>IF(ISBLANK(LeaveTracker[[#This Row],[Employee Name]]),"-----",VLOOKUP(LeaveTracker[[#This Row],[Employee Name]],'List of Employees'!$B$4:$H$766,6))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Employees'!$B$4:$H$766,7))</f>
        <v>ACCOUNTING</v>
      </c>
      <c r="F4330" s="66" t="str">
        <f>IF(ISBLANK(LeaveTracker[[#This Row],[Employee Name]]),"-----",VLOOKUP(LeaveTracker[[#This Row],[Employee Name]],'List of Employees'!$B$4:$H$766,6))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Employees'!$B$4:$H$766,7))</f>
        <v>ACCOUNTING</v>
      </c>
      <c r="F4331" s="66" t="str">
        <f>IF(ISBLANK(LeaveTracker[[#This Row],[Employee Name]]),"-----",VLOOKUP(LeaveTracker[[#This Row],[Employee Name]],'List of Employees'!$B$4:$H$766,6))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Employees'!$B$4:$H$766,7))</f>
        <v>ACCOUNTING</v>
      </c>
      <c r="F4332" s="66" t="str">
        <f>IF(ISBLANK(LeaveTracker[[#This Row],[Employee Name]]),"-----",VLOOKUP(LeaveTracker[[#This Row],[Employee Name]],'List of Employees'!$B$4:$H$766,6))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Employees'!$B$4:$H$766,7))</f>
        <v>ACCOUNTING</v>
      </c>
      <c r="F4333" s="66" t="str">
        <f>IF(ISBLANK(LeaveTracker[[#This Row],[Employee Name]]),"-----",VLOOKUP(LeaveTracker[[#This Row],[Employee Name]],'List of Employees'!$B$4:$H$766,6))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Employees'!$B$4:$H$766,7))</f>
        <v>ACCOUNTING</v>
      </c>
      <c r="F4334" s="66" t="str">
        <f>IF(ISBLANK(LeaveTracker[[#This Row],[Employee Name]]),"-----",VLOOKUP(LeaveTracker[[#This Row],[Employee Name]],'List of Employees'!$B$4:$H$766,6))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Employees'!$B$4:$H$766,7))</f>
        <v>ACCOUNTING</v>
      </c>
      <c r="F4335" s="66" t="str">
        <f>IF(ISBLANK(LeaveTracker[[#This Row],[Employee Name]]),"-----",VLOOKUP(LeaveTracker[[#This Row],[Employee Name]],'List of Employees'!$B$4:$H$766,6))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Employees'!$B$4:$H$766,7))</f>
        <v>ACCOUNTING</v>
      </c>
      <c r="F4336" s="66" t="str">
        <f>IF(ISBLANK(LeaveTracker[[#This Row],[Employee Name]]),"-----",VLOOKUP(LeaveTracker[[#This Row],[Employee Name]],'List of Employees'!$B$4:$H$766,6))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Employees'!$B$4:$H$766,7))</f>
        <v>ACCOUNTING</v>
      </c>
      <c r="F4337" s="66" t="str">
        <f>IF(ISBLANK(LeaveTracker[[#This Row],[Employee Name]]),"-----",VLOOKUP(LeaveTracker[[#This Row],[Employee Name]],'List of Employees'!$B$4:$H$766,6))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Employees'!$B$4:$H$766,7))</f>
        <v>ACCOUNTING</v>
      </c>
      <c r="F4338" s="66" t="str">
        <f>IF(ISBLANK(LeaveTracker[[#This Row],[Employee Name]]),"-----",VLOOKUP(LeaveTracker[[#This Row],[Employee Name]],'List of Employees'!$B$4:$H$766,6))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1834</v>
      </c>
      <c r="E4339" s="66" t="str">
        <f>IF(ISBLANK(LeaveTracker[[#This Row],[Employee Name]]),"-----",VLOOKUP(LeaveTracker[[#This Row],[Employee Name]],'List of Employees'!$B$4:$H$766,7))</f>
        <v>BIR</v>
      </c>
      <c r="F4339" s="66" t="str">
        <f>IF(ISBLANK(LeaveTracker[[#This Row],[Employee Name]]),"-----",VLOOKUP(LeaveTracker[[#This Row],[Employee Name]],'List of Employees'!$B$4:$H$766,6))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Employees'!$B$4:$H$766,7))</f>
        <v>ACCOUNTING</v>
      </c>
      <c r="F4340" s="66" t="str">
        <f>IF(ISBLANK(LeaveTracker[[#This Row],[Employee Name]]),"-----",VLOOKUP(LeaveTracker[[#This Row],[Employee Name]],'List of Employees'!$B$4:$H$766,6))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1823</v>
      </c>
      <c r="E4341" s="66" t="str">
        <f>IF(ISBLANK(LeaveTracker[[#This Row],[Employee Name]]),"-----",VLOOKUP(LeaveTracker[[#This Row],[Employee Name]],'List of Employees'!$B$4:$H$766,7))</f>
        <v>TCIS</v>
      </c>
      <c r="F4341" s="66" t="str">
        <f>IF(ISBLANK(LeaveTracker[[#This Row],[Employee Name]]),"-----",VLOOKUP(LeaveTracker[[#This Row],[Employee Name]],'List of Employees'!$B$4:$H$766,6))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Employees'!$B$4:$H$766,7))</f>
        <v>CSWDO</v>
      </c>
      <c r="F4342" s="66" t="str">
        <f>IF(ISBLANK(LeaveTracker[[#This Row],[Employee Name]]),"-----",VLOOKUP(LeaveTracker[[#This Row],[Employee Name]],'List of Employees'!$B$4:$H$766,6))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1826</v>
      </c>
      <c r="E4343" s="66" t="str">
        <f>IF(ISBLANK(LeaveTracker[[#This Row],[Employee Name]]),"-----",VLOOKUP(LeaveTracker[[#This Row],[Employee Name]],'List of Employees'!$B$4:$H$766,7))</f>
        <v>CPDO</v>
      </c>
      <c r="F4343" s="66" t="str">
        <f>IF(ISBLANK(LeaveTracker[[#This Row],[Employee Name]]),"-----",VLOOKUP(LeaveTracker[[#This Row],[Employee Name]],'List of Employees'!$B$4:$H$766,6))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1827</v>
      </c>
      <c r="E4344" s="66" t="str">
        <f>IF(ISBLANK(LeaveTracker[[#This Row],[Employee Name]]),"-----",VLOOKUP(LeaveTracker[[#This Row],[Employee Name]],'List of Employees'!$B$4:$H$766,7))</f>
        <v>CSWDO</v>
      </c>
      <c r="F4344" s="66" t="str">
        <f>IF(ISBLANK(LeaveTracker[[#This Row],[Employee Name]]),"-----",VLOOKUP(LeaveTracker[[#This Row],[Employee Name]],'List of Employees'!$B$4:$H$766,6))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1945</v>
      </c>
      <c r="E4345" s="66" t="str">
        <f>IF(ISBLANK(LeaveTracker[[#This Row],[Employee Name]]),"-----",VLOOKUP(LeaveTracker[[#This Row],[Employee Name]],'List of Employees'!$B$4:$H$766,7))</f>
        <v>ONT</v>
      </c>
      <c r="F4345" s="66" t="str">
        <f>IF(ISBLANK(LeaveTracker[[#This Row],[Employee Name]]),"-----",VLOOKUP(LeaveTracker[[#This Row],[Employee Name]],'List of Employees'!$B$4:$H$766,6))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1946</v>
      </c>
      <c r="E4346" s="66" t="str">
        <f>IF(ISBLANK(LeaveTracker[[#This Row],[Employee Name]]),"-----",VLOOKUP(LeaveTracker[[#This Row],[Employee Name]],'List of Employees'!$B$4:$H$766,7))</f>
        <v>TCIS/CSU</v>
      </c>
      <c r="F4346" s="66" t="str">
        <f>IF(ISBLANK(LeaveTracker[[#This Row],[Employee Name]]),"-----",VLOOKUP(LeaveTracker[[#This Row],[Employee Name]],'List of Employees'!$B$4:$H$766,6))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2132</v>
      </c>
      <c r="E4347" s="66" t="str">
        <f>IF(ISBLANK(LeaveTracker[[#This Row],[Employee Name]]),"-----",VLOOKUP(LeaveTracker[[#This Row],[Employee Name]],'List of Employees'!$B$4:$H$766,7))</f>
        <v>CENRO</v>
      </c>
      <c r="F4347" s="66" t="str">
        <f>IF(ISBLANK(LeaveTracker[[#This Row],[Employee Name]]),"-----",VLOOKUP(LeaveTracker[[#This Row],[Employee Name]],'List of Employees'!$B$4:$H$766,6))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1883</v>
      </c>
      <c r="E4348" s="66" t="str">
        <f>IF(ISBLANK(LeaveTracker[[#This Row],[Employee Name]]),"-----",VLOOKUP(LeaveTracker[[#This Row],[Employee Name]],'List of Employees'!$B$4:$H$766,7))</f>
        <v>ONT</v>
      </c>
      <c r="F4348" s="66" t="str">
        <f>IF(ISBLANK(LeaveTracker[[#This Row],[Employee Name]]),"-----",VLOOKUP(LeaveTracker[[#This Row],[Employee Name]],'List of Employees'!$B$4:$H$766,6))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1812</v>
      </c>
      <c r="E4349" s="66" t="str">
        <f>IF(ISBLANK(LeaveTracker[[#This Row],[Employee Name]]),"-----",VLOOKUP(LeaveTracker[[#This Row],[Employee Name]],'List of Employees'!$B$4:$H$766,7))</f>
        <v>ONT</v>
      </c>
      <c r="F4349" s="66" t="str">
        <f>IF(ISBLANK(LeaveTracker[[#This Row],[Employee Name]]),"-----",VLOOKUP(LeaveTracker[[#This Row],[Employee Name]],'List of Employees'!$B$4:$H$766,6))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1812</v>
      </c>
      <c r="E4350" s="66" t="str">
        <f>IF(ISBLANK(LeaveTracker[[#This Row],[Employee Name]]),"-----",VLOOKUP(LeaveTracker[[#This Row],[Employee Name]],'List of Employees'!$B$4:$H$766,7))</f>
        <v>ONT</v>
      </c>
      <c r="F4350" s="66" t="str">
        <f>IF(ISBLANK(LeaveTracker[[#This Row],[Employee Name]]),"-----",VLOOKUP(LeaveTracker[[#This Row],[Employee Name]],'List of Employees'!$B$4:$H$766,6))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1811</v>
      </c>
      <c r="E4351" s="66" t="str">
        <f>IF(ISBLANK(LeaveTracker[[#This Row],[Employee Name]]),"-----",VLOOKUP(LeaveTracker[[#This Row],[Employee Name]],'List of Employees'!$B$4:$H$766,7))</f>
        <v>ONT</v>
      </c>
      <c r="F4351" s="66" t="str">
        <f>IF(ISBLANK(LeaveTracker[[#This Row],[Employee Name]]),"-----",VLOOKUP(LeaveTracker[[#This Row],[Employee Name]],'List of Employees'!$B$4:$H$766,6))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1867</v>
      </c>
      <c r="E4352" s="66" t="str">
        <f>IF(ISBLANK(LeaveTracker[[#This Row],[Employee Name]]),"-----",VLOOKUP(LeaveTracker[[#This Row],[Employee Name]],'List of Employees'!$B$4:$H$766,7))</f>
        <v>CEO</v>
      </c>
      <c r="F4352" s="66" t="str">
        <f>IF(ISBLANK(LeaveTracker[[#This Row],[Employee Name]]),"-----",VLOOKUP(LeaveTracker[[#This Row],[Employee Name]],'List of Employees'!$B$4:$H$766,6))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1867</v>
      </c>
      <c r="E4353" s="66" t="str">
        <f>IF(ISBLANK(LeaveTracker[[#This Row],[Employee Name]]),"-----",VLOOKUP(LeaveTracker[[#This Row],[Employee Name]],'List of Employees'!$B$4:$H$766,7))</f>
        <v>CEO</v>
      </c>
      <c r="F4353" s="66" t="str">
        <f>IF(ISBLANK(LeaveTracker[[#This Row],[Employee Name]]),"-----",VLOOKUP(LeaveTracker[[#This Row],[Employee Name]],'List of Employees'!$B$4:$H$766,6))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2134</v>
      </c>
      <c r="E4354" s="66" t="str">
        <f>IF(ISBLANK(LeaveTracker[[#This Row],[Employee Name]]),"-----",VLOOKUP(LeaveTracker[[#This Row],[Employee Name]],'List of Employees'!$B$4:$H$766,7))</f>
        <v>OSPITAL NG TAGAYTAY</v>
      </c>
      <c r="F4354" s="66" t="str">
        <f>IF(ISBLANK(LeaveTracker[[#This Row],[Employee Name]]),"-----",VLOOKUP(LeaveTracker[[#This Row],[Employee Name]],'List of Employees'!$B$4:$H$766,6))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2057</v>
      </c>
      <c r="E4355" s="66" t="str">
        <f>IF(ISBLANK(LeaveTracker[[#This Row],[Employee Name]]),"-----",VLOOKUP(LeaveTracker[[#This Row],[Employee Name]],'List of Employees'!$B$4:$H$766,7))</f>
        <v>EEO</v>
      </c>
      <c r="F4355" s="66" t="str">
        <f>IF(ISBLANK(LeaveTracker[[#This Row],[Employee Name]]),"-----",VLOOKUP(LeaveTracker[[#This Row],[Employee Name]],'List of Employees'!$B$4:$H$766,6))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1869</v>
      </c>
      <c r="E4356" s="66" t="str">
        <f>IF(ISBLANK(LeaveTracker[[#This Row],[Employee Name]]),"-----",VLOOKUP(LeaveTracker[[#This Row],[Employee Name]],'List of Employees'!$B$4:$H$766,7))</f>
        <v>CHO</v>
      </c>
      <c r="F4356" s="66" t="str">
        <f>IF(ISBLANK(LeaveTracker[[#This Row],[Employee Name]]),"-----",VLOOKUP(LeaveTracker[[#This Row],[Employee Name]],'List of Employees'!$B$4:$H$766,6))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1763</v>
      </c>
      <c r="E4357" s="66" t="str">
        <f>IF(ISBLANK(LeaveTracker[[#This Row],[Employee Name]]),"-----",VLOOKUP(LeaveTracker[[#This Row],[Employee Name]],'List of Employees'!$B$4:$H$766,7))</f>
        <v>CENRO</v>
      </c>
      <c r="F4357" s="66" t="str">
        <f>IF(ISBLANK(LeaveTracker[[#This Row],[Employee Name]]),"-----",VLOOKUP(LeaveTracker[[#This Row],[Employee Name]],'List of Employees'!$B$4:$H$766,6))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1874</v>
      </c>
      <c r="E4358" s="66" t="str">
        <f>IF(ISBLANK(LeaveTracker[[#This Row],[Employee Name]]),"-----",VLOOKUP(LeaveTracker[[#This Row],[Employee Name]],'List of Employees'!$B$4:$H$766,7))</f>
        <v>CHO</v>
      </c>
      <c r="F4358" s="66" t="str">
        <f>IF(ISBLANK(LeaveTracker[[#This Row],[Employee Name]]),"-----",VLOOKUP(LeaveTracker[[#This Row],[Employee Name]],'List of Employees'!$B$4:$H$766,6))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1874</v>
      </c>
      <c r="E4359" s="66" t="str">
        <f>IF(ISBLANK(LeaveTracker[[#This Row],[Employee Name]]),"-----",VLOOKUP(LeaveTracker[[#This Row],[Employee Name]],'List of Employees'!$B$4:$H$766,7))</f>
        <v>CHO</v>
      </c>
      <c r="F4359" s="66" t="str">
        <f>IF(ISBLANK(LeaveTracker[[#This Row],[Employee Name]]),"-----",VLOOKUP(LeaveTracker[[#This Row],[Employee Name]],'List of Employees'!$B$4:$H$766,6))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1793</v>
      </c>
      <c r="E4360" s="66" t="str">
        <f>IF(ISBLANK(LeaveTracker[[#This Row],[Employee Name]]),"-----",VLOOKUP(LeaveTracker[[#This Row],[Employee Name]],'List of Employees'!$B$4:$H$766,7))</f>
        <v>CENRO</v>
      </c>
      <c r="F4360" s="66" t="str">
        <f>IF(ISBLANK(LeaveTracker[[#This Row],[Employee Name]]),"-----",VLOOKUP(LeaveTracker[[#This Row],[Employee Name]],'List of Employees'!$B$4:$H$766,6))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1833</v>
      </c>
      <c r="E4361" s="66" t="str">
        <f>IF(ISBLANK(LeaveTracker[[#This Row],[Employee Name]]),"-----",VLOOKUP(LeaveTracker[[#This Row],[Employee Name]],'List of Employees'!$B$4:$H$766,7))</f>
        <v>CENRO</v>
      </c>
      <c r="F4361" s="66" t="str">
        <f>IF(ISBLANK(LeaveTracker[[#This Row],[Employee Name]]),"-----",VLOOKUP(LeaveTracker[[#This Row],[Employee Name]],'List of Employees'!$B$4:$H$766,6))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1833</v>
      </c>
      <c r="E4362" s="66" t="str">
        <f>IF(ISBLANK(LeaveTracker[[#This Row],[Employee Name]]),"-----",VLOOKUP(LeaveTracker[[#This Row],[Employee Name]],'List of Employees'!$B$4:$H$766,7))</f>
        <v>CENRO</v>
      </c>
      <c r="F4362" s="66" t="str">
        <f>IF(ISBLANK(LeaveTracker[[#This Row],[Employee Name]]),"-----",VLOOKUP(LeaveTracker[[#This Row],[Employee Name]],'List of Employees'!$B$4:$H$766,6))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2137</v>
      </c>
      <c r="E4363" s="66" t="str">
        <f>IF(ISBLANK(LeaveTracker[[#This Row],[Employee Name]]),"-----",VLOOKUP(LeaveTracker[[#This Row],[Employee Name]],'List of Employees'!$B$4:$H$766,7))</f>
        <v>TOPS- CSU</v>
      </c>
      <c r="F4363" s="66" t="str">
        <f>IF(ISBLANK(LeaveTracker[[#This Row],[Employee Name]]),"-----",VLOOKUP(LeaveTracker[[#This Row],[Employee Name]],'List of Employees'!$B$4:$H$766,6))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1917</v>
      </c>
      <c r="E4364" s="66" t="str">
        <f>IF(ISBLANK(LeaveTracker[[#This Row],[Employee Name]]),"-----",VLOOKUP(LeaveTracker[[#This Row],[Employee Name]],'List of Employees'!$B$4:$H$766,7))</f>
        <v>ONT</v>
      </c>
      <c r="F4364" s="66" t="str">
        <f>IF(ISBLANK(LeaveTracker[[#This Row],[Employee Name]]),"-----",VLOOKUP(LeaveTracker[[#This Row],[Employee Name]],'List of Employees'!$B$4:$H$766,6))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1804</v>
      </c>
      <c r="E4365" s="66" t="str">
        <f>IF(ISBLANK(LeaveTracker[[#This Row],[Employee Name]]),"-----",VLOOKUP(LeaveTracker[[#This Row],[Employee Name]],'List of Employees'!$B$4:$H$766,7))</f>
        <v>ONT</v>
      </c>
      <c r="F4365" s="66" t="str">
        <f>IF(ISBLANK(LeaveTracker[[#This Row],[Employee Name]]),"-----",VLOOKUP(LeaveTracker[[#This Row],[Employee Name]],'List of Employees'!$B$4:$H$766,6))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1837</v>
      </c>
      <c r="E4366" s="66" t="str">
        <f>IF(ISBLANK(LeaveTracker[[#This Row],[Employee Name]]),"-----",VLOOKUP(LeaveTracker[[#This Row],[Employee Name]],'List of Employees'!$B$4:$H$766,7))</f>
        <v>EEO/CITY MARKET</v>
      </c>
      <c r="F4366" s="66" t="str">
        <f>IF(ISBLANK(LeaveTracker[[#This Row],[Employee Name]]),"-----",VLOOKUP(LeaveTracker[[#This Row],[Employee Name]],'List of Employees'!$B$4:$H$766,6))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1758</v>
      </c>
      <c r="E4367" s="66" t="str">
        <f>IF(ISBLANK(LeaveTracker[[#This Row],[Employee Name]]),"-----",VLOOKUP(LeaveTracker[[#This Row],[Employee Name]],'List of Employees'!$B$4:$H$766,7))</f>
        <v>LIBRARY</v>
      </c>
      <c r="F4367" s="66" t="str">
        <f>IF(ISBLANK(LeaveTracker[[#This Row],[Employee Name]]),"-----",VLOOKUP(LeaveTracker[[#This Row],[Employee Name]],'List of Employees'!$B$4:$H$766,6))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1902</v>
      </c>
      <c r="E4368" s="66" t="str">
        <f>IF(ISBLANK(LeaveTracker[[#This Row],[Employee Name]]),"-----",VLOOKUP(LeaveTracker[[#This Row],[Employee Name]],'List of Employees'!$B$4:$H$766,7))</f>
        <v>CENRO</v>
      </c>
      <c r="F4368" s="66" t="str">
        <f>IF(ISBLANK(LeaveTracker[[#This Row],[Employee Name]]),"-----",VLOOKUP(LeaveTracker[[#This Row],[Employee Name]],'List of Employees'!$B$4:$H$766,6))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1835</v>
      </c>
      <c r="E4369" s="66" t="str">
        <f>IF(ISBLANK(LeaveTracker[[#This Row],[Employee Name]]),"-----",VLOOKUP(LeaveTracker[[#This Row],[Employee Name]],'List of Employees'!$B$4:$H$766,7))</f>
        <v>CCT</v>
      </c>
      <c r="F4369" s="66" t="str">
        <f>IF(ISBLANK(LeaveTracker[[#This Row],[Employee Name]]),"-----",VLOOKUP(LeaveTracker[[#This Row],[Employee Name]],'List of Employees'!$B$4:$H$766,6))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1748</v>
      </c>
      <c r="E4370" s="66" t="str">
        <f>IF(ISBLANK(LeaveTracker[[#This Row],[Employee Name]]),"-----",VLOOKUP(LeaveTracker[[#This Row],[Employee Name]],'List of Employees'!$B$4:$H$766,7))</f>
        <v>CSWDO</v>
      </c>
      <c r="F4370" s="66" t="str">
        <f>IF(ISBLANK(LeaveTracker[[#This Row],[Employee Name]]),"-----",VLOOKUP(LeaveTracker[[#This Row],[Employee Name]],'List of Employees'!$B$4:$H$766,6))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2057</v>
      </c>
      <c r="E4371" s="66" t="str">
        <f>IF(ISBLANK(LeaveTracker[[#This Row],[Employee Name]]),"-----",VLOOKUP(LeaveTracker[[#This Row],[Employee Name]],'List of Employees'!$B$4:$H$766,7))</f>
        <v>EEO</v>
      </c>
      <c r="F4371" s="66" t="str">
        <f>IF(ISBLANK(LeaveTracker[[#This Row],[Employee Name]]),"-----",VLOOKUP(LeaveTracker[[#This Row],[Employee Name]],'List of Employees'!$B$4:$H$766,6))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1747</v>
      </c>
      <c r="E4372" s="66" t="str">
        <f>IF(ISBLANK(LeaveTracker[[#This Row],[Employee Name]]),"-----",VLOOKUP(LeaveTracker[[#This Row],[Employee Name]],'List of Employees'!$B$4:$H$766,7))</f>
        <v>BPLO</v>
      </c>
      <c r="F4372" s="66" t="str">
        <f>IF(ISBLANK(LeaveTracker[[#This Row],[Employee Name]]),"-----",VLOOKUP(LeaveTracker[[#This Row],[Employee Name]],'List of Employees'!$B$4:$H$766,6))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1852</v>
      </c>
      <c r="E4373" s="66" t="str">
        <f>IF(ISBLANK(LeaveTracker[[#This Row],[Employee Name]]),"-----",VLOOKUP(LeaveTracker[[#This Row],[Employee Name]],'List of Employees'!$B$4:$H$766,7))</f>
        <v>LCR</v>
      </c>
      <c r="F4373" s="66" t="str">
        <f>IF(ISBLANK(LeaveTracker[[#This Row],[Employee Name]]),"-----",VLOOKUP(LeaveTracker[[#This Row],[Employee Name]],'List of Employees'!$B$4:$H$766,6))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Employees'!$B$4:$H$766,7))</f>
        <v>LCR</v>
      </c>
      <c r="F4374" s="66" t="str">
        <f>IF(ISBLANK(LeaveTracker[[#This Row],[Employee Name]]),"-----",VLOOKUP(LeaveTracker[[#This Row],[Employee Name]],'List of Employees'!$B$4:$H$766,6))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Employees'!$B$4:$H$766,7))</f>
        <v>CBO</v>
      </c>
      <c r="F4375" s="66" t="str">
        <f>IF(ISBLANK(LeaveTracker[[#This Row],[Employee Name]]),"-----",VLOOKUP(LeaveTracker[[#This Row],[Employee Name]],'List of Employees'!$B$4:$H$766,6))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Employees'!$B$4:$H$766,7))</f>
        <v>CBO</v>
      </c>
      <c r="F4376" s="66" t="str">
        <f>IF(ISBLANK(LeaveTracker[[#This Row],[Employee Name]]),"-----",VLOOKUP(LeaveTracker[[#This Row],[Employee Name]],'List of Employees'!$B$4:$H$766,6))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Employees'!$B$4:$H$766,7))</f>
        <v>CBO</v>
      </c>
      <c r="F4377" s="66" t="str">
        <f>IF(ISBLANK(LeaveTracker[[#This Row],[Employee Name]]),"-----",VLOOKUP(LeaveTracker[[#This Row],[Employee Name]],'List of Employees'!$B$4:$H$766,6))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2618</v>
      </c>
      <c r="E4378" s="66" t="str">
        <f>IF(ISBLANK(LeaveTracker[[#This Row],[Employee Name]]),"-----",VLOOKUP(LeaveTracker[[#This Row],[Employee Name]],'List of Employees'!$B$4:$H$766,7))</f>
        <v>CBO</v>
      </c>
      <c r="F4378" s="66" t="str">
        <f>IF(ISBLANK(LeaveTracker[[#This Row],[Employee Name]]),"-----",VLOOKUP(LeaveTracker[[#This Row],[Employee Name]],'List of Employees'!$B$4:$H$766,6))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1761</v>
      </c>
      <c r="E4379" s="66" t="str">
        <f>IF(ISBLANK(LeaveTracker[[#This Row],[Employee Name]]),"-----",VLOOKUP(LeaveTracker[[#This Row],[Employee Name]],'List of Employees'!$B$4:$H$766,7))</f>
        <v>GSO</v>
      </c>
      <c r="F4379" s="66" t="str">
        <f>IF(ISBLANK(LeaveTracker[[#This Row],[Employee Name]]),"-----",VLOOKUP(LeaveTracker[[#This Row],[Employee Name]],'List of Employees'!$B$4:$H$766,6))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1851</v>
      </c>
      <c r="E4380" s="66" t="str">
        <f>IF(ISBLANK(LeaveTracker[[#This Row],[Employee Name]]),"-----",VLOOKUP(LeaveTracker[[#This Row],[Employee Name]],'List of Employees'!$B$4:$H$766,7))</f>
        <v>CHO</v>
      </c>
      <c r="F4380" s="66" t="str">
        <f>IF(ISBLANK(LeaveTracker[[#This Row],[Employee Name]]),"-----",VLOOKUP(LeaveTracker[[#This Row],[Employee Name]],'List of Employees'!$B$4:$H$766,6))</f>
        <v>JOBCON</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1857</v>
      </c>
      <c r="E4381" s="66" t="str">
        <f>IF(ISBLANK(LeaveTracker[[#This Row],[Employee Name]]),"-----",VLOOKUP(LeaveTracker[[#This Row],[Employee Name]],'List of Employees'!$B$4:$H$766,7))</f>
        <v>CENRO</v>
      </c>
      <c r="F4381" s="66" t="str">
        <f>IF(ISBLANK(LeaveTracker[[#This Row],[Employee Name]]),"-----",VLOOKUP(LeaveTracker[[#This Row],[Employee Name]],'List of Employees'!$B$4:$H$766,6))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1810</v>
      </c>
      <c r="E4382" s="66" t="str">
        <f>IF(ISBLANK(LeaveTracker[[#This Row],[Employee Name]]),"-----",VLOOKUP(LeaveTracker[[#This Row],[Employee Name]],'List of Employees'!$B$4:$H$766,7))</f>
        <v>CHO</v>
      </c>
      <c r="F4382" s="66" t="str">
        <f>IF(ISBLANK(LeaveTracker[[#This Row],[Employee Name]]),"-----",VLOOKUP(LeaveTracker[[#This Row],[Employee Name]],'List of Employees'!$B$4:$H$766,6))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1763</v>
      </c>
      <c r="E4383" s="66" t="str">
        <f>IF(ISBLANK(LeaveTracker[[#This Row],[Employee Name]]),"-----",VLOOKUP(LeaveTracker[[#This Row],[Employee Name]],'List of Employees'!$B$4:$H$766,7))</f>
        <v>CENRO</v>
      </c>
      <c r="F4383" s="66" t="str">
        <f>IF(ISBLANK(LeaveTracker[[#This Row],[Employee Name]]),"-----",VLOOKUP(LeaveTracker[[#This Row],[Employee Name]],'List of Employees'!$B$4:$H$766,6))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1864</v>
      </c>
      <c r="E4384" s="66" t="str">
        <f>IF(ISBLANK(LeaveTracker[[#This Row],[Employee Name]]),"-----",VLOOKUP(LeaveTracker[[#This Row],[Employee Name]],'List of Employees'!$B$4:$H$766,7))</f>
        <v>CENRO</v>
      </c>
      <c r="F4384" s="66" t="str">
        <f>IF(ISBLANK(LeaveTracker[[#This Row],[Employee Name]]),"-----",VLOOKUP(LeaveTracker[[#This Row],[Employee Name]],'List of Employees'!$B$4:$H$766,6))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1864</v>
      </c>
      <c r="E4385" s="66" t="str">
        <f>IF(ISBLANK(LeaveTracker[[#This Row],[Employee Name]]),"-----",VLOOKUP(LeaveTracker[[#This Row],[Employee Name]],'List of Employees'!$B$4:$H$766,7))</f>
        <v>CENRO</v>
      </c>
      <c r="F4385" s="66" t="str">
        <f>IF(ISBLANK(LeaveTracker[[#This Row],[Employee Name]]),"-----",VLOOKUP(LeaveTracker[[#This Row],[Employee Name]],'List of Employees'!$B$4:$H$766,6))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Employees'!$B$4:$H$766,7))</f>
        <v>CBO</v>
      </c>
      <c r="F4386" s="66" t="str">
        <f>IF(ISBLANK(LeaveTracker[[#This Row],[Employee Name]]),"-----",VLOOKUP(LeaveTracker[[#This Row],[Employee Name]],'List of Employees'!$B$4:$H$766,6))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Employees'!$B$4:$H$766,7))</f>
        <v>CBO</v>
      </c>
      <c r="F4387" s="66" t="str">
        <f>IF(ISBLANK(LeaveTracker[[#This Row],[Employee Name]]),"-----",VLOOKUP(LeaveTracker[[#This Row],[Employee Name]],'List of Employees'!$B$4:$H$766,6))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Employees'!$B$4:$H$766,7))</f>
        <v>CBO</v>
      </c>
      <c r="F4388" s="66" t="str">
        <f>IF(ISBLANK(LeaveTracker[[#This Row],[Employee Name]]),"-----",VLOOKUP(LeaveTracker[[#This Row],[Employee Name]],'List of Employees'!$B$4:$H$766,6))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Employees'!$B$4:$H$766,7))</f>
        <v>CBO</v>
      </c>
      <c r="F4389" s="66" t="str">
        <f>IF(ISBLANK(LeaveTracker[[#This Row],[Employee Name]]),"-----",VLOOKUP(LeaveTracker[[#This Row],[Employee Name]],'List of Employees'!$B$4:$H$766,6))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Employees'!$B$4:$H$766,7))</f>
        <v>CTO</v>
      </c>
      <c r="F4390" s="66" t="str">
        <f>IF(ISBLANK(LeaveTracker[[#This Row],[Employee Name]]),"-----",VLOOKUP(LeaveTracker[[#This Row],[Employee Name]],'List of Employees'!$B$4:$H$766,6))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Employees'!$B$4:$H$766,7))</f>
        <v>CHO</v>
      </c>
      <c r="F4391" s="66" t="str">
        <f>IF(ISBLANK(LeaveTracker[[#This Row],[Employee Name]]),"-----",VLOOKUP(LeaveTracker[[#This Row],[Employee Name]],'List of Employees'!$B$4:$H$766,6))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Employees'!$B$4:$H$766,7))</f>
        <v>CHO</v>
      </c>
      <c r="F4392" s="66" t="str">
        <f>IF(ISBLANK(LeaveTracker[[#This Row],[Employee Name]]),"-----",VLOOKUP(LeaveTracker[[#This Row],[Employee Name]],'List of Employees'!$B$4:$H$766,6))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Employees'!$B$4:$H$766,7))</f>
        <v>LCR</v>
      </c>
      <c r="F4393" s="66" t="str">
        <f>IF(ISBLANK(LeaveTracker[[#This Row],[Employee Name]]),"-----",VLOOKUP(LeaveTracker[[#This Row],[Employee Name]],'List of Employees'!$B$4:$H$766,6))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Employees'!$B$4:$H$766,7))</f>
        <v>LCR</v>
      </c>
      <c r="F4394" s="66" t="str">
        <f>IF(ISBLANK(LeaveTracker[[#This Row],[Employee Name]]),"-----",VLOOKUP(LeaveTracker[[#This Row],[Employee Name]],'List of Employees'!$B$4:$H$766,6))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Employees'!$B$4:$H$766,7))</f>
        <v>CTO</v>
      </c>
      <c r="F4395" s="66" t="str">
        <f>IF(ISBLANK(LeaveTracker[[#This Row],[Employee Name]]),"-----",VLOOKUP(LeaveTracker[[#This Row],[Employee Name]],'List of Employees'!$B$4:$H$766,6))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Employees'!$B$4:$H$766,7))</f>
        <v>CTO</v>
      </c>
      <c r="F4396" s="66" t="str">
        <f>IF(ISBLANK(LeaveTracker[[#This Row],[Employee Name]]),"-----",VLOOKUP(LeaveTracker[[#This Row],[Employee Name]],'List of Employees'!$B$4:$H$766,6))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Employees'!$B$4:$H$766,7))</f>
        <v>CTO</v>
      </c>
      <c r="F4397" s="66" t="str">
        <f>IF(ISBLANK(LeaveTracker[[#This Row],[Employee Name]]),"-----",VLOOKUP(LeaveTracker[[#This Row],[Employee Name]],'List of Employees'!$B$4:$H$766,6))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Employees'!$B$4:$H$766,7))</f>
        <v>CTO</v>
      </c>
      <c r="F4398" s="66" t="str">
        <f>IF(ISBLANK(LeaveTracker[[#This Row],[Employee Name]]),"-----",VLOOKUP(LeaveTracker[[#This Row],[Employee Name]],'List of Employees'!$B$4:$H$766,6))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Employees'!$B$4:$H$766,7))</f>
        <v>CTO</v>
      </c>
      <c r="F4399" s="66" t="str">
        <f>IF(ISBLANK(LeaveTracker[[#This Row],[Employee Name]]),"-----",VLOOKUP(LeaveTracker[[#This Row],[Employee Name]],'List of Employees'!$B$4:$H$766,6))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Employees'!$B$4:$H$766,7))</f>
        <v>CTO</v>
      </c>
      <c r="F4400" s="66" t="str">
        <f>IF(ISBLANK(LeaveTracker[[#This Row],[Employee Name]]),"-----",VLOOKUP(LeaveTracker[[#This Row],[Employee Name]],'List of Employees'!$B$4:$H$766,6))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Employees'!$B$4:$H$766,7))</f>
        <v>CBO</v>
      </c>
      <c r="F4401" s="66" t="str">
        <f>IF(ISBLANK(LeaveTracker[[#This Row],[Employee Name]]),"-----",VLOOKUP(LeaveTracker[[#This Row],[Employee Name]],'List of Employees'!$B$4:$H$766,6))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Employees'!$B$4:$H$766,7))</f>
        <v>CBO</v>
      </c>
      <c r="F4402" s="66" t="str">
        <f>IF(ISBLANK(LeaveTracker[[#This Row],[Employee Name]]),"-----",VLOOKUP(LeaveTracker[[#This Row],[Employee Name]],'List of Employees'!$B$4:$H$766,6))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2618</v>
      </c>
      <c r="E4403" s="66" t="str">
        <f>IF(ISBLANK(LeaveTracker[[#This Row],[Employee Name]]),"-----",VLOOKUP(LeaveTracker[[#This Row],[Employee Name]],'List of Employees'!$B$4:$H$766,7))</f>
        <v>CBO</v>
      </c>
      <c r="F4403" s="66" t="str">
        <f>IF(ISBLANK(LeaveTracker[[#This Row],[Employee Name]]),"-----",VLOOKUP(LeaveTracker[[#This Row],[Employee Name]],'List of Employees'!$B$4:$H$766,6))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1832</v>
      </c>
      <c r="E4404" s="66" t="str">
        <f>IF(ISBLANK(LeaveTracker[[#This Row],[Employee Name]]),"-----",VLOOKUP(LeaveTracker[[#This Row],[Employee Name]],'List of Employees'!$B$4:$H$766,7))</f>
        <v>CCR</v>
      </c>
      <c r="F4404" s="66" t="str">
        <f>IF(ISBLANK(LeaveTracker[[#This Row],[Employee Name]]),"-----",VLOOKUP(LeaveTracker[[#This Row],[Employee Name]],'List of Employees'!$B$4:$H$766,6))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2618</v>
      </c>
      <c r="E4405" s="66" t="str">
        <f>IF(ISBLANK(LeaveTracker[[#This Row],[Employee Name]]),"-----",VLOOKUP(LeaveTracker[[#This Row],[Employee Name]],'List of Employees'!$B$4:$H$766,7))</f>
        <v>CBO</v>
      </c>
      <c r="F4405" s="66" t="str">
        <f>IF(ISBLANK(LeaveTracker[[#This Row],[Employee Name]]),"-----",VLOOKUP(LeaveTracker[[#This Row],[Employee Name]],'List of Employees'!$B$4:$H$766,6))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Employees'!$B$4:$H$766,7))</f>
        <v>CTO</v>
      </c>
      <c r="F4406" s="66" t="str">
        <f>IF(ISBLANK(LeaveTracker[[#This Row],[Employee Name]]),"-----",VLOOKUP(LeaveTracker[[#This Row],[Employee Name]],'List of Employees'!$B$4:$H$766,6))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Employees'!$B$4:$H$766,7))</f>
        <v>CTO</v>
      </c>
      <c r="F4407" s="66" t="str">
        <f>IF(ISBLANK(LeaveTracker[[#This Row],[Employee Name]]),"-----",VLOOKUP(LeaveTracker[[#This Row],[Employee Name]],'List of Employees'!$B$4:$H$766,6))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Employees'!$B$4:$H$766,7))</f>
        <v>CEO</v>
      </c>
      <c r="F4408" s="66" t="str">
        <f>IF(ISBLANK(LeaveTracker[[#This Row],[Employee Name]]),"-----",VLOOKUP(LeaveTracker[[#This Row],[Employee Name]],'List of Employees'!$B$4:$H$766,6))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Employees'!$B$4:$H$766,7))</f>
        <v>CTO</v>
      </c>
      <c r="F4409" s="66" t="str">
        <f>IF(ISBLANK(LeaveTracker[[#This Row],[Employee Name]]),"-----",VLOOKUP(LeaveTracker[[#This Row],[Employee Name]],'List of Employees'!$B$4:$H$766,6))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Employees'!$B$4:$H$766,7))</f>
        <v>CTO</v>
      </c>
      <c r="F4410" s="66" t="str">
        <f>IF(ISBLANK(LeaveTracker[[#This Row],[Employee Name]]),"-----",VLOOKUP(LeaveTracker[[#This Row],[Employee Name]],'List of Employees'!$B$4:$H$766,6))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Employees'!$B$4:$H$766,7))</f>
        <v>CTO</v>
      </c>
      <c r="F4411" s="66" t="str">
        <f>IF(ISBLANK(LeaveTracker[[#This Row],[Employee Name]]),"-----",VLOOKUP(LeaveTracker[[#This Row],[Employee Name]],'List of Employees'!$B$4:$H$766,6))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Employees'!$B$4:$H$766,7))</f>
        <v>ONT</v>
      </c>
      <c r="F4412" s="66" t="str">
        <f>IF(ISBLANK(LeaveTracker[[#This Row],[Employee Name]]),"-----",VLOOKUP(LeaveTracker[[#This Row],[Employee Name]],'List of Employees'!$B$4:$H$766,6))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Employees'!$B$4:$H$766,7))</f>
        <v>ONT</v>
      </c>
      <c r="F4413" s="66" t="str">
        <f>IF(ISBLANK(LeaveTracker[[#This Row],[Employee Name]]),"-----",VLOOKUP(LeaveTracker[[#This Row],[Employee Name]],'List of Employees'!$B$4:$H$766,6))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Employees'!$B$4:$H$766,7))</f>
        <v>CTO</v>
      </c>
      <c r="F4414" s="66" t="str">
        <f>IF(ISBLANK(LeaveTracker[[#This Row],[Employee Name]]),"-----",VLOOKUP(LeaveTracker[[#This Row],[Employee Name]],'List of Employees'!$B$4:$H$766,6))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Employees'!$B$4:$H$766,7))</f>
        <v>CTO</v>
      </c>
      <c r="F4415" s="66" t="str">
        <f>IF(ISBLANK(LeaveTracker[[#This Row],[Employee Name]]),"-----",VLOOKUP(LeaveTracker[[#This Row],[Employee Name]],'List of Employees'!$B$4:$H$766,6))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Employees'!$B$4:$H$766,7))</f>
        <v>CTO</v>
      </c>
      <c r="F4416" s="66" t="str">
        <f>IF(ISBLANK(LeaveTracker[[#This Row],[Employee Name]]),"-----",VLOOKUP(LeaveTracker[[#This Row],[Employee Name]],'List of Employees'!$B$4:$H$766,6))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Employees'!$B$4:$H$766,7))</f>
        <v>CTO</v>
      </c>
      <c r="F4417" s="66" t="str">
        <f>IF(ISBLANK(LeaveTracker[[#This Row],[Employee Name]]),"-----",VLOOKUP(LeaveTracker[[#This Row],[Employee Name]],'List of Employees'!$B$4:$H$766,6))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Employees'!$B$4:$H$766,7))</f>
        <v>CTO</v>
      </c>
      <c r="F4418" s="66" t="str">
        <f>IF(ISBLANK(LeaveTracker[[#This Row],[Employee Name]]),"-----",VLOOKUP(LeaveTracker[[#This Row],[Employee Name]],'List of Employees'!$B$4:$H$766,6))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Employees'!$B$4:$H$766,7))</f>
        <v>EEO/ CITY MARKET</v>
      </c>
      <c r="F4419" s="66" t="str">
        <f>IF(ISBLANK(LeaveTracker[[#This Row],[Employee Name]]),"-----",VLOOKUP(LeaveTracker[[#This Row],[Employee Name]],'List of Employees'!$B$4:$H$766,6))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Employees'!$B$4:$H$766,7))</f>
        <v>CTO</v>
      </c>
      <c r="F4420" s="66" t="str">
        <f>IF(ISBLANK(LeaveTracker[[#This Row],[Employee Name]]),"-----",VLOOKUP(LeaveTracker[[#This Row],[Employee Name]],'List of Employees'!$B$4:$H$766,6))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1965</v>
      </c>
      <c r="E4421" s="66" t="str">
        <f>IF(ISBLANK(LeaveTracker[[#This Row],[Employee Name]]),"-----",VLOOKUP(LeaveTracker[[#This Row],[Employee Name]],'List of Employees'!$B$4:$H$766,7))</f>
        <v>ONT</v>
      </c>
      <c r="F4421" s="66" t="str">
        <f>IF(ISBLANK(LeaveTracker[[#This Row],[Employee Name]]),"-----",VLOOKUP(LeaveTracker[[#This Row],[Employee Name]],'List of Employees'!$B$4:$H$766,6))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Employees'!$B$4:$H$766,7))</f>
        <v>ONT</v>
      </c>
      <c r="F4422" s="66" t="str">
        <f>IF(ISBLANK(LeaveTracker[[#This Row],[Employee Name]]),"-----",VLOOKUP(LeaveTracker[[#This Row],[Employee Name]],'List of Employees'!$B$4:$H$766,6))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Employees'!$B$4:$H$766,7))</f>
        <v>ONT</v>
      </c>
      <c r="F4423" s="66" t="str">
        <f>IF(ISBLANK(LeaveTracker[[#This Row],[Employee Name]]),"-----",VLOOKUP(LeaveTracker[[#This Row],[Employee Name]],'List of Employees'!$B$4:$H$766,6))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Employees'!$B$4:$H$766,7))</f>
        <v>ONT</v>
      </c>
      <c r="F4424" s="66" t="str">
        <f>IF(ISBLANK(LeaveTracker[[#This Row],[Employee Name]]),"-----",VLOOKUP(LeaveTracker[[#This Row],[Employee Name]],'List of Employees'!$B$4:$H$766,6))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Employees'!$B$4:$H$766,7))</f>
        <v>ONT</v>
      </c>
      <c r="F4425" s="66" t="str">
        <f>IF(ISBLANK(LeaveTracker[[#This Row],[Employee Name]]),"-----",VLOOKUP(LeaveTracker[[#This Row],[Employee Name]],'List of Employees'!$B$4:$H$766,6))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Employees'!$B$4:$H$766,7))</f>
        <v>CHO</v>
      </c>
      <c r="F4426" s="66" t="str">
        <f>IF(ISBLANK(LeaveTracker[[#This Row],[Employee Name]]),"-----",VLOOKUP(LeaveTracker[[#This Row],[Employee Name]],'List of Employees'!$B$4:$H$766,6))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Employees'!$B$4:$H$766,7))</f>
        <v>CHO</v>
      </c>
      <c r="F4427" s="66" t="str">
        <f>IF(ISBLANK(LeaveTracker[[#This Row],[Employee Name]]),"-----",VLOOKUP(LeaveTracker[[#This Row],[Employee Name]],'List of Employees'!$B$4:$H$766,6))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2092</v>
      </c>
      <c r="E4428" s="66" t="str">
        <f>IF(ISBLANK(LeaveTracker[[#This Row],[Employee Name]]),"-----",VLOOKUP(LeaveTracker[[#This Row],[Employee Name]],'List of Employees'!$B$4:$H$766,7))</f>
        <v>CENRO</v>
      </c>
      <c r="F4428" s="66" t="str">
        <f>IF(ISBLANK(LeaveTracker[[#This Row],[Employee Name]]),"-----",VLOOKUP(LeaveTracker[[#This Row],[Employee Name]],'List of Employees'!$B$4:$H$766,6))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Employees'!$B$4:$H$766,7))</f>
        <v>CHO</v>
      </c>
      <c r="F4429" s="66" t="str">
        <f>IF(ISBLANK(LeaveTracker[[#This Row],[Employee Name]]),"-----",VLOOKUP(LeaveTracker[[#This Row],[Employee Name]],'List of Employees'!$B$4:$H$766,6))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Employees'!$B$4:$H$766,7))</f>
        <v>CHO</v>
      </c>
      <c r="F4430" s="66" t="str">
        <f>IF(ISBLANK(LeaveTracker[[#This Row],[Employee Name]]),"-----",VLOOKUP(LeaveTracker[[#This Row],[Employee Name]],'List of Employees'!$B$4:$H$766,6))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Employees'!$B$4:$H$766,7))</f>
        <v>CHO</v>
      </c>
      <c r="F4431" s="66" t="str">
        <f>IF(ISBLANK(LeaveTracker[[#This Row],[Employee Name]]),"-----",VLOOKUP(LeaveTracker[[#This Row],[Employee Name]],'List of Employees'!$B$4:$H$766,6))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Employees'!$B$4:$H$766,7))</f>
        <v>CHO</v>
      </c>
      <c r="F4432" s="66" t="str">
        <f>IF(ISBLANK(LeaveTracker[[#This Row],[Employee Name]]),"-----",VLOOKUP(LeaveTracker[[#This Row],[Employee Name]],'List of Employees'!$B$4:$H$766,6))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Employees'!$B$4:$H$766,7))</f>
        <v>CHO</v>
      </c>
      <c r="F4433" s="66" t="str">
        <f>IF(ISBLANK(LeaveTracker[[#This Row],[Employee Name]]),"-----",VLOOKUP(LeaveTracker[[#This Row],[Employee Name]],'List of Employees'!$B$4:$H$766,6))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Employees'!$B$4:$H$766,7))</f>
        <v>CHO</v>
      </c>
      <c r="F4434" s="66" t="str">
        <f>IF(ISBLANK(LeaveTracker[[#This Row],[Employee Name]]),"-----",VLOOKUP(LeaveTracker[[#This Row],[Employee Name]],'List of Employees'!$B$4:$H$766,6))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1998</v>
      </c>
      <c r="E4435" s="66" t="str">
        <f>IF(ISBLANK(LeaveTracker[[#This Row],[Employee Name]]),"-----",VLOOKUP(LeaveTracker[[#This Row],[Employee Name]],'List of Employees'!$B$4:$H$766,7))</f>
        <v>HRMO</v>
      </c>
      <c r="F4435" s="66" t="str">
        <f>IF(ISBLANK(LeaveTracker[[#This Row],[Employee Name]]),"-----",VLOOKUP(LeaveTracker[[#This Row],[Employee Name]],'List of Employees'!$B$4:$H$766,6))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1995</v>
      </c>
      <c r="E4436" s="66" t="str">
        <f>IF(ISBLANK(LeaveTracker[[#This Row],[Employee Name]]),"-----",VLOOKUP(LeaveTracker[[#This Row],[Employee Name]],'List of Employees'!$B$4:$H$766,7))</f>
        <v>HRMO</v>
      </c>
      <c r="F4436" s="66" t="str">
        <f>IF(ISBLANK(LeaveTracker[[#This Row],[Employee Name]]),"-----",VLOOKUP(LeaveTracker[[#This Row],[Employee Name]],'List of Employees'!$B$4:$H$766,6))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Employees'!$B$4:$H$766,7))</f>
        <v>CCT</v>
      </c>
      <c r="F4437" s="66" t="str">
        <f>IF(ISBLANK(LeaveTracker[[#This Row],[Employee Name]]),"-----",VLOOKUP(LeaveTracker[[#This Row],[Employee Name]],'List of Employees'!$B$4:$H$766,6))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Employees'!$B$4:$H$766,7))</f>
        <v>CCT</v>
      </c>
      <c r="F4438" s="66" t="str">
        <f>IF(ISBLANK(LeaveTracker[[#This Row],[Employee Name]]),"-----",VLOOKUP(LeaveTracker[[#This Row],[Employee Name]],'List of Employees'!$B$4:$H$766,6))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Employees'!$B$4:$H$766,7))</f>
        <v>CHO</v>
      </c>
      <c r="F4439" s="66" t="str">
        <f>IF(ISBLANK(LeaveTracker[[#This Row],[Employee Name]]),"-----",VLOOKUP(LeaveTracker[[#This Row],[Employee Name]],'List of Employees'!$B$4:$H$766,6))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Employees'!$B$4:$H$766,7))</f>
        <v>CHO</v>
      </c>
      <c r="F4440" s="66" t="str">
        <f>IF(ISBLANK(LeaveTracker[[#This Row],[Employee Name]]),"-----",VLOOKUP(LeaveTracker[[#This Row],[Employee Name]],'List of Employees'!$B$4:$H$766,6))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Employees'!$B$4:$H$766,7))</f>
        <v>ONT</v>
      </c>
      <c r="F4441" s="66" t="str">
        <f>IF(ISBLANK(LeaveTracker[[#This Row],[Employee Name]]),"-----",VLOOKUP(LeaveTracker[[#This Row],[Employee Name]],'List of Employees'!$B$4:$H$766,6))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Employees'!$B$4:$H$766,7))</f>
        <v>CTO</v>
      </c>
      <c r="F4442" s="66" t="str">
        <f>IF(ISBLANK(LeaveTracker[[#This Row],[Employee Name]]),"-----",VLOOKUP(LeaveTracker[[#This Row],[Employee Name]],'List of Employees'!$B$4:$H$766,6))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Employees'!$B$4:$H$766,7))</f>
        <v>LANDTAX</v>
      </c>
      <c r="F4443" s="66" t="str">
        <f>IF(ISBLANK(LeaveTracker[[#This Row],[Employee Name]]),"-----",VLOOKUP(LeaveTracker[[#This Row],[Employee Name]],'List of Employees'!$B$4:$H$766,6))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Employees'!$B$4:$H$766,7))</f>
        <v>CTO</v>
      </c>
      <c r="F4444" s="66" t="str">
        <f>IF(ISBLANK(LeaveTracker[[#This Row],[Employee Name]]),"-----",VLOOKUP(LeaveTracker[[#This Row],[Employee Name]],'List of Employees'!$B$4:$H$766,6))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Employees'!$B$4:$H$766,7))</f>
        <v>CTO</v>
      </c>
      <c r="F4445" s="66" t="str">
        <f>IF(ISBLANK(LeaveTracker[[#This Row],[Employee Name]]),"-----",VLOOKUP(LeaveTracker[[#This Row],[Employee Name]],'List of Employees'!$B$4:$H$766,6))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Employees'!$B$4:$H$766,7))</f>
        <v>CTO</v>
      </c>
      <c r="F4446" s="66" t="str">
        <f>IF(ISBLANK(LeaveTracker[[#This Row],[Employee Name]]),"-----",VLOOKUP(LeaveTracker[[#This Row],[Employee Name]],'List of Employees'!$B$4:$H$766,6))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Employees'!$B$4:$H$766,7))</f>
        <v>CTO</v>
      </c>
      <c r="F4447" s="66" t="str">
        <f>IF(ISBLANK(LeaveTracker[[#This Row],[Employee Name]]),"-----",VLOOKUP(LeaveTracker[[#This Row],[Employee Name]],'List of Employees'!$B$4:$H$766,6))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Employees'!$B$4:$H$766,7))</f>
        <v>PDAO</v>
      </c>
      <c r="F4448" s="66" t="str">
        <f>IF(ISBLANK(LeaveTracker[[#This Row],[Employee Name]]),"-----",VLOOKUP(LeaveTracker[[#This Row],[Employee Name]],'List of Employees'!$B$4:$H$766,6))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Employees'!$B$4:$H$766,7))</f>
        <v>PDAO</v>
      </c>
      <c r="F4449" s="66" t="str">
        <f>IF(ISBLANK(LeaveTracker[[#This Row],[Employee Name]]),"-----",VLOOKUP(LeaveTracker[[#This Row],[Employee Name]],'List of Employees'!$B$4:$H$766,6))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Employees'!$B$4:$H$766,7))</f>
        <v>CSWDO</v>
      </c>
      <c r="F4450" s="66" t="str">
        <f>IF(ISBLANK(LeaveTracker[[#This Row],[Employee Name]]),"-----",VLOOKUP(LeaveTracker[[#This Row],[Employee Name]],'List of Employees'!$B$4:$H$766,6))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Employees'!$B$4:$H$766,7))</f>
        <v>CEO</v>
      </c>
      <c r="F4451" s="66" t="str">
        <f>IF(ISBLANK(LeaveTracker[[#This Row],[Employee Name]]),"-----",VLOOKUP(LeaveTracker[[#This Row],[Employee Name]],'List of Employees'!$B$4:$H$766,6))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Employees'!$B$4:$H$766,7))</f>
        <v>DOE</v>
      </c>
      <c r="F4452" s="66" t="str">
        <f>IF(ISBLANK(LeaveTracker[[#This Row],[Employee Name]]),"-----",VLOOKUP(LeaveTracker[[#This Row],[Employee Name]],'List of Employees'!$B$4:$H$766,6))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1829</v>
      </c>
      <c r="E4453" s="66" t="str">
        <f>IF(ISBLANK(LeaveTracker[[#This Row],[Employee Name]]),"-----",VLOOKUP(LeaveTracker[[#This Row],[Employee Name]],'List of Employees'!$B$4:$H$766,7))</f>
        <v>EEO/CITY MARKET</v>
      </c>
      <c r="F4453" s="66" t="str">
        <f>IF(ISBLANK(LeaveTracker[[#This Row],[Employee Name]]),"-----",VLOOKUP(LeaveTracker[[#This Row],[Employee Name]],'List of Employees'!$B$4:$H$766,6))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1829</v>
      </c>
      <c r="E4454" s="66" t="str">
        <f>IF(ISBLANK(LeaveTracker[[#This Row],[Employee Name]]),"-----",VLOOKUP(LeaveTracker[[#This Row],[Employee Name]],'List of Employees'!$B$4:$H$766,7))</f>
        <v>EEO/CITY MARKET</v>
      </c>
      <c r="F4454" s="66" t="str">
        <f>IF(ISBLANK(LeaveTracker[[#This Row],[Employee Name]]),"-----",VLOOKUP(LeaveTracker[[#This Row],[Employee Name]],'List of Employees'!$B$4:$H$766,6))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Employees'!$B$4:$H$766,7))</f>
        <v>GSO</v>
      </c>
      <c r="F4455" s="66" t="str">
        <f>IF(ISBLANK(LeaveTracker[[#This Row],[Employee Name]]),"-----",VLOOKUP(LeaveTracker[[#This Row],[Employee Name]],'List of Employees'!$B$4:$H$766,6))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Employees'!$B$4:$H$766,7))</f>
        <v>CSWDO</v>
      </c>
      <c r="F4456" s="66" t="str">
        <f>IF(ISBLANK(LeaveTracker[[#This Row],[Employee Name]]),"-----",VLOOKUP(LeaveTracker[[#This Row],[Employee Name]],'List of Employees'!$B$4:$H$766,6))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2138</v>
      </c>
      <c r="E4457" s="66" t="str">
        <f>IF(ISBLANK(LeaveTracker[[#This Row],[Employee Name]]),"-----",VLOOKUP(LeaveTracker[[#This Row],[Employee Name]],'List of Employees'!$B$4:$H$766,7))</f>
        <v>GSO</v>
      </c>
      <c r="F4457" s="66" t="str">
        <f>IF(ISBLANK(LeaveTracker[[#This Row],[Employee Name]]),"-----",VLOOKUP(LeaveTracker[[#This Row],[Employee Name]],'List of Employees'!$B$4:$H$766,6))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Employees'!$B$4:$H$766,7))</f>
        <v>CSWDO</v>
      </c>
      <c r="F4458" s="66" t="str">
        <f>IF(ISBLANK(LeaveTracker[[#This Row],[Employee Name]]),"-----",VLOOKUP(LeaveTracker[[#This Row],[Employee Name]],'List of Employees'!$B$4:$H$766,6))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Employees'!$B$4:$H$766,7))</f>
        <v>GSO</v>
      </c>
      <c r="F4459" s="66" t="str">
        <f>IF(ISBLANK(LeaveTracker[[#This Row],[Employee Name]]),"-----",VLOOKUP(LeaveTracker[[#This Row],[Employee Name]],'List of Employees'!$B$4:$H$766,6))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Employees'!$B$4:$H$766,7))</f>
        <v>CSWDO</v>
      </c>
      <c r="F4460" s="66" t="str">
        <f>IF(ISBLANK(LeaveTracker[[#This Row],[Employee Name]]),"-----",VLOOKUP(LeaveTracker[[#This Row],[Employee Name]],'List of Employees'!$B$4:$H$766,6))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Employees'!$B$4:$H$766,7))</f>
        <v>CSWDO</v>
      </c>
      <c r="F4461" s="66" t="str">
        <f>IF(ISBLANK(LeaveTracker[[#This Row],[Employee Name]]),"-----",VLOOKUP(LeaveTracker[[#This Row],[Employee Name]],'List of Employees'!$B$4:$H$766,6))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Employees'!$B$4:$H$766,7))</f>
        <v>CSWDO</v>
      </c>
      <c r="F4462" s="66" t="str">
        <f>IF(ISBLANK(LeaveTracker[[#This Row],[Employee Name]]),"-----",VLOOKUP(LeaveTracker[[#This Row],[Employee Name]],'List of Employees'!$B$4:$H$766,6))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Employees'!$B$4:$H$766,7))</f>
        <v>CSWDO</v>
      </c>
      <c r="F4463" s="66" t="str">
        <f>IF(ISBLANK(LeaveTracker[[#This Row],[Employee Name]]),"-----",VLOOKUP(LeaveTracker[[#This Row],[Employee Name]],'List of Employees'!$B$4:$H$766,6))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Employees'!$B$4:$H$766,7))</f>
        <v>CSWDO</v>
      </c>
      <c r="F4464" s="66" t="str">
        <f>IF(ISBLANK(LeaveTracker[[#This Row],[Employee Name]]),"-----",VLOOKUP(LeaveTracker[[#This Row],[Employee Name]],'List of Employees'!$B$4:$H$766,6))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Employees'!$B$4:$H$766,7))</f>
        <v>CSWDO</v>
      </c>
      <c r="F4465" s="66" t="str">
        <f>IF(ISBLANK(LeaveTracker[[#This Row],[Employee Name]]),"-----",VLOOKUP(LeaveTracker[[#This Row],[Employee Name]],'List of Employees'!$B$4:$H$766,6))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1834</v>
      </c>
      <c r="E4466" s="66" t="str">
        <f>IF(ISBLANK(LeaveTracker[[#This Row],[Employee Name]]),"-----",VLOOKUP(LeaveTracker[[#This Row],[Employee Name]],'List of Employees'!$B$4:$H$766,7))</f>
        <v>BIR</v>
      </c>
      <c r="F4466" s="66" t="str">
        <f>IF(ISBLANK(LeaveTracker[[#This Row],[Employee Name]]),"-----",VLOOKUP(LeaveTracker[[#This Row],[Employee Name]],'List of Employees'!$B$4:$H$766,6))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1834</v>
      </c>
      <c r="E4467" s="66" t="str">
        <f>IF(ISBLANK(LeaveTracker[[#This Row],[Employee Name]]),"-----",VLOOKUP(LeaveTracker[[#This Row],[Employee Name]],'List of Employees'!$B$4:$H$766,7))</f>
        <v>BIR</v>
      </c>
      <c r="F4467" s="66" t="str">
        <f>IF(ISBLANK(LeaveTracker[[#This Row],[Employee Name]]),"-----",VLOOKUP(LeaveTracker[[#This Row],[Employee Name]],'List of Employees'!$B$4:$H$766,6))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Employees'!$B$4:$H$766,7))</f>
        <v>CSWDO</v>
      </c>
      <c r="F4468" s="66" t="str">
        <f>IF(ISBLANK(LeaveTracker[[#This Row],[Employee Name]]),"-----",VLOOKUP(LeaveTracker[[#This Row],[Employee Name]],'List of Employees'!$B$4:$H$766,6))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1801</v>
      </c>
      <c r="E4469" s="66" t="str">
        <f>IF(ISBLANK(LeaveTracker[[#This Row],[Employee Name]]),"-----",VLOOKUP(LeaveTracker[[#This Row],[Employee Name]],'List of Employees'!$B$4:$H$766,7))</f>
        <v>CSWDO</v>
      </c>
      <c r="F4469" s="66" t="str">
        <f>IF(ISBLANK(LeaveTracker[[#This Row],[Employee Name]]),"-----",VLOOKUP(LeaveTracker[[#This Row],[Employee Name]],'List of Employees'!$B$4:$H$766,6))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Employees'!$B$4:$H$766,7))</f>
        <v>CSWDO</v>
      </c>
      <c r="F4470" s="66" t="str">
        <f>IF(ISBLANK(LeaveTracker[[#This Row],[Employee Name]]),"-----",VLOOKUP(LeaveTracker[[#This Row],[Employee Name]],'List of Employees'!$B$4:$H$766,6))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Employees'!$B$4:$H$766,7))</f>
        <v>VMO</v>
      </c>
      <c r="F4471" s="66" t="str">
        <f>IF(ISBLANK(LeaveTracker[[#This Row],[Employee Name]]),"-----",VLOOKUP(LeaveTracker[[#This Row],[Employee Name]],'List of Employees'!$B$4:$H$766,6))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Employees'!$B$4:$H$766,7))</f>
        <v>GSO</v>
      </c>
      <c r="F4472" s="66" t="str">
        <f>IF(ISBLANK(LeaveTracker[[#This Row],[Employee Name]]),"-----",VLOOKUP(LeaveTracker[[#This Row],[Employee Name]],'List of Employees'!$B$4:$H$766,6))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1813</v>
      </c>
      <c r="E4473" s="66" t="str">
        <f>IF(ISBLANK(LeaveTracker[[#This Row],[Employee Name]]),"-----",VLOOKUP(LeaveTracker[[#This Row],[Employee Name]],'List of Employees'!$B$4:$H$766,7))</f>
        <v>CSWDO</v>
      </c>
      <c r="F4473" s="66" t="str">
        <f>IF(ISBLANK(LeaveTracker[[#This Row],[Employee Name]]),"-----",VLOOKUP(LeaveTracker[[#This Row],[Employee Name]],'List of Employees'!$B$4:$H$766,6))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1827</v>
      </c>
      <c r="E4474" s="66" t="str">
        <f>IF(ISBLANK(LeaveTracker[[#This Row],[Employee Name]]),"-----",VLOOKUP(LeaveTracker[[#This Row],[Employee Name]],'List of Employees'!$B$4:$H$766,7))</f>
        <v>CSWDO</v>
      </c>
      <c r="F4474" s="66" t="str">
        <f>IF(ISBLANK(LeaveTracker[[#This Row],[Employee Name]]),"-----",VLOOKUP(LeaveTracker[[#This Row],[Employee Name]],'List of Employees'!$B$4:$H$766,6))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2061</v>
      </c>
      <c r="E4475" s="66" t="str">
        <f>IF(ISBLANK(LeaveTracker[[#This Row],[Employee Name]]),"-----",VLOOKUP(LeaveTracker[[#This Row],[Employee Name]],'List of Employees'!$B$4:$H$766,7))</f>
        <v>DEPED</v>
      </c>
      <c r="F4475" s="66" t="str">
        <f>IF(ISBLANK(LeaveTracker[[#This Row],[Employee Name]]),"-----",VLOOKUP(LeaveTracker[[#This Row],[Employee Name]],'List of Employees'!$B$4:$H$766,6))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1933</v>
      </c>
      <c r="E4476" s="66" t="str">
        <f>IF(ISBLANK(LeaveTracker[[#This Row],[Employee Name]]),"-----",VLOOKUP(LeaveTracker[[#This Row],[Employee Name]],'List of Employees'!$B$4:$H$766,7))</f>
        <v>CSWDO</v>
      </c>
      <c r="F4476" s="66" t="str">
        <f>IF(ISBLANK(LeaveTracker[[#This Row],[Employee Name]]),"-----",VLOOKUP(LeaveTracker[[#This Row],[Employee Name]],'List of Employees'!$B$4:$H$766,6))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Employees'!$B$4:$H$766,7))</f>
        <v>CTO</v>
      </c>
      <c r="F4477" s="66" t="str">
        <f>IF(ISBLANK(LeaveTracker[[#This Row],[Employee Name]]),"-----",VLOOKUP(LeaveTracker[[#This Row],[Employee Name]],'List of Employees'!$B$4:$H$766,6))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Employees'!$B$4:$H$766,7))</f>
        <v>CTO</v>
      </c>
      <c r="F4478" s="66" t="str">
        <f>IF(ISBLANK(LeaveTracker[[#This Row],[Employee Name]]),"-----",VLOOKUP(LeaveTracker[[#This Row],[Employee Name]],'List of Employees'!$B$4:$H$766,6))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Employees'!$B$4:$H$766,7))</f>
        <v>CTO</v>
      </c>
      <c r="F4479" s="66" t="str">
        <f>IF(ISBLANK(LeaveTracker[[#This Row],[Employee Name]]),"-----",VLOOKUP(LeaveTracker[[#This Row],[Employee Name]],'List of Employees'!$B$4:$H$766,6))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Employees'!$B$4:$H$766,7))</f>
        <v>CTO</v>
      </c>
      <c r="F4480" s="66" t="str">
        <f>IF(ISBLANK(LeaveTracker[[#This Row],[Employee Name]]),"-----",VLOOKUP(LeaveTracker[[#This Row],[Employee Name]],'List of Employees'!$B$4:$H$766,6))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Employees'!$B$4:$H$766,7))</f>
        <v>CTO</v>
      </c>
      <c r="F4481" s="66" t="str">
        <f>IF(ISBLANK(LeaveTracker[[#This Row],[Employee Name]]),"-----",VLOOKUP(LeaveTracker[[#This Row],[Employee Name]],'List of Employees'!$B$4:$H$766,6))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Employees'!$B$4:$H$766,7))</f>
        <v>CTO</v>
      </c>
      <c r="F4482" s="66" t="str">
        <f>IF(ISBLANK(LeaveTracker[[#This Row],[Employee Name]]),"-----",VLOOKUP(LeaveTracker[[#This Row],[Employee Name]],'List of Employees'!$B$4:$H$766,6))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Employees'!$B$4:$H$766,7))</f>
        <v>ONT</v>
      </c>
      <c r="F4483" s="66" t="str">
        <f>IF(ISBLANK(LeaveTracker[[#This Row],[Employee Name]]),"-----",VLOOKUP(LeaveTracker[[#This Row],[Employee Name]],'List of Employees'!$B$4:$H$766,6))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Employees'!$B$4:$H$766,7))</f>
        <v>HRMO</v>
      </c>
      <c r="F4484" s="66" t="str">
        <f>IF(ISBLANK(LeaveTracker[[#This Row],[Employee Name]]),"-----",VLOOKUP(LeaveTracker[[#This Row],[Employee Name]],'List of Employees'!$B$4:$H$766,6))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Employees'!$B$4:$H$766,7))</f>
        <v>HRMO</v>
      </c>
      <c r="F4485" s="66" t="str">
        <f>IF(ISBLANK(LeaveTracker[[#This Row],[Employee Name]]),"-----",VLOOKUP(LeaveTracker[[#This Row],[Employee Name]],'List of Employees'!$B$4:$H$766,6))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1867</v>
      </c>
      <c r="E4486" s="66" t="str">
        <f>IF(ISBLANK(LeaveTracker[[#This Row],[Employee Name]]),"-----",VLOOKUP(LeaveTracker[[#This Row],[Employee Name]],'List of Employees'!$B$4:$H$766,7))</f>
        <v>CEO</v>
      </c>
      <c r="F4486" s="66" t="str">
        <f>IF(ISBLANK(LeaveTracker[[#This Row],[Employee Name]]),"-----",VLOOKUP(LeaveTracker[[#This Row],[Employee Name]],'List of Employees'!$B$4:$H$766,6))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1867</v>
      </c>
      <c r="E4487" s="66" t="str">
        <f>IF(ISBLANK(LeaveTracker[[#This Row],[Employee Name]]),"-----",VLOOKUP(LeaveTracker[[#This Row],[Employee Name]],'List of Employees'!$B$4:$H$766,7))</f>
        <v>CEO</v>
      </c>
      <c r="F4487" s="66" t="str">
        <f>IF(ISBLANK(LeaveTracker[[#This Row],[Employee Name]]),"-----",VLOOKUP(LeaveTracker[[#This Row],[Employee Name]],'List of Employees'!$B$4:$H$766,6))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Employees'!$B$4:$H$766,7))</f>
        <v>ONT</v>
      </c>
      <c r="F4488" s="66" t="str">
        <f>IF(ISBLANK(LeaveTracker[[#This Row],[Employee Name]]),"-----",VLOOKUP(LeaveTracker[[#This Row],[Employee Name]],'List of Employees'!$B$4:$H$766,6))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Employees'!$B$4:$H$766,7))</f>
        <v>ONT</v>
      </c>
      <c r="F4489" s="66" t="str">
        <f>IF(ISBLANK(LeaveTracker[[#This Row],[Employee Name]]),"-----",VLOOKUP(LeaveTracker[[#This Row],[Employee Name]],'List of Employees'!$B$4:$H$766,6))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Employees'!$B$4:$H$766,7))</f>
        <v>ONT</v>
      </c>
      <c r="F4490" s="66" t="str">
        <f>IF(ISBLANK(LeaveTracker[[#This Row],[Employee Name]]),"-----",VLOOKUP(LeaveTracker[[#This Row],[Employee Name]],'List of Employees'!$B$4:$H$766,6))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2045</v>
      </c>
      <c r="E4491" s="66" t="str">
        <f>IF(ISBLANK(LeaveTracker[[#This Row],[Employee Name]]),"-----",VLOOKUP(LeaveTracker[[#This Row],[Employee Name]],'List of Employees'!$B$4:$H$766,7))</f>
        <v>OSPITAL NG TAGAYTAY</v>
      </c>
      <c r="F4491" s="66" t="str">
        <f>IF(ISBLANK(LeaveTracker[[#This Row],[Employee Name]]),"-----",VLOOKUP(LeaveTracker[[#This Row],[Employee Name]],'List of Employees'!$B$4:$H$766,6))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2139</v>
      </c>
      <c r="E4492" s="66" t="str">
        <f>IF(ISBLANK(LeaveTracker[[#This Row],[Employee Name]]),"-----",VLOOKUP(LeaveTracker[[#This Row],[Employee Name]],'List of Employees'!$B$4:$H$766,7))</f>
        <v>OSPITAL NG TAGAYTAY</v>
      </c>
      <c r="F4492" s="66" t="str">
        <f>IF(ISBLANK(LeaveTracker[[#This Row],[Employee Name]]),"-----",VLOOKUP(LeaveTracker[[#This Row],[Employee Name]],'List of Employees'!$B$4:$H$766,6))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1914</v>
      </c>
      <c r="E4493" s="66" t="str">
        <f>IF(ISBLANK(LeaveTracker[[#This Row],[Employee Name]]),"-----",VLOOKUP(LeaveTracker[[#This Row],[Employee Name]],'List of Employees'!$B$4:$H$766,7))</f>
        <v>CHO</v>
      </c>
      <c r="F4493" s="66" t="str">
        <f>IF(ISBLANK(LeaveTracker[[#This Row],[Employee Name]]),"-----",VLOOKUP(LeaveTracker[[#This Row],[Employee Name]],'List of Employees'!$B$4:$H$766,6))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Employees'!$B$4:$H$766,7))</f>
        <v>ONT</v>
      </c>
      <c r="F4494" s="66" t="str">
        <f>IF(ISBLANK(LeaveTracker[[#This Row],[Employee Name]]),"-----",VLOOKUP(LeaveTracker[[#This Row],[Employee Name]],'List of Employees'!$B$4:$H$766,6))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Employees'!$B$4:$H$766,7))</f>
        <v>ONT</v>
      </c>
      <c r="F4495" s="66" t="str">
        <f>IF(ISBLANK(LeaveTracker[[#This Row],[Employee Name]]),"-----",VLOOKUP(LeaveTracker[[#This Row],[Employee Name]],'List of Employees'!$B$4:$H$766,6))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2142</v>
      </c>
      <c r="E4496" s="66" t="str">
        <f>IF(ISBLANK(LeaveTracker[[#This Row],[Employee Name]]),"-----",VLOOKUP(LeaveTracker[[#This Row],[Employee Name]],'List of Employees'!$B$4:$H$766,7))</f>
        <v>OSPITAL NG TAGAYTAY</v>
      </c>
      <c r="F4496" s="66" t="str">
        <f>IF(ISBLANK(LeaveTracker[[#This Row],[Employee Name]]),"-----",VLOOKUP(LeaveTracker[[#This Row],[Employee Name]],'List of Employees'!$B$4:$H$766,6))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2142</v>
      </c>
      <c r="E4497" s="66" t="str">
        <f>IF(ISBLANK(LeaveTracker[[#This Row],[Employee Name]]),"-----",VLOOKUP(LeaveTracker[[#This Row],[Employee Name]],'List of Employees'!$B$4:$H$766,7))</f>
        <v>OSPITAL NG TAGAYTAY</v>
      </c>
      <c r="F4497" s="66" t="str">
        <f>IF(ISBLANK(LeaveTracker[[#This Row],[Employee Name]]),"-----",VLOOKUP(LeaveTracker[[#This Row],[Employee Name]],'List of Employees'!$B$4:$H$766,6))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2142</v>
      </c>
      <c r="E4498" s="66" t="str">
        <f>IF(ISBLANK(LeaveTracker[[#This Row],[Employee Name]]),"-----",VLOOKUP(LeaveTracker[[#This Row],[Employee Name]],'List of Employees'!$B$4:$H$766,7))</f>
        <v>OSPITAL NG TAGAYTAY</v>
      </c>
      <c r="F4498" s="66" t="str">
        <f>IF(ISBLANK(LeaveTracker[[#This Row],[Employee Name]]),"-----",VLOOKUP(LeaveTracker[[#This Row],[Employee Name]],'List of Employees'!$B$4:$H$766,6))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2142</v>
      </c>
      <c r="E4499" s="66" t="str">
        <f>IF(ISBLANK(LeaveTracker[[#This Row],[Employee Name]]),"-----",VLOOKUP(LeaveTracker[[#This Row],[Employee Name]],'List of Employees'!$B$4:$H$766,7))</f>
        <v>OSPITAL NG TAGAYTAY</v>
      </c>
      <c r="F4499" s="66" t="str">
        <f>IF(ISBLANK(LeaveTracker[[#This Row],[Employee Name]]),"-----",VLOOKUP(LeaveTracker[[#This Row],[Employee Name]],'List of Employees'!$B$4:$H$766,6))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Employees'!$B$4:$H$766,7))</f>
        <v>ONT</v>
      </c>
      <c r="F4500" s="66" t="str">
        <f>IF(ISBLANK(LeaveTracker[[#This Row],[Employee Name]]),"-----",VLOOKUP(LeaveTracker[[#This Row],[Employee Name]],'List of Employees'!$B$4:$H$766,6))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Employees'!$B$4:$H$766,7))</f>
        <v>ONT</v>
      </c>
      <c r="F4501" s="66" t="str">
        <f>IF(ISBLANK(LeaveTracker[[#This Row],[Employee Name]]),"-----",VLOOKUP(LeaveTracker[[#This Row],[Employee Name]],'List of Employees'!$B$4:$H$766,6))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1783</v>
      </c>
      <c r="E4502" s="66" t="str">
        <f>IF(ISBLANK(LeaveTracker[[#This Row],[Employee Name]]),"-----",VLOOKUP(LeaveTracker[[#This Row],[Employee Name]],'List of Employees'!$B$4:$H$766,7))</f>
        <v>ONT</v>
      </c>
      <c r="F4502" s="66" t="str">
        <f>IF(ISBLANK(LeaveTracker[[#This Row],[Employee Name]]),"-----",VLOOKUP(LeaveTracker[[#This Row],[Employee Name]],'List of Employees'!$B$4:$H$766,6))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2142</v>
      </c>
      <c r="E4503" s="66" t="str">
        <f>IF(ISBLANK(LeaveTracker[[#This Row],[Employee Name]]),"-----",VLOOKUP(LeaveTracker[[#This Row],[Employee Name]],'List of Employees'!$B$4:$H$766,7))</f>
        <v>OSPITAL NG TAGAYTAY</v>
      </c>
      <c r="F4503" s="66" t="str">
        <f>IF(ISBLANK(LeaveTracker[[#This Row],[Employee Name]]),"-----",VLOOKUP(LeaveTracker[[#This Row],[Employee Name]],'List of Employees'!$B$4:$H$766,6))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Employees'!$B$4:$H$766,7))</f>
        <v>CHO</v>
      </c>
      <c r="F4504" s="66" t="str">
        <f>IF(ISBLANK(LeaveTracker[[#This Row],[Employee Name]]),"-----",VLOOKUP(LeaveTracker[[#This Row],[Employee Name]],'List of Employees'!$B$4:$H$766,6))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Employees'!$B$4:$H$766,7))</f>
        <v>ONT</v>
      </c>
      <c r="F4505" s="66" t="str">
        <f>IF(ISBLANK(LeaveTracker[[#This Row],[Employee Name]]),"-----",VLOOKUP(LeaveTracker[[#This Row],[Employee Name]],'List of Employees'!$B$4:$H$766,6))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Employees'!$B$4:$H$766,7))</f>
        <v>ONT</v>
      </c>
      <c r="F4506" s="66" t="str">
        <f>IF(ISBLANK(LeaveTracker[[#This Row],[Employee Name]]),"-----",VLOOKUP(LeaveTracker[[#This Row],[Employee Name]],'List of Employees'!$B$4:$H$766,6))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Employees'!$B$4:$H$766,7))</f>
        <v>ONT</v>
      </c>
      <c r="F4507" s="66" t="str">
        <f>IF(ISBLANK(LeaveTracker[[#This Row],[Employee Name]]),"-----",VLOOKUP(LeaveTracker[[#This Row],[Employee Name]],'List of Employees'!$B$4:$H$766,6))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Employees'!$B$4:$H$766,7))</f>
        <v>CHO</v>
      </c>
      <c r="F4508" s="66" t="str">
        <f>IF(ISBLANK(LeaveTracker[[#This Row],[Employee Name]]),"-----",VLOOKUP(LeaveTracker[[#This Row],[Employee Name]],'List of Employees'!$B$4:$H$766,6))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Employees'!$B$4:$H$766,7))</f>
        <v>ONT</v>
      </c>
      <c r="F4509" s="66" t="str">
        <f>IF(ISBLANK(LeaveTracker[[#This Row],[Employee Name]]),"-----",VLOOKUP(LeaveTracker[[#This Row],[Employee Name]],'List of Employees'!$B$4:$H$766,6))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Employees'!$B$4:$H$766,7))</f>
        <v>ONT</v>
      </c>
      <c r="F4510" s="66" t="str">
        <f>IF(ISBLANK(LeaveTracker[[#This Row],[Employee Name]]),"-----",VLOOKUP(LeaveTracker[[#This Row],[Employee Name]],'List of Employees'!$B$4:$H$766,6))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Employees'!$B$4:$H$766,7))</f>
        <v>ONT</v>
      </c>
      <c r="F4511" s="66" t="str">
        <f>IF(ISBLANK(LeaveTracker[[#This Row],[Employee Name]]),"-----",VLOOKUP(LeaveTracker[[#This Row],[Employee Name]],'List of Employees'!$B$4:$H$766,6))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Employees'!$B$4:$H$766,7))</f>
        <v>ONT</v>
      </c>
      <c r="F4512" s="66" t="str">
        <f>IF(ISBLANK(LeaveTracker[[#This Row],[Employee Name]]),"-----",VLOOKUP(LeaveTracker[[#This Row],[Employee Name]],'List of Employees'!$B$4:$H$766,6))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Employees'!$B$4:$H$766,7))</f>
        <v>0</v>
      </c>
      <c r="F4513" s="66" t="str">
        <f>IF(ISBLANK(LeaveTracker[[#This Row],[Employee Name]]),"-----",VLOOKUP(LeaveTracker[[#This Row],[Employee Name]],'List of Employees'!$B$4:$H$766,6))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Employees'!$B$4:$H$766,7))</f>
        <v>ONT</v>
      </c>
      <c r="F4514" s="66" t="str">
        <f>IF(ISBLANK(LeaveTracker[[#This Row],[Employee Name]]),"-----",VLOOKUP(LeaveTracker[[#This Row],[Employee Name]],'List of Employees'!$B$4:$H$766,6))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Employees'!$B$4:$H$766,7))</f>
        <v>ONT</v>
      </c>
      <c r="F4515" s="66" t="str">
        <f>IF(ISBLANK(LeaveTracker[[#This Row],[Employee Name]]),"-----",VLOOKUP(LeaveTracker[[#This Row],[Employee Name]],'List of Employees'!$B$4:$H$766,6))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Employees'!$B$4:$H$766,7))</f>
        <v>CHO</v>
      </c>
      <c r="F4516" s="66" t="str">
        <f>IF(ISBLANK(LeaveTracker[[#This Row],[Employee Name]]),"-----",VLOOKUP(LeaveTracker[[#This Row],[Employee Name]],'List of Employees'!$B$4:$H$766,6))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Employees'!$B$4:$H$766,7))</f>
        <v>CTO</v>
      </c>
      <c r="F4517" s="66" t="str">
        <f>IF(ISBLANK(LeaveTracker[[#This Row],[Employee Name]]),"-----",VLOOKUP(LeaveTracker[[#This Row],[Employee Name]],'List of Employees'!$B$4:$H$766,6))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2145</v>
      </c>
      <c r="E4518" s="66" t="str">
        <f>IF(ISBLANK(LeaveTracker[[#This Row],[Employee Name]]),"-----",VLOOKUP(LeaveTracker[[#This Row],[Employee Name]],'List of Employees'!$B$4:$H$766,7))</f>
        <v>CITY LEGAL OFFICE</v>
      </c>
      <c r="F4518" s="66" t="str">
        <f>IF(ISBLANK(LeaveTracker[[#This Row],[Employee Name]]),"-----",VLOOKUP(LeaveTracker[[#This Row],[Employee Name]],'List of Employees'!$B$4:$H$766,6))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Employees'!$B$4:$H$766,7))</f>
        <v>0</v>
      </c>
      <c r="F4519" s="66" t="str">
        <f>IF(ISBLANK(LeaveTracker[[#This Row],[Employee Name]]),"-----",VLOOKUP(LeaveTracker[[#This Row],[Employee Name]],'List of Employees'!$B$4:$H$766,6))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Employees'!$B$4:$H$766,7))</f>
        <v>0</v>
      </c>
      <c r="F4520" s="66" t="str">
        <f>IF(ISBLANK(LeaveTracker[[#This Row],[Employee Name]]),"-----",VLOOKUP(LeaveTracker[[#This Row],[Employee Name]],'List of Employees'!$B$4:$H$766,6))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Employees'!$B$4:$H$766,7))</f>
        <v>0</v>
      </c>
      <c r="F4521" s="66" t="str">
        <f>IF(ISBLANK(LeaveTracker[[#This Row],[Employee Name]]),"-----",VLOOKUP(LeaveTracker[[#This Row],[Employee Name]],'List of Employees'!$B$4:$H$766,6))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Employees'!$B$4:$H$766,7))</f>
        <v>0</v>
      </c>
      <c r="F4522" s="66" t="str">
        <f>IF(ISBLANK(LeaveTracker[[#This Row],[Employee Name]]),"-----",VLOOKUP(LeaveTracker[[#This Row],[Employee Name]],'List of Employees'!$B$4:$H$766,6))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Employees'!$B$4:$H$766,7))</f>
        <v>0</v>
      </c>
      <c r="F4523" s="66" t="str">
        <f>IF(ISBLANK(LeaveTracker[[#This Row],[Employee Name]]),"-----",VLOOKUP(LeaveTracker[[#This Row],[Employee Name]],'List of Employees'!$B$4:$H$766,6))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Employees'!$B$4:$H$766,7))</f>
        <v>0</v>
      </c>
      <c r="F4524" s="66" t="str">
        <f>IF(ISBLANK(LeaveTracker[[#This Row],[Employee Name]]),"-----",VLOOKUP(LeaveTracker[[#This Row],[Employee Name]],'List of Employees'!$B$4:$H$766,6))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Employees'!$B$4:$H$766,7))</f>
        <v>0</v>
      </c>
      <c r="F4525" s="66" t="str">
        <f>IF(ISBLANK(LeaveTracker[[#This Row],[Employee Name]]),"-----",VLOOKUP(LeaveTracker[[#This Row],[Employee Name]],'List of Employees'!$B$4:$H$766,6))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Employees'!$B$4:$H$766,7))</f>
        <v>CEO</v>
      </c>
      <c r="F4526" s="66" t="str">
        <f>IF(ISBLANK(LeaveTracker[[#This Row],[Employee Name]]),"-----",VLOOKUP(LeaveTracker[[#This Row],[Employee Name]],'List of Employees'!$B$4:$H$766,6))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Employees'!$B$4:$H$766,7))</f>
        <v>CSWDO</v>
      </c>
      <c r="F4527" s="66" t="str">
        <f>IF(ISBLANK(LeaveTracker[[#This Row],[Employee Name]]),"-----",VLOOKUP(LeaveTracker[[#This Row],[Employee Name]],'List of Employees'!$B$4:$H$766,6))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Employees'!$B$4:$H$766,7))</f>
        <v>CSWDO</v>
      </c>
      <c r="F4528" s="66" t="str">
        <f>IF(ISBLANK(LeaveTracker[[#This Row],[Employee Name]]),"-----",VLOOKUP(LeaveTracker[[#This Row],[Employee Name]],'List of Employees'!$B$4:$H$766,6))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Employees'!$B$4:$H$766,7))</f>
        <v>CEO</v>
      </c>
      <c r="F4529" s="66" t="str">
        <f>IF(ISBLANK(LeaveTracker[[#This Row],[Employee Name]]),"-----",VLOOKUP(LeaveTracker[[#This Row],[Employee Name]],'List of Employees'!$B$4:$H$766,6))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Employees'!$B$4:$H$766,7))</f>
        <v>CTO</v>
      </c>
      <c r="F4530" s="66" t="str">
        <f>IF(ISBLANK(LeaveTracker[[#This Row],[Employee Name]]),"-----",VLOOKUP(LeaveTracker[[#This Row],[Employee Name]],'List of Employees'!$B$4:$H$766,6))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Employees'!$B$4:$H$766,7))</f>
        <v>THRDC</v>
      </c>
      <c r="F4531" s="66" t="str">
        <f>IF(ISBLANK(LeaveTracker[[#This Row],[Employee Name]]),"-----",VLOOKUP(LeaveTracker[[#This Row],[Employee Name]],'List of Employees'!$B$4:$H$766,6))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Employees'!$B$4:$H$766,7))</f>
        <v>NUTRITION OFFICE</v>
      </c>
      <c r="F4532" s="66" t="str">
        <f>IF(ISBLANK(LeaveTracker[[#This Row],[Employee Name]]),"-----",VLOOKUP(LeaveTracker[[#This Row],[Employee Name]],'List of Employees'!$B$4:$H$766,6))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Employees'!$B$4:$H$766,7))</f>
        <v>THRDC</v>
      </c>
      <c r="F4533" s="66" t="str">
        <f>IF(ISBLANK(LeaveTracker[[#This Row],[Employee Name]]),"-----",VLOOKUP(LeaveTracker[[#This Row],[Employee Name]],'List of Employees'!$B$4:$H$766,6))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2148</v>
      </c>
      <c r="E4534" s="66" t="str">
        <f>IF(ISBLANK(LeaveTracker[[#This Row],[Employee Name]]),"-----",VLOOKUP(LeaveTracker[[#This Row],[Employee Name]],'List of Employees'!$B$4:$H$766,7))</f>
        <v>OSPITAL NG TAGAYTAY</v>
      </c>
      <c r="F4534" s="66" t="str">
        <f>IF(ISBLANK(LeaveTracker[[#This Row],[Employee Name]]),"-----",VLOOKUP(LeaveTracker[[#This Row],[Employee Name]],'List of Employees'!$B$4:$H$766,6))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Employees'!$B$4:$H$766,7))</f>
        <v>ONT</v>
      </c>
      <c r="F4535" s="66" t="str">
        <f>IF(ISBLANK(LeaveTracker[[#This Row],[Employee Name]]),"-----",VLOOKUP(LeaveTracker[[#This Row],[Employee Name]],'List of Employees'!$B$4:$H$766,6))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Employees'!$B$4:$H$766,7))</f>
        <v>CHO</v>
      </c>
      <c r="F4536" s="66" t="str">
        <f>IF(ISBLANK(LeaveTracker[[#This Row],[Employee Name]]),"-----",VLOOKUP(LeaveTracker[[#This Row],[Employee Name]],'List of Employees'!$B$4:$H$766,6))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Employees'!$B$4:$H$766,7))</f>
        <v>ONT</v>
      </c>
      <c r="F4537" s="66" t="str">
        <f>IF(ISBLANK(LeaveTracker[[#This Row],[Employee Name]]),"-----",VLOOKUP(LeaveTracker[[#This Row],[Employee Name]],'List of Employees'!$B$4:$H$766,6))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Employees'!$B$4:$H$766,7))</f>
        <v>ONT</v>
      </c>
      <c r="F4538" s="66" t="str">
        <f>IF(ISBLANK(LeaveTracker[[#This Row],[Employee Name]]),"-----",VLOOKUP(LeaveTracker[[#This Row],[Employee Name]],'List of Employees'!$B$4:$H$766,6))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Employees'!$B$4:$H$766,7))</f>
        <v>CENRO</v>
      </c>
      <c r="F4539" s="66" t="str">
        <f>IF(ISBLANK(LeaveTracker[[#This Row],[Employee Name]]),"-----",VLOOKUP(LeaveTracker[[#This Row],[Employee Name]],'List of Employees'!$B$4:$H$766,6))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1755</v>
      </c>
      <c r="E4540" s="66" t="str">
        <f>IF(ISBLANK(LeaveTracker[[#This Row],[Employee Name]]),"-----",VLOOKUP(LeaveTracker[[#This Row],[Employee Name]],'List of Employees'!$B$4:$H$766,7))</f>
        <v>GSO</v>
      </c>
      <c r="F4540" s="66" t="str">
        <f>IF(ISBLANK(LeaveTracker[[#This Row],[Employee Name]]),"-----",VLOOKUP(LeaveTracker[[#This Row],[Employee Name]],'List of Employees'!$B$4:$H$766,6))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2460</v>
      </c>
      <c r="E4541" s="66" t="str">
        <f>IF(ISBLANK(LeaveTracker[[#This Row],[Employee Name]]),"-----",VLOOKUP(LeaveTracker[[#This Row],[Employee Name]],'List of Employees'!$B$4:$H$766,7))</f>
        <v>CCT</v>
      </c>
      <c r="F4541" s="66" t="str">
        <f>IF(ISBLANK(LeaveTracker[[#This Row],[Employee Name]]),"-----",VLOOKUP(LeaveTracker[[#This Row],[Employee Name]],'List of Employees'!$B$4:$H$766,6))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Employees'!$B$4:$H$766,7))</f>
        <v>CCT</v>
      </c>
      <c r="F4542" s="66" t="str">
        <f>IF(ISBLANK(LeaveTracker[[#This Row],[Employee Name]]),"-----",VLOOKUP(LeaveTracker[[#This Row],[Employee Name]],'List of Employees'!$B$4:$H$766,6))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1820</v>
      </c>
      <c r="E4543" s="66" t="str">
        <f>IF(ISBLANK(LeaveTracker[[#This Row],[Employee Name]]),"-----",VLOOKUP(LeaveTracker[[#This Row],[Employee Name]],'List of Employees'!$B$4:$H$766,7))</f>
        <v>GSO</v>
      </c>
      <c r="F4543" s="66" t="str">
        <f>IF(ISBLANK(LeaveTracker[[#This Row],[Employee Name]]),"-----",VLOOKUP(LeaveTracker[[#This Row],[Employee Name]],'List of Employees'!$B$4:$H$766,6))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Employees'!$B$4:$H$766,7))</f>
        <v>DEPED</v>
      </c>
      <c r="F4544" s="66" t="str">
        <f>IF(ISBLANK(LeaveTracker[[#This Row],[Employee Name]]),"-----",VLOOKUP(LeaveTracker[[#This Row],[Employee Name]],'List of Employees'!$B$4:$H$766,6))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1842</v>
      </c>
      <c r="E4545" s="66" t="str">
        <f>IF(ISBLANK(LeaveTracker[[#This Row],[Employee Name]]),"-----",VLOOKUP(LeaveTracker[[#This Row],[Employee Name]],'List of Employees'!$B$4:$H$766,7))</f>
        <v>TCNHS-ISHS</v>
      </c>
      <c r="F4545" s="66" t="str">
        <f>IF(ISBLANK(LeaveTracker[[#This Row],[Employee Name]]),"-----",VLOOKUP(LeaveTracker[[#This Row],[Employee Name]],'List of Employees'!$B$4:$H$766,6))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Employees'!$B$4:$H$766,7))</f>
        <v>ONT</v>
      </c>
      <c r="F4546" s="66" t="str">
        <f>IF(ISBLANK(LeaveTracker[[#This Row],[Employee Name]]),"-----",VLOOKUP(LeaveTracker[[#This Row],[Employee Name]],'List of Employees'!$B$4:$H$766,6))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Employees'!$B$4:$H$766,7))</f>
        <v>ONT</v>
      </c>
      <c r="F4547" s="66" t="str">
        <f>IF(ISBLANK(LeaveTracker[[#This Row],[Employee Name]]),"-----",VLOOKUP(LeaveTracker[[#This Row],[Employee Name]],'List of Employees'!$B$4:$H$766,6))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1813</v>
      </c>
      <c r="E4548" s="66" t="str">
        <f>IF(ISBLANK(LeaveTracker[[#This Row],[Employee Name]]),"-----",VLOOKUP(LeaveTracker[[#This Row],[Employee Name]],'List of Employees'!$B$4:$H$766,7))</f>
        <v>CSWDO</v>
      </c>
      <c r="F4548" s="66" t="str">
        <f>IF(ISBLANK(LeaveTracker[[#This Row],[Employee Name]]),"-----",VLOOKUP(LeaveTracker[[#This Row],[Employee Name]],'List of Employees'!$B$4:$H$766,6))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Employees'!$B$4:$H$766,7))</f>
        <v>ONT</v>
      </c>
      <c r="F4549" s="66" t="str">
        <f>IF(ISBLANK(LeaveTracker[[#This Row],[Employee Name]]),"-----",VLOOKUP(LeaveTracker[[#This Row],[Employee Name]],'List of Employees'!$B$4:$H$766,6))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2152</v>
      </c>
      <c r="E4550" s="66">
        <f>IF(ISBLANK(LeaveTracker[[#This Row],[Employee Name]]),"-----",VLOOKUP(LeaveTracker[[#This Row],[Employee Name]],'List of Employees'!$B$4:$H$766,7))</f>
        <v>0</v>
      </c>
      <c r="F4550" s="66" t="str">
        <f>IF(ISBLANK(LeaveTracker[[#This Row],[Employee Name]]),"-----",VLOOKUP(LeaveTracker[[#This Row],[Employee Name]],'List of Employees'!$B$4:$H$766,6))</f>
        <v>JOBCON</v>
      </c>
      <c r="G4550" s="24">
        <v>45006</v>
      </c>
      <c r="H4550" s="24">
        <v>45009</v>
      </c>
      <c r="I4550" s="19" t="s">
        <v>1019</v>
      </c>
      <c r="J4550" s="52" t="s">
        <v>1891</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Employees'!$B$4:$H$766,7))</f>
        <v>DA</v>
      </c>
      <c r="F4551" s="66" t="str">
        <f>IF(ISBLANK(LeaveTracker[[#This Row],[Employee Name]]),"-----",VLOOKUP(LeaveTracker[[#This Row],[Employee Name]],'List of Employees'!$B$4:$H$766,6))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Employees'!$B$4:$H$766,7))</f>
        <v>PIO</v>
      </c>
      <c r="F4552" s="66" t="str">
        <f>IF(ISBLANK(LeaveTracker[[#This Row],[Employee Name]]),"-----",VLOOKUP(LeaveTracker[[#This Row],[Employee Name]],'List of Employees'!$B$4:$H$766,6))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Employees'!$B$4:$H$766,7))</f>
        <v>PIO</v>
      </c>
      <c r="F4553" s="66" t="str">
        <f>IF(ISBLANK(LeaveTracker[[#This Row],[Employee Name]]),"-----",VLOOKUP(LeaveTracker[[#This Row],[Employee Name]],'List of Employees'!$B$4:$H$766,6))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Employees'!$B$4:$H$766,7))</f>
        <v>PIO</v>
      </c>
      <c r="F4554" s="66" t="str">
        <f>IF(ISBLANK(LeaveTracker[[#This Row],[Employee Name]]),"-----",VLOOKUP(LeaveTracker[[#This Row],[Employee Name]],'List of Employees'!$B$4:$H$766,6))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Employees'!$B$4:$H$766,7))</f>
        <v>PIO</v>
      </c>
      <c r="F4555" s="66" t="str">
        <f>IF(ISBLANK(LeaveTracker[[#This Row],[Employee Name]]),"-----",VLOOKUP(LeaveTracker[[#This Row],[Employee Name]],'List of Employees'!$B$4:$H$766,6))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Employees'!$B$4:$H$766,7))</f>
        <v>PIO</v>
      </c>
      <c r="F4556" s="66" t="str">
        <f>IF(ISBLANK(LeaveTracker[[#This Row],[Employee Name]]),"-----",VLOOKUP(LeaveTracker[[#This Row],[Employee Name]],'List of Employees'!$B$4:$H$766,6))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Employees'!$B$4:$H$766,7))</f>
        <v>PIO</v>
      </c>
      <c r="F4557" s="66" t="str">
        <f>IF(ISBLANK(LeaveTracker[[#This Row],[Employee Name]]),"-----",VLOOKUP(LeaveTracker[[#This Row],[Employee Name]],'List of Employees'!$B$4:$H$766,6))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Employees'!$B$4:$H$766,7))</f>
        <v>PIO</v>
      </c>
      <c r="F4558" s="66" t="str">
        <f>IF(ISBLANK(LeaveTracker[[#This Row],[Employee Name]]),"-----",VLOOKUP(LeaveTracker[[#This Row],[Employee Name]],'List of Employees'!$B$4:$H$766,6))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Employees'!$B$4:$H$766,7))</f>
        <v>PIO</v>
      </c>
      <c r="F4559" s="66" t="str">
        <f>IF(ISBLANK(LeaveTracker[[#This Row],[Employee Name]]),"-----",VLOOKUP(LeaveTracker[[#This Row],[Employee Name]],'List of Employees'!$B$4:$H$766,6))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Employees'!$B$4:$H$766,7))</f>
        <v>PIO</v>
      </c>
      <c r="F4560" s="66" t="str">
        <f>IF(ISBLANK(LeaveTracker[[#This Row],[Employee Name]]),"-----",VLOOKUP(LeaveTracker[[#This Row],[Employee Name]],'List of Employees'!$B$4:$H$766,6))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Employees'!$B$4:$H$766,7))</f>
        <v>PIO</v>
      </c>
      <c r="F4561" s="66" t="str">
        <f>IF(ISBLANK(LeaveTracker[[#This Row],[Employee Name]]),"-----",VLOOKUP(LeaveTracker[[#This Row],[Employee Name]],'List of Employees'!$B$4:$H$766,6))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Employees'!$B$4:$H$766,7))</f>
        <v>PIO</v>
      </c>
      <c r="F4562" s="66" t="str">
        <f>IF(ISBLANK(LeaveTracker[[#This Row],[Employee Name]]),"-----",VLOOKUP(LeaveTracker[[#This Row],[Employee Name]],'List of Employees'!$B$4:$H$766,6))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2154</v>
      </c>
      <c r="E4563" s="66" t="str">
        <f>IF(ISBLANK(LeaveTracker[[#This Row],[Employee Name]]),"-----",VLOOKUP(LeaveTracker[[#This Row],[Employee Name]],'List of Employees'!$B$4:$H$766,7))</f>
        <v>TOPS CSU</v>
      </c>
      <c r="F4563" s="66" t="str">
        <f>IF(ISBLANK(LeaveTracker[[#This Row],[Employee Name]]),"-----",VLOOKUP(LeaveTracker[[#This Row],[Employee Name]],'List of Employees'!$B$4:$H$766,6))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2155</v>
      </c>
      <c r="E4564" s="66" t="str">
        <f>IF(ISBLANK(LeaveTracker[[#This Row],[Employee Name]]),"-----",VLOOKUP(LeaveTracker[[#This Row],[Employee Name]],'List of Employees'!$B$4:$H$766,7))</f>
        <v>TOPS</v>
      </c>
      <c r="F4564" s="66" t="str">
        <f>IF(ISBLANK(LeaveTracker[[#This Row],[Employee Name]]),"-----",VLOOKUP(LeaveTracker[[#This Row],[Employee Name]],'List of Employees'!$B$4:$H$766,6))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2092</v>
      </c>
      <c r="E4565" s="66" t="str">
        <f>IF(ISBLANK(LeaveTracker[[#This Row],[Employee Name]]),"-----",VLOOKUP(LeaveTracker[[#This Row],[Employee Name]],'List of Employees'!$B$4:$H$766,7))</f>
        <v>CENRO</v>
      </c>
      <c r="F4565" s="66" t="str">
        <f>IF(ISBLANK(LeaveTracker[[#This Row],[Employee Name]]),"-----",VLOOKUP(LeaveTracker[[#This Row],[Employee Name]],'List of Employees'!$B$4:$H$766,6))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2155</v>
      </c>
      <c r="E4566" s="66" t="str">
        <f>IF(ISBLANK(LeaveTracker[[#This Row],[Employee Name]]),"-----",VLOOKUP(LeaveTracker[[#This Row],[Employee Name]],'List of Employees'!$B$4:$H$766,7))</f>
        <v>TOPS</v>
      </c>
      <c r="F4566" s="66" t="str">
        <f>IF(ISBLANK(LeaveTracker[[#This Row],[Employee Name]]),"-----",VLOOKUP(LeaveTracker[[#This Row],[Employee Name]],'List of Employees'!$B$4:$H$766,6))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2155</v>
      </c>
      <c r="E4567" s="66" t="str">
        <f>IF(ISBLANK(LeaveTracker[[#This Row],[Employee Name]]),"-----",VLOOKUP(LeaveTracker[[#This Row],[Employee Name]],'List of Employees'!$B$4:$H$766,7))</f>
        <v>TOPS</v>
      </c>
      <c r="F4567" s="66" t="str">
        <f>IF(ISBLANK(LeaveTracker[[#This Row],[Employee Name]]),"-----",VLOOKUP(LeaveTracker[[#This Row],[Employee Name]],'List of Employees'!$B$4:$H$766,6))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Employees'!$B$4:$H$766,7))</f>
        <v>CHO</v>
      </c>
      <c r="F4568" s="66" t="str">
        <f>IF(ISBLANK(LeaveTracker[[#This Row],[Employee Name]]),"-----",VLOOKUP(LeaveTracker[[#This Row],[Employee Name]],'List of Employees'!$B$4:$H$766,6))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Employees'!$B$4:$H$766,7))</f>
        <v>CHO</v>
      </c>
      <c r="F4569" s="66" t="str">
        <f>IF(ISBLANK(LeaveTracker[[#This Row],[Employee Name]]),"-----",VLOOKUP(LeaveTracker[[#This Row],[Employee Name]],'List of Employees'!$B$4:$H$766,6))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Employees'!$B$4:$H$766,7))</f>
        <v>CHO</v>
      </c>
      <c r="F4570" s="66" t="str">
        <f>IF(ISBLANK(LeaveTracker[[#This Row],[Employee Name]]),"-----",VLOOKUP(LeaveTracker[[#This Row],[Employee Name]],'List of Employees'!$B$4:$H$766,6))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Employees'!$B$4:$H$766,7))</f>
        <v>CHO</v>
      </c>
      <c r="F4571" s="66" t="str">
        <f>IF(ISBLANK(LeaveTracker[[#This Row],[Employee Name]]),"-----",VLOOKUP(LeaveTracker[[#This Row],[Employee Name]],'List of Employees'!$B$4:$H$766,6))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Employees'!$B$4:$H$766,7))</f>
        <v>TIPID IMPOK</v>
      </c>
      <c r="F4572" s="66" t="str">
        <f>IF(ISBLANK(LeaveTracker[[#This Row],[Employee Name]]),"-----",VLOOKUP(LeaveTracker[[#This Row],[Employee Name]],'List of Employees'!$B$4:$H$766,6))</f>
        <v>PERMANENT</v>
      </c>
      <c r="G4572" s="24">
        <v>44931</v>
      </c>
      <c r="H4572" s="24">
        <v>44931</v>
      </c>
      <c r="I4572" s="19" t="s">
        <v>297</v>
      </c>
      <c r="J4572" s="42" t="s">
        <v>1750</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Employees'!$B$4:$H$766,7))</f>
        <v>TIPID IMPOK</v>
      </c>
      <c r="F4573" s="66" t="str">
        <f>IF(ISBLANK(LeaveTracker[[#This Row],[Employee Name]]),"-----",VLOOKUP(LeaveTracker[[#This Row],[Employee Name]],'List of Employees'!$B$4:$H$766,6))</f>
        <v>PERMANENT</v>
      </c>
      <c r="G4573" s="24">
        <v>44935</v>
      </c>
      <c r="H4573" s="24">
        <v>44935</v>
      </c>
      <c r="I4573" s="19" t="s">
        <v>297</v>
      </c>
      <c r="J4573" s="42" t="s">
        <v>1750</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Employees'!$B$4:$H$766,7))</f>
        <v>TIPID IMPOK</v>
      </c>
      <c r="F4574" s="66" t="str">
        <f>IF(ISBLANK(LeaveTracker[[#This Row],[Employee Name]]),"-----",VLOOKUP(LeaveTracker[[#This Row],[Employee Name]],'List of Employees'!$B$4:$H$766,6))</f>
        <v>PERMANENT</v>
      </c>
      <c r="G4574" s="24">
        <v>44951</v>
      </c>
      <c r="H4574" s="24">
        <v>44951</v>
      </c>
      <c r="I4574" s="19" t="s">
        <v>297</v>
      </c>
      <c r="J4574" s="42" t="s">
        <v>1750</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Employees'!$B$4:$H$766,7))</f>
        <v>TIPID IMPOK</v>
      </c>
      <c r="F4575" s="66" t="str">
        <f>IF(ISBLANK(LeaveTracker[[#This Row],[Employee Name]]),"-----",VLOOKUP(LeaveTracker[[#This Row],[Employee Name]],'List of Employees'!$B$4:$H$766,6))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Employees'!$B$4:$H$766,7))</f>
        <v>ADMIN OFFICE - HALL OF JUSTICE</v>
      </c>
      <c r="F4576" s="66" t="str">
        <f>IF(ISBLANK(LeaveTracker[[#This Row],[Employee Name]]),"-----",VLOOKUP(LeaveTracker[[#This Row],[Employee Name]],'List of Employees'!$B$4:$H$766,6))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Employees'!$B$4:$H$766,7))</f>
        <v>ADMIN OFFICE - HALL OF JUSTICE</v>
      </c>
      <c r="F4577" s="66" t="str">
        <f>IF(ISBLANK(LeaveTracker[[#This Row],[Employee Name]]),"-----",VLOOKUP(LeaveTracker[[#This Row],[Employee Name]],'List of Employees'!$B$4:$H$766,6))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Employees'!$B$4:$H$766,7))</f>
        <v>TIPID IMPOK</v>
      </c>
      <c r="F4578" s="66" t="str">
        <f>IF(ISBLANK(LeaveTracker[[#This Row],[Employee Name]]),"-----",VLOOKUP(LeaveTracker[[#This Row],[Employee Name]],'List of Employees'!$B$4:$H$766,6))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Employees'!$B$4:$H$766,7))</f>
        <v>TIPID IMPOK</v>
      </c>
      <c r="F4579" s="66" t="str">
        <f>IF(ISBLANK(LeaveTracker[[#This Row],[Employee Name]]),"-----",VLOOKUP(LeaveTracker[[#This Row],[Employee Name]],'List of Employees'!$B$4:$H$766,6))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Employees'!$B$4:$H$766,7))</f>
        <v>TIPID IMPOK</v>
      </c>
      <c r="F4580" s="66" t="str">
        <f>IF(ISBLANK(LeaveTracker[[#This Row],[Employee Name]]),"-----",VLOOKUP(LeaveTracker[[#This Row],[Employee Name]],'List of Employees'!$B$4:$H$766,6))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Employees'!$B$4:$H$766,7))</f>
        <v>DA</v>
      </c>
      <c r="F4581" s="66" t="str">
        <f>IF(ISBLANK(LeaveTracker[[#This Row],[Employee Name]]),"-----",VLOOKUP(LeaveTracker[[#This Row],[Employee Name]],'List of Employees'!$B$4:$H$766,6))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Employees'!$B$4:$H$766,7))</f>
        <v>DA</v>
      </c>
      <c r="F4582" s="66" t="str">
        <f>IF(ISBLANK(LeaveTracker[[#This Row],[Employee Name]]),"-----",VLOOKUP(LeaveTracker[[#This Row],[Employee Name]],'List of Employees'!$B$4:$H$766,6))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Employees'!$B$4:$H$766,7))</f>
        <v>DA</v>
      </c>
      <c r="F4583" s="66" t="str">
        <f>IF(ISBLANK(LeaveTracker[[#This Row],[Employee Name]]),"-----",VLOOKUP(LeaveTracker[[#This Row],[Employee Name]],'List of Employees'!$B$4:$H$766,6))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Employees'!$B$4:$H$766,7))</f>
        <v>DA</v>
      </c>
      <c r="F4584" s="66" t="str">
        <f>IF(ISBLANK(LeaveTracker[[#This Row],[Employee Name]]),"-----",VLOOKUP(LeaveTracker[[#This Row],[Employee Name]],'List of Employees'!$B$4:$H$766,6))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Employees'!$B$4:$H$766,7))</f>
        <v>DA</v>
      </c>
      <c r="F4585" s="66" t="str">
        <f>IF(ISBLANK(LeaveTracker[[#This Row],[Employee Name]]),"-----",VLOOKUP(LeaveTracker[[#This Row],[Employee Name]],'List of Employees'!$B$4:$H$766,6))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Employees'!$B$4:$H$766,7))</f>
        <v>DA</v>
      </c>
      <c r="F4586" s="66" t="str">
        <f>IF(ISBLANK(LeaveTracker[[#This Row],[Employee Name]]),"-----",VLOOKUP(LeaveTracker[[#This Row],[Employee Name]],'List of Employees'!$B$4:$H$766,6))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Employees'!$B$4:$H$766,7))</f>
        <v>DA</v>
      </c>
      <c r="F4587" s="66" t="str">
        <f>IF(ISBLANK(LeaveTracker[[#This Row],[Employee Name]]),"-----",VLOOKUP(LeaveTracker[[#This Row],[Employee Name]],'List of Employees'!$B$4:$H$766,6))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Employees'!$B$4:$H$766,7))</f>
        <v>TCCH/TICC</v>
      </c>
      <c r="F4588" s="66" t="str">
        <f>IF(ISBLANK(LeaveTracker[[#This Row],[Employee Name]]),"-----",VLOOKUP(LeaveTracker[[#This Row],[Employee Name]],'List of Employees'!$B$4:$H$766,6))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Employees'!$B$4:$H$766,7))</f>
        <v>TCCH/TICC</v>
      </c>
      <c r="F4589" s="66" t="str">
        <f>IF(ISBLANK(LeaveTracker[[#This Row],[Employee Name]]),"-----",VLOOKUP(LeaveTracker[[#This Row],[Employee Name]],'List of Employees'!$B$4:$H$766,6))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Employees'!$B$4:$H$766,7))</f>
        <v>TCCH/TICC</v>
      </c>
      <c r="F4590" s="66" t="str">
        <f>IF(ISBLANK(LeaveTracker[[#This Row],[Employee Name]]),"-----",VLOOKUP(LeaveTracker[[#This Row],[Employee Name]],'List of Employees'!$B$4:$H$766,6))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Employees'!$B$4:$H$766,7))</f>
        <v>TCCH/TICC</v>
      </c>
      <c r="F4591" s="66" t="str">
        <f>IF(ISBLANK(LeaveTracker[[#This Row],[Employee Name]]),"-----",VLOOKUP(LeaveTracker[[#This Row],[Employee Name]],'List of Employees'!$B$4:$H$766,6))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Employees'!$B$4:$H$766,7))</f>
        <v>TCCH/TICC</v>
      </c>
      <c r="F4592" s="66" t="str">
        <f>IF(ISBLANK(LeaveTracker[[#This Row],[Employee Name]]),"-----",VLOOKUP(LeaveTracker[[#This Row],[Employee Name]],'List of Employees'!$B$4:$H$766,6))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Employees'!$B$4:$H$766,7))</f>
        <v>TCCH/TICC</v>
      </c>
      <c r="F4593" s="66" t="str">
        <f>IF(ISBLANK(LeaveTracker[[#This Row],[Employee Name]]),"-----",VLOOKUP(LeaveTracker[[#This Row],[Employee Name]],'List of Employees'!$B$4:$H$766,6))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Employees'!$B$4:$H$766,7))</f>
        <v>TCCH/TICC</v>
      </c>
      <c r="F4594" s="66" t="str">
        <f>IF(ISBLANK(LeaveTracker[[#This Row],[Employee Name]]),"-----",VLOOKUP(LeaveTracker[[#This Row],[Employee Name]],'List of Employees'!$B$4:$H$766,6))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Employees'!$B$4:$H$766,7))</f>
        <v>CPDO</v>
      </c>
      <c r="F4595" s="66" t="str">
        <f>IF(ISBLANK(LeaveTracker[[#This Row],[Employee Name]]),"-----",VLOOKUP(LeaveTracker[[#This Row],[Employee Name]],'List of Employees'!$B$4:$H$766,6))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2156</v>
      </c>
      <c r="E4596" s="66" t="str">
        <f>IF(ISBLANK(LeaveTracker[[#This Row],[Employee Name]]),"-----",VLOOKUP(LeaveTracker[[#This Row],[Employee Name]],'List of Employees'!$B$4:$H$766,7))</f>
        <v>DEPED</v>
      </c>
      <c r="F4596" s="66" t="str">
        <f>IF(ISBLANK(LeaveTracker[[#This Row],[Employee Name]]),"-----",VLOOKUP(LeaveTracker[[#This Row],[Employee Name]],'List of Employees'!$B$4:$H$766,6))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2017</v>
      </c>
      <c r="E4597" s="66" t="str">
        <f>IF(ISBLANK(LeaveTracker[[#This Row],[Employee Name]]),"-----",VLOOKUP(LeaveTracker[[#This Row],[Employee Name]],'List of Employees'!$B$4:$H$766,7))</f>
        <v>CSWDO</v>
      </c>
      <c r="F4597" s="66" t="str">
        <f>IF(ISBLANK(LeaveTracker[[#This Row],[Employee Name]]),"-----",VLOOKUP(LeaveTracker[[#This Row],[Employee Name]],'List of Employees'!$B$4:$H$766,6))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Employees'!$B$4:$H$766,7))</f>
        <v>PICNIC GROVE</v>
      </c>
      <c r="F4598" s="66" t="str">
        <f>IF(ISBLANK(LeaveTracker[[#This Row],[Employee Name]]),"-----",VLOOKUP(LeaveTracker[[#This Row],[Employee Name]],'List of Employees'!$B$4:$H$766,6))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1786</v>
      </c>
      <c r="E4599" s="66" t="str">
        <f>IF(ISBLANK(LeaveTracker[[#This Row],[Employee Name]]),"-----",VLOOKUP(LeaveTracker[[#This Row],[Employee Name]],'List of Employees'!$B$4:$H$766,7))</f>
        <v>GSO</v>
      </c>
      <c r="F4599" s="66" t="str">
        <f>IF(ISBLANK(LeaveTracker[[#This Row],[Employee Name]]),"-----",VLOOKUP(LeaveTracker[[#This Row],[Employee Name]],'List of Employees'!$B$4:$H$766,6))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Employees'!$B$4:$H$766,7))</f>
        <v>PIO</v>
      </c>
      <c r="F4600" s="66" t="str">
        <f>IF(ISBLANK(LeaveTracker[[#This Row],[Employee Name]]),"-----",VLOOKUP(LeaveTracker[[#This Row],[Employee Name]],'List of Employees'!$B$4:$H$766,6))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Employees'!$B$4:$H$766,7))</f>
        <v>PIO</v>
      </c>
      <c r="F4601" s="66" t="str">
        <f>IF(ISBLANK(LeaveTracker[[#This Row],[Employee Name]]),"-----",VLOOKUP(LeaveTracker[[#This Row],[Employee Name]],'List of Employees'!$B$4:$H$766,6))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Employees'!$B$4:$H$766,7))</f>
        <v>PIO</v>
      </c>
      <c r="F4602" s="66" t="str">
        <f>IF(ISBLANK(LeaveTracker[[#This Row],[Employee Name]]),"-----",VLOOKUP(LeaveTracker[[#This Row],[Employee Name]],'List of Employees'!$B$4:$H$766,6))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Employees'!$B$4:$H$766,7))</f>
        <v>PIO</v>
      </c>
      <c r="F4603" s="66" t="str">
        <f>IF(ISBLANK(LeaveTracker[[#This Row],[Employee Name]]),"-----",VLOOKUP(LeaveTracker[[#This Row],[Employee Name]],'List of Employees'!$B$4:$H$766,6))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Employees'!$B$4:$H$766,7))</f>
        <v>PIO</v>
      </c>
      <c r="F4604" s="66" t="str">
        <f>IF(ISBLANK(LeaveTracker[[#This Row],[Employee Name]]),"-----",VLOOKUP(LeaveTracker[[#This Row],[Employee Name]],'List of Employees'!$B$4:$H$766,6))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Employees'!$B$4:$H$766,7))</f>
        <v>PIO</v>
      </c>
      <c r="F4605" s="66" t="str">
        <f>IF(ISBLANK(LeaveTracker[[#This Row],[Employee Name]]),"-----",VLOOKUP(LeaveTracker[[#This Row],[Employee Name]],'List of Employees'!$B$4:$H$766,6))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Employees'!$B$4:$H$766,7))</f>
        <v>PIO</v>
      </c>
      <c r="F4606" s="66" t="str">
        <f>IF(ISBLANK(LeaveTracker[[#This Row],[Employee Name]]),"-----",VLOOKUP(LeaveTracker[[#This Row],[Employee Name]],'List of Employees'!$B$4:$H$766,6))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Employees'!$B$4:$H$766,7))</f>
        <v>PIO</v>
      </c>
      <c r="F4607" s="66" t="str">
        <f>IF(ISBLANK(LeaveTracker[[#This Row],[Employee Name]]),"-----",VLOOKUP(LeaveTracker[[#This Row],[Employee Name]],'List of Employees'!$B$4:$H$766,6))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Employees'!$B$4:$H$766,7))</f>
        <v>PIO</v>
      </c>
      <c r="F4608" s="66" t="str">
        <f>IF(ISBLANK(LeaveTracker[[#This Row],[Employee Name]]),"-----",VLOOKUP(LeaveTracker[[#This Row],[Employee Name]],'List of Employees'!$B$4:$H$766,6))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Employees'!$B$4:$H$766,7))</f>
        <v>PIO</v>
      </c>
      <c r="F4609" s="66" t="str">
        <f>IF(ISBLANK(LeaveTracker[[#This Row],[Employee Name]]),"-----",VLOOKUP(LeaveTracker[[#This Row],[Employee Name]],'List of Employees'!$B$4:$H$766,6))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Employees'!$B$4:$H$766,7))</f>
        <v>PIO</v>
      </c>
      <c r="F4610" s="66" t="str">
        <f>IF(ISBLANK(LeaveTracker[[#This Row],[Employee Name]]),"-----",VLOOKUP(LeaveTracker[[#This Row],[Employee Name]],'List of Employees'!$B$4:$H$766,6))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Employees'!$B$4:$H$766,7))</f>
        <v>PIO</v>
      </c>
      <c r="F4611" s="66" t="str">
        <f>IF(ISBLANK(LeaveTracker[[#This Row],[Employee Name]]),"-----",VLOOKUP(LeaveTracker[[#This Row],[Employee Name]],'List of Employees'!$B$4:$H$766,6))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Employees'!$B$4:$H$766,7))</f>
        <v>PIO</v>
      </c>
      <c r="F4612" s="66" t="str">
        <f>IF(ISBLANK(LeaveTracker[[#This Row],[Employee Name]]),"-----",VLOOKUP(LeaveTracker[[#This Row],[Employee Name]],'List of Employees'!$B$4:$H$766,6))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Employees'!$B$4:$H$766,7))</f>
        <v>PIO</v>
      </c>
      <c r="F4613" s="66" t="str">
        <f>IF(ISBLANK(LeaveTracker[[#This Row],[Employee Name]]),"-----",VLOOKUP(LeaveTracker[[#This Row],[Employee Name]],'List of Employees'!$B$4:$H$766,6))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Employees'!$B$4:$H$766,7))</f>
        <v>PIO</v>
      </c>
      <c r="F4614" s="66" t="str">
        <f>IF(ISBLANK(LeaveTracker[[#This Row],[Employee Name]]),"-----",VLOOKUP(LeaveTracker[[#This Row],[Employee Name]],'List of Employees'!$B$4:$H$766,6))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Employees'!$B$4:$H$766,7))</f>
        <v>PIO</v>
      </c>
      <c r="F4615" s="66" t="str">
        <f>IF(ISBLANK(LeaveTracker[[#This Row],[Employee Name]]),"-----",VLOOKUP(LeaveTracker[[#This Row],[Employee Name]],'List of Employees'!$B$4:$H$766,6))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Employees'!$B$4:$H$766,7))</f>
        <v>PIO</v>
      </c>
      <c r="F4616" s="66" t="str">
        <f>IF(ISBLANK(LeaveTracker[[#This Row],[Employee Name]]),"-----",VLOOKUP(LeaveTracker[[#This Row],[Employee Name]],'List of Employees'!$B$4:$H$766,6))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Employees'!$B$4:$H$766,7))</f>
        <v>PIO</v>
      </c>
      <c r="F4617" s="66" t="str">
        <f>IF(ISBLANK(LeaveTracker[[#This Row],[Employee Name]]),"-----",VLOOKUP(LeaveTracker[[#This Row],[Employee Name]],'List of Employees'!$B$4:$H$766,6))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Employees'!$B$4:$H$766,7))</f>
        <v>PIO</v>
      </c>
      <c r="F4618" s="66" t="str">
        <f>IF(ISBLANK(LeaveTracker[[#This Row],[Employee Name]]),"-----",VLOOKUP(LeaveTracker[[#This Row],[Employee Name]],'List of Employees'!$B$4:$H$766,6))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Employees'!$B$4:$H$766,7))</f>
        <v>PIO</v>
      </c>
      <c r="F4619" s="66" t="str">
        <f>IF(ISBLANK(LeaveTracker[[#This Row],[Employee Name]]),"-----",VLOOKUP(LeaveTracker[[#This Row],[Employee Name]],'List of Employees'!$B$4:$H$766,6))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Employees'!$B$4:$H$766,7))</f>
        <v>PIO</v>
      </c>
      <c r="F4620" s="66" t="str">
        <f>IF(ISBLANK(LeaveTracker[[#This Row],[Employee Name]]),"-----",VLOOKUP(LeaveTracker[[#This Row],[Employee Name]],'List of Employees'!$B$4:$H$766,6))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Employees'!$B$4:$H$766,7))</f>
        <v>PIO</v>
      </c>
      <c r="F4621" s="66" t="str">
        <f>IF(ISBLANK(LeaveTracker[[#This Row],[Employee Name]]),"-----",VLOOKUP(LeaveTracker[[#This Row],[Employee Name]],'List of Employees'!$B$4:$H$766,6))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Employees'!$B$4:$H$766,7))</f>
        <v>PIO</v>
      </c>
      <c r="F4622" s="66" t="str">
        <f>IF(ISBLANK(LeaveTracker[[#This Row],[Employee Name]]),"-----",VLOOKUP(LeaveTracker[[#This Row],[Employee Name]],'List of Employees'!$B$4:$H$766,6))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Employees'!$B$4:$H$766,7))</f>
        <v>TOPS (ADMIN CSU)</v>
      </c>
      <c r="F4623" s="66" t="str">
        <f>IF(ISBLANK(LeaveTracker[[#This Row],[Employee Name]]),"-----",VLOOKUP(LeaveTracker[[#This Row],[Employee Name]],'List of Employees'!$B$4:$H$766,6))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Employees'!$B$4:$H$766,7))</f>
        <v>TOPS (ADMIN CSU)</v>
      </c>
      <c r="F4624" s="66" t="str">
        <f>IF(ISBLANK(LeaveTracker[[#This Row],[Employee Name]]),"-----",VLOOKUP(LeaveTracker[[#This Row],[Employee Name]],'List of Employees'!$B$4:$H$766,6))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Employees'!$B$4:$H$766,7))</f>
        <v>TOPS (ADMIN CSU)</v>
      </c>
      <c r="F4625" s="66" t="str">
        <f>IF(ISBLANK(LeaveTracker[[#This Row],[Employee Name]]),"-----",VLOOKUP(LeaveTracker[[#This Row],[Employee Name]],'List of Employees'!$B$4:$H$766,6))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Employees'!$B$4:$H$766,7))</f>
        <v>TOPS (ADMIN CSU)</v>
      </c>
      <c r="F4626" s="66" t="str">
        <f>IF(ISBLANK(LeaveTracker[[#This Row],[Employee Name]]),"-----",VLOOKUP(LeaveTracker[[#This Row],[Employee Name]],'List of Employees'!$B$4:$H$766,6))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Employees'!$B$4:$H$766,7))</f>
        <v>TOPS (ADMIN CSU)</v>
      </c>
      <c r="F4627" s="66" t="str">
        <f>IF(ISBLANK(LeaveTracker[[#This Row],[Employee Name]]),"-----",VLOOKUP(LeaveTracker[[#This Row],[Employee Name]],'List of Employees'!$B$4:$H$766,6))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Employees'!$B$4:$H$766,7))</f>
        <v>TOPS (ADMIN CSU)</v>
      </c>
      <c r="F4628" s="66" t="str">
        <f>IF(ISBLANK(LeaveTracker[[#This Row],[Employee Name]]),"-----",VLOOKUP(LeaveTracker[[#This Row],[Employee Name]],'List of Employees'!$B$4:$H$766,6))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Employees'!$B$4:$H$766,7))</f>
        <v>TOPS (ADMIN CSU)</v>
      </c>
      <c r="F4629" s="66" t="str">
        <f>IF(ISBLANK(LeaveTracker[[#This Row],[Employee Name]]),"-----",VLOOKUP(LeaveTracker[[#This Row],[Employee Name]],'List of Employees'!$B$4:$H$766,6))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Employees'!$B$4:$H$766,7))</f>
        <v>TOPS (ADMIN CSU)</v>
      </c>
      <c r="F4630" s="66" t="str">
        <f>IF(ISBLANK(LeaveTracker[[#This Row],[Employee Name]]),"-----",VLOOKUP(LeaveTracker[[#This Row],[Employee Name]],'List of Employees'!$B$4:$H$766,6))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Employees'!$B$4:$H$766,7))</f>
        <v>TOPS (ADMIN CSU)</v>
      </c>
      <c r="F4631" s="66" t="str">
        <f>IF(ISBLANK(LeaveTracker[[#This Row],[Employee Name]]),"-----",VLOOKUP(LeaveTracker[[#This Row],[Employee Name]],'List of Employees'!$B$4:$H$766,6))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Employees'!$B$4:$H$766,7))</f>
        <v>TOPS (ADMIN CSU)</v>
      </c>
      <c r="F4632" s="66" t="str">
        <f>IF(ISBLANK(LeaveTracker[[#This Row],[Employee Name]]),"-----",VLOOKUP(LeaveTracker[[#This Row],[Employee Name]],'List of Employees'!$B$4:$H$766,6))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Employees'!$B$4:$H$766,7))</f>
        <v>TOPS (ADMIN CSU)</v>
      </c>
      <c r="F4633" s="66" t="str">
        <f>IF(ISBLANK(LeaveTracker[[#This Row],[Employee Name]]),"-----",VLOOKUP(LeaveTracker[[#This Row],[Employee Name]],'List of Employees'!$B$4:$H$766,6))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Employees'!$B$4:$H$766,7))</f>
        <v>TOPS (ADMIN CSU)</v>
      </c>
      <c r="F4634" s="66" t="str">
        <f>IF(ISBLANK(LeaveTracker[[#This Row],[Employee Name]]),"-----",VLOOKUP(LeaveTracker[[#This Row],[Employee Name]],'List of Employees'!$B$4:$H$766,6))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Employees'!$B$4:$H$766,7))</f>
        <v>TOPS (ADMIN CSU)</v>
      </c>
      <c r="F4635" s="66" t="str">
        <f>IF(ISBLANK(LeaveTracker[[#This Row],[Employee Name]]),"-----",VLOOKUP(LeaveTracker[[#This Row],[Employee Name]],'List of Employees'!$B$4:$H$766,6))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Employees'!$B$4:$H$766,7))</f>
        <v>TOPS (ADMIN CSU)</v>
      </c>
      <c r="F4636" s="66" t="str">
        <f>IF(ISBLANK(LeaveTracker[[#This Row],[Employee Name]]),"-----",VLOOKUP(LeaveTracker[[#This Row],[Employee Name]],'List of Employees'!$B$4:$H$766,6))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Employees'!$B$4:$H$766,7))</f>
        <v>TOPS (ADMIN CSU)</v>
      </c>
      <c r="F4637" s="66" t="str">
        <f>IF(ISBLANK(LeaveTracker[[#This Row],[Employee Name]]),"-----",VLOOKUP(LeaveTracker[[#This Row],[Employee Name]],'List of Employees'!$B$4:$H$766,6))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Employees'!$B$4:$H$766,7))</f>
        <v>TOPS (ADMIN CSU)</v>
      </c>
      <c r="F4638" s="66" t="str">
        <f>IF(ISBLANK(LeaveTracker[[#This Row],[Employee Name]]),"-----",VLOOKUP(LeaveTracker[[#This Row],[Employee Name]],'List of Employees'!$B$4:$H$766,6))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Employees'!$B$4:$H$766,7))</f>
        <v>TOPS (ADMIN CSU)</v>
      </c>
      <c r="F4639" s="66" t="str">
        <f>IF(ISBLANK(LeaveTracker[[#This Row],[Employee Name]]),"-----",VLOOKUP(LeaveTracker[[#This Row],[Employee Name]],'List of Employees'!$B$4:$H$766,6))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1872</v>
      </c>
      <c r="E4640" s="66" t="str">
        <f>IF(ISBLANK(LeaveTracker[[#This Row],[Employee Name]]),"-----",VLOOKUP(LeaveTracker[[#This Row],[Employee Name]],'List of Employees'!$B$4:$H$766,7))</f>
        <v>PICNIC GROVE</v>
      </c>
      <c r="F4640" s="66" t="str">
        <f>IF(ISBLANK(LeaveTracker[[#This Row],[Employee Name]]),"-----",VLOOKUP(LeaveTracker[[#This Row],[Employee Name]],'List of Employees'!$B$4:$H$766,6))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1872</v>
      </c>
      <c r="E4641" s="66" t="str">
        <f>IF(ISBLANK(LeaveTracker[[#This Row],[Employee Name]]),"-----",VLOOKUP(LeaveTracker[[#This Row],[Employee Name]],'List of Employees'!$B$4:$H$766,7))</f>
        <v>PICNIC GROVE</v>
      </c>
      <c r="F4641" s="66" t="str">
        <f>IF(ISBLANK(LeaveTracker[[#This Row],[Employee Name]]),"-----",VLOOKUP(LeaveTracker[[#This Row],[Employee Name]],'List of Employees'!$B$4:$H$766,6))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1872</v>
      </c>
      <c r="E4642" s="66" t="str">
        <f>IF(ISBLANK(LeaveTracker[[#This Row],[Employee Name]]),"-----",VLOOKUP(LeaveTracker[[#This Row],[Employee Name]],'List of Employees'!$B$4:$H$766,7))</f>
        <v>PICNIC GROVE</v>
      </c>
      <c r="F4642" s="66" t="str">
        <f>IF(ISBLANK(LeaveTracker[[#This Row],[Employee Name]]),"-----",VLOOKUP(LeaveTracker[[#This Row],[Employee Name]],'List of Employees'!$B$4:$H$766,6))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2157</v>
      </c>
      <c r="E4643" s="66" t="str">
        <f>IF(ISBLANK(LeaveTracker[[#This Row],[Employee Name]]),"-----",VLOOKUP(LeaveTracker[[#This Row],[Employee Name]],'List of Employees'!$B$4:$H$766,7))</f>
        <v>MAHOGANY MARKET</v>
      </c>
      <c r="F4643" s="66" t="str">
        <f>IF(ISBLANK(LeaveTracker[[#This Row],[Employee Name]]),"-----",VLOOKUP(LeaveTracker[[#This Row],[Employee Name]],'List of Employees'!$B$4:$H$766,6))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Employees'!$B$4:$H$766,7))</f>
        <v>PICNIC GROVE</v>
      </c>
      <c r="F4644" s="66" t="str">
        <f>IF(ISBLANK(LeaveTracker[[#This Row],[Employee Name]]),"-----",VLOOKUP(LeaveTracker[[#This Row],[Employee Name]],'List of Employees'!$B$4:$H$766,6))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2125</v>
      </c>
      <c r="E4645" s="66" t="str">
        <f>IF(ISBLANK(LeaveTracker[[#This Row],[Employee Name]]),"-----",VLOOKUP(LeaveTracker[[#This Row],[Employee Name]],'List of Employees'!$B$4:$H$766,7))</f>
        <v>ADMIN OFFICE</v>
      </c>
      <c r="F4645" s="66" t="str">
        <f>IF(ISBLANK(LeaveTracker[[#This Row],[Employee Name]]),"-----",VLOOKUP(LeaveTracker[[#This Row],[Employee Name]],'List of Employees'!$B$4:$H$766,6))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2161</v>
      </c>
      <c r="E4646" s="66" t="str">
        <f>IF(ISBLANK(LeaveTracker[[#This Row],[Employee Name]]),"-----",VLOOKUP(LeaveTracker[[#This Row],[Employee Name]],'List of Employees'!$B$4:$H$766,7))</f>
        <v>BAC</v>
      </c>
      <c r="F4646" s="66" t="str">
        <f>IF(ISBLANK(LeaveTracker[[#This Row],[Employee Name]]),"-----",VLOOKUP(LeaveTracker[[#This Row],[Employee Name]],'List of Employees'!$B$4:$H$766,6))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2164</v>
      </c>
      <c r="E4647" s="66" t="str">
        <f>IF(ISBLANK(LeaveTracker[[#This Row],[Employee Name]]),"-----",VLOOKUP(LeaveTracker[[#This Row],[Employee Name]],'List of Employees'!$B$4:$H$766,7))</f>
        <v>CSU</v>
      </c>
      <c r="F4647" s="66" t="str">
        <f>IF(ISBLANK(LeaveTracker[[#This Row],[Employee Name]]),"-----",VLOOKUP(LeaveTracker[[#This Row],[Employee Name]],'List of Employees'!$B$4:$H$766,6))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2164</v>
      </c>
      <c r="E4648" s="66" t="str">
        <f>IF(ISBLANK(LeaveTracker[[#This Row],[Employee Name]]),"-----",VLOOKUP(LeaveTracker[[#This Row],[Employee Name]],'List of Employees'!$B$4:$H$766,7))</f>
        <v>CSU</v>
      </c>
      <c r="F4648" s="66" t="str">
        <f>IF(ISBLANK(LeaveTracker[[#This Row],[Employee Name]]),"-----",VLOOKUP(LeaveTracker[[#This Row],[Employee Name]],'List of Employees'!$B$4:$H$766,6))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2164</v>
      </c>
      <c r="E4649" s="66" t="str">
        <f>IF(ISBLANK(LeaveTracker[[#This Row],[Employee Name]]),"-----",VLOOKUP(LeaveTracker[[#This Row],[Employee Name]],'List of Employees'!$B$4:$H$766,7))</f>
        <v>CSU</v>
      </c>
      <c r="F4649" s="66" t="str">
        <f>IF(ISBLANK(LeaveTracker[[#This Row],[Employee Name]]),"-----",VLOOKUP(LeaveTracker[[#This Row],[Employee Name]],'List of Employees'!$B$4:$H$766,6))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2164</v>
      </c>
      <c r="E4650" s="66" t="str">
        <f>IF(ISBLANK(LeaveTracker[[#This Row],[Employee Name]]),"-----",VLOOKUP(LeaveTracker[[#This Row],[Employee Name]],'List of Employees'!$B$4:$H$766,7))</f>
        <v>CSU</v>
      </c>
      <c r="F4650" s="66" t="str">
        <f>IF(ISBLANK(LeaveTracker[[#This Row],[Employee Name]]),"-----",VLOOKUP(LeaveTracker[[#This Row],[Employee Name]],'List of Employees'!$B$4:$H$766,6))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2168</v>
      </c>
      <c r="E4651" s="66" t="str">
        <f>IF(ISBLANK(LeaveTracker[[#This Row],[Employee Name]]),"-----",VLOOKUP(LeaveTracker[[#This Row],[Employee Name]],'List of Employees'!$B$4:$H$766,7))</f>
        <v>TOPS/CSU</v>
      </c>
      <c r="F4651" s="66" t="str">
        <f>IF(ISBLANK(LeaveTracker[[#This Row],[Employee Name]]),"-----",VLOOKUP(LeaveTracker[[#This Row],[Employee Name]],'List of Employees'!$B$4:$H$766,6))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2171</v>
      </c>
      <c r="E4652" s="66" t="str">
        <f>IF(ISBLANK(LeaveTracker[[#This Row],[Employee Name]]),"-----",VLOOKUP(LeaveTracker[[#This Row],[Employee Name]],'List of Employees'!$B$4:$H$766,7))</f>
        <v>HALL OF JUSTICE</v>
      </c>
      <c r="F4652" s="66" t="str">
        <f>IF(ISBLANK(LeaveTracker[[#This Row],[Employee Name]]),"-----",VLOOKUP(LeaveTracker[[#This Row],[Employee Name]],'List of Employees'!$B$4:$H$766,6))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1944</v>
      </c>
      <c r="E4653" s="66" t="str">
        <f>IF(ISBLANK(LeaveTracker[[#This Row],[Employee Name]]),"-----",VLOOKUP(LeaveTracker[[#This Row],[Employee Name]],'List of Employees'!$B$4:$H$766,7))</f>
        <v>TCNHS-ISHS</v>
      </c>
      <c r="F4653" s="66" t="str">
        <f>IF(ISBLANK(LeaveTracker[[#This Row],[Employee Name]]),"-----",VLOOKUP(LeaveTracker[[#This Row],[Employee Name]],'List of Employees'!$B$4:$H$766,6))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2174</v>
      </c>
      <c r="E4654" s="66" t="str">
        <f>IF(ISBLANK(LeaveTracker[[#This Row],[Employee Name]]),"-----",VLOOKUP(LeaveTracker[[#This Row],[Employee Name]],'List of Employees'!$B$4:$H$766,7))</f>
        <v>OSPITAL NG TAGAYTAY</v>
      </c>
      <c r="F4654" s="66" t="str">
        <f>IF(ISBLANK(LeaveTracker[[#This Row],[Employee Name]]),"-----",VLOOKUP(LeaveTracker[[#This Row],[Employee Name]],'List of Employees'!$B$4:$H$766,6))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2176</v>
      </c>
      <c r="E4655" s="66" t="str">
        <f>IF(ISBLANK(LeaveTracker[[#This Row],[Employee Name]]),"-----",VLOOKUP(LeaveTracker[[#This Row],[Employee Name]],'List of Employees'!$B$4:$H$766,7))</f>
        <v>HALL OF JUSTICE</v>
      </c>
      <c r="F4655" s="66" t="str">
        <f>IF(ISBLANK(LeaveTracker[[#This Row],[Employee Name]]),"-----",VLOOKUP(LeaveTracker[[#This Row],[Employee Name]],'List of Employees'!$B$4:$H$766,6))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2179</v>
      </c>
      <c r="E4656" s="66" t="str">
        <f>IF(ISBLANK(LeaveTracker[[#This Row],[Employee Name]]),"-----",VLOOKUP(LeaveTracker[[#This Row],[Employee Name]],'List of Employees'!$B$4:$H$766,7))</f>
        <v>OSPITAL NG TAGAYTAY</v>
      </c>
      <c r="F4656" s="66" t="str">
        <f>IF(ISBLANK(LeaveTracker[[#This Row],[Employee Name]]),"-----",VLOOKUP(LeaveTracker[[#This Row],[Employee Name]],'List of Employees'!$B$4:$H$766,6))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2180</v>
      </c>
      <c r="E4657" s="66" t="str">
        <f>IF(ISBLANK(LeaveTracker[[#This Row],[Employee Name]]),"-----",VLOOKUP(LeaveTracker[[#This Row],[Employee Name]],'List of Employees'!$B$4:$H$766,7))</f>
        <v>CENRO</v>
      </c>
      <c r="F4657" s="66" t="str">
        <f>IF(ISBLANK(LeaveTracker[[#This Row],[Employee Name]]),"-----",VLOOKUP(LeaveTracker[[#This Row],[Employee Name]],'List of Employees'!$B$4:$H$766,6))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1892</v>
      </c>
      <c r="E4658" s="66" t="str">
        <f>IF(ISBLANK(LeaveTracker[[#This Row],[Employee Name]]),"-----",VLOOKUP(LeaveTracker[[#This Row],[Employee Name]],'List of Employees'!$B$4:$H$766,7))</f>
        <v>PICNIC GROVE</v>
      </c>
      <c r="F4658" s="66" t="str">
        <f>IF(ISBLANK(LeaveTracker[[#This Row],[Employee Name]]),"-----",VLOOKUP(LeaveTracker[[#This Row],[Employee Name]],'List of Employees'!$B$4:$H$766,6))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1790</v>
      </c>
      <c r="E4659" s="66" t="str">
        <f>IF(ISBLANK(LeaveTracker[[#This Row],[Employee Name]]),"-----",VLOOKUP(LeaveTracker[[#This Row],[Employee Name]],'List of Employees'!$B$4:$H$766,7))</f>
        <v>CENRO</v>
      </c>
      <c r="F4659" s="66" t="str">
        <f>IF(ISBLANK(LeaveTracker[[#This Row],[Employee Name]]),"-----",VLOOKUP(LeaveTracker[[#This Row],[Employee Name]],'List of Employees'!$B$4:$H$766,6))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Employees'!$B$4:$H$766,7))</f>
        <v>MO</v>
      </c>
      <c r="F4660" s="66" t="str">
        <f>IF(ISBLANK(LeaveTracker[[#This Row],[Employee Name]]),"-----",VLOOKUP(LeaveTracker[[#This Row],[Employee Name]],'List of Employees'!$B$4:$H$766,6))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Employees'!$B$4:$H$766,7))</f>
        <v>MO</v>
      </c>
      <c r="F4661" s="66" t="str">
        <f>IF(ISBLANK(LeaveTracker[[#This Row],[Employee Name]]),"-----",VLOOKUP(LeaveTracker[[#This Row],[Employee Name]],'List of Employees'!$B$4:$H$766,6))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2105</v>
      </c>
      <c r="E4662" s="66" t="str">
        <f>IF(ISBLANK(LeaveTracker[[#This Row],[Employee Name]]),"-----",VLOOKUP(LeaveTracker[[#This Row],[Employee Name]],'List of Employees'!$B$4:$H$766,7))</f>
        <v>CEO</v>
      </c>
      <c r="F4662" s="66" t="str">
        <f>IF(ISBLANK(LeaveTracker[[#This Row],[Employee Name]]),"-----",VLOOKUP(LeaveTracker[[#This Row],[Employee Name]],'List of Employees'!$B$4:$H$766,6))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Employees'!$B$4:$H$766,7))</f>
        <v>CCT</v>
      </c>
      <c r="F4663" s="66" t="str">
        <f>IF(ISBLANK(LeaveTracker[[#This Row],[Employee Name]]),"-----",VLOOKUP(LeaveTracker[[#This Row],[Employee Name]],'List of Employees'!$B$4:$H$766,6))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Employees'!$B$4:$H$766,7))</f>
        <v>CCT</v>
      </c>
      <c r="F4664" s="66" t="str">
        <f>IF(ISBLANK(LeaveTracker[[#This Row],[Employee Name]]),"-----",VLOOKUP(LeaveTracker[[#This Row],[Employee Name]],'List of Employees'!$B$4:$H$766,6))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Employees'!$B$4:$H$766,7))</f>
        <v>CCT</v>
      </c>
      <c r="F4665" s="66" t="str">
        <f>IF(ISBLANK(LeaveTracker[[#This Row],[Employee Name]]),"-----",VLOOKUP(LeaveTracker[[#This Row],[Employee Name]],'List of Employees'!$B$4:$H$766,6))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Employees'!$B$4:$H$766,7))</f>
        <v>CCT</v>
      </c>
      <c r="F4666" s="66" t="str">
        <f>IF(ISBLANK(LeaveTracker[[#This Row],[Employee Name]]),"-----",VLOOKUP(LeaveTracker[[#This Row],[Employee Name]],'List of Employees'!$B$4:$H$766,6))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2182</v>
      </c>
      <c r="E4667" s="66" t="str">
        <f>IF(ISBLANK(LeaveTracker[[#This Row],[Employee Name]]),"-----",VLOOKUP(LeaveTracker[[#This Row],[Employee Name]],'List of Employees'!$B$4:$H$766,7))</f>
        <v>TICC</v>
      </c>
      <c r="F4667" s="66" t="str">
        <f>IF(ISBLANK(LeaveTracker[[#This Row],[Employee Name]]),"-----",VLOOKUP(LeaveTracker[[#This Row],[Employee Name]],'List of Employees'!$B$4:$H$766,6))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Employees'!$B$4:$H$766,7))</f>
        <v>SP</v>
      </c>
      <c r="F4668" s="66" t="str">
        <f>IF(ISBLANK(LeaveTracker[[#This Row],[Employee Name]]),"-----",VLOOKUP(LeaveTracker[[#This Row],[Employee Name]],'List of Employees'!$B$4:$H$766,6))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Employees'!$B$4:$H$766,7))</f>
        <v>ONT</v>
      </c>
      <c r="F4669" s="66" t="str">
        <f>IF(ISBLANK(LeaveTracker[[#This Row],[Employee Name]]),"-----",VLOOKUP(LeaveTracker[[#This Row],[Employee Name]],'List of Employees'!$B$4:$H$766,6))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Employees'!$B$4:$H$766,7))</f>
        <v>TCCH/TICC</v>
      </c>
      <c r="F4670" s="66" t="str">
        <f>IF(ISBLANK(LeaveTracker[[#This Row],[Employee Name]]),"-----",VLOOKUP(LeaveTracker[[#This Row],[Employee Name]],'List of Employees'!$B$4:$H$766,6))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Employees'!$B$4:$H$766,7))</f>
        <v>CCT</v>
      </c>
      <c r="F4671" s="66" t="str">
        <f>IF(ISBLANK(LeaveTracker[[#This Row],[Employee Name]]),"-----",VLOOKUP(LeaveTracker[[#This Row],[Employee Name]],'List of Employees'!$B$4:$H$766,6))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Employees'!$B$4:$H$766,7))</f>
        <v>CCT</v>
      </c>
      <c r="F4672" s="66" t="str">
        <f>IF(ISBLANK(LeaveTracker[[#This Row],[Employee Name]]),"-----",VLOOKUP(LeaveTracker[[#This Row],[Employee Name]],'List of Employees'!$B$4:$H$766,6))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Employees'!$B$4:$H$766,7))</f>
        <v>CCT</v>
      </c>
      <c r="F4673" s="66" t="str">
        <f>IF(ISBLANK(LeaveTracker[[#This Row],[Employee Name]]),"-----",VLOOKUP(LeaveTracker[[#This Row],[Employee Name]],'List of Employees'!$B$4:$H$766,6))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1807</v>
      </c>
      <c r="E4674" s="66" t="str">
        <f>IF(ISBLANK(LeaveTracker[[#This Row],[Employee Name]]),"-----",VLOOKUP(LeaveTracker[[#This Row],[Employee Name]],'List of Employees'!$B$4:$H$766,7))</f>
        <v>TICC</v>
      </c>
      <c r="F4674" s="66" t="str">
        <f>IF(ISBLANK(LeaveTracker[[#This Row],[Employee Name]]),"-----",VLOOKUP(LeaveTracker[[#This Row],[Employee Name]],'List of Employees'!$B$4:$H$766,6))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1807</v>
      </c>
      <c r="E4675" s="66" t="str">
        <f>IF(ISBLANK(LeaveTracker[[#This Row],[Employee Name]]),"-----",VLOOKUP(LeaveTracker[[#This Row],[Employee Name]],'List of Employees'!$B$4:$H$766,7))</f>
        <v>TICC</v>
      </c>
      <c r="F4675" s="66" t="str">
        <f>IF(ISBLANK(LeaveTracker[[#This Row],[Employee Name]]),"-----",VLOOKUP(LeaveTracker[[#This Row],[Employee Name]],'List of Employees'!$B$4:$H$766,6))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1807</v>
      </c>
      <c r="E4676" s="66" t="str">
        <f>IF(ISBLANK(LeaveTracker[[#This Row],[Employee Name]]),"-----",VLOOKUP(LeaveTracker[[#This Row],[Employee Name]],'List of Employees'!$B$4:$H$766,7))</f>
        <v>TICC</v>
      </c>
      <c r="F4676" s="66" t="str">
        <f>IF(ISBLANK(LeaveTracker[[#This Row],[Employee Name]]),"-----",VLOOKUP(LeaveTracker[[#This Row],[Employee Name]],'List of Employees'!$B$4:$H$766,6))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1807</v>
      </c>
      <c r="E4677" s="66" t="str">
        <f>IF(ISBLANK(LeaveTracker[[#This Row],[Employee Name]]),"-----",VLOOKUP(LeaveTracker[[#This Row],[Employee Name]],'List of Employees'!$B$4:$H$766,7))</f>
        <v>TICC</v>
      </c>
      <c r="F4677" s="66" t="str">
        <f>IF(ISBLANK(LeaveTracker[[#This Row],[Employee Name]]),"-----",VLOOKUP(LeaveTracker[[#This Row],[Employee Name]],'List of Employees'!$B$4:$H$766,6))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1748</v>
      </c>
      <c r="E4678" s="66" t="str">
        <f>IF(ISBLANK(LeaveTracker[[#This Row],[Employee Name]]),"-----",VLOOKUP(LeaveTracker[[#This Row],[Employee Name]],'List of Employees'!$B$4:$H$766,7))</f>
        <v>CSWDO</v>
      </c>
      <c r="F4678" s="66" t="str">
        <f>IF(ISBLANK(LeaveTracker[[#This Row],[Employee Name]]),"-----",VLOOKUP(LeaveTracker[[#This Row],[Employee Name]],'List of Employees'!$B$4:$H$766,6))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1748</v>
      </c>
      <c r="E4679" s="66" t="str">
        <f>IF(ISBLANK(LeaveTracker[[#This Row],[Employee Name]]),"-----",VLOOKUP(LeaveTracker[[#This Row],[Employee Name]],'List of Employees'!$B$4:$H$766,7))</f>
        <v>CSWDO</v>
      </c>
      <c r="F4679" s="66" t="str">
        <f>IF(ISBLANK(LeaveTracker[[#This Row],[Employee Name]]),"-----",VLOOKUP(LeaveTracker[[#This Row],[Employee Name]],'List of Employees'!$B$4:$H$766,6))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Employees'!$B$4:$H$766,7))</f>
        <v>TCCH/TICC</v>
      </c>
      <c r="F4680" s="66" t="str">
        <f>IF(ISBLANK(LeaveTracker[[#This Row],[Employee Name]]),"-----",VLOOKUP(LeaveTracker[[#This Row],[Employee Name]],'List of Employees'!$B$4:$H$766,6))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Employees'!$B$4:$H$766,7))</f>
        <v>TCCH/TICC</v>
      </c>
      <c r="F4681" s="66" t="str">
        <f>IF(ISBLANK(LeaveTracker[[#This Row],[Employee Name]]),"-----",VLOOKUP(LeaveTracker[[#This Row],[Employee Name]],'List of Employees'!$B$4:$H$766,6))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Employees'!$B$4:$H$766,7))</f>
        <v>TCCH/TICC</v>
      </c>
      <c r="F4682" s="66" t="str">
        <f>IF(ISBLANK(LeaveTracker[[#This Row],[Employee Name]]),"-----",VLOOKUP(LeaveTracker[[#This Row],[Employee Name]],'List of Employees'!$B$4:$H$766,6))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Employees'!$B$4:$H$766,7))</f>
        <v>TCCH/TICC</v>
      </c>
      <c r="F4683" s="66" t="str">
        <f>IF(ISBLANK(LeaveTracker[[#This Row],[Employee Name]]),"-----",VLOOKUP(LeaveTracker[[#This Row],[Employee Name]],'List of Employees'!$B$4:$H$766,6))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Employees'!$B$4:$H$766,7))</f>
        <v>TCCH/TICC</v>
      </c>
      <c r="F4684" s="66" t="str">
        <f>IF(ISBLANK(LeaveTracker[[#This Row],[Employee Name]]),"-----",VLOOKUP(LeaveTracker[[#This Row],[Employee Name]],'List of Employees'!$B$4:$H$766,6))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Employees'!$B$4:$H$766,7))</f>
        <v>TCCH/TICC</v>
      </c>
      <c r="F4685" s="66" t="str">
        <f>IF(ISBLANK(LeaveTracker[[#This Row],[Employee Name]]),"-----",VLOOKUP(LeaveTracker[[#This Row],[Employee Name]],'List of Employees'!$B$4:$H$766,6))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Employees'!$B$4:$H$766,7))</f>
        <v>TOPS (ADMIN CSU)</v>
      </c>
      <c r="F4686" s="66" t="str">
        <f>IF(ISBLANK(LeaveTracker[[#This Row],[Employee Name]]),"-----",VLOOKUP(LeaveTracker[[#This Row],[Employee Name]],'List of Employees'!$B$4:$H$766,6))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Employees'!$B$4:$H$766,7))</f>
        <v>ADMIN OFFICE - HALL OF JUSTICE</v>
      </c>
      <c r="F4687" s="66" t="str">
        <f>IF(ISBLANK(LeaveTracker[[#This Row],[Employee Name]]),"-----",VLOOKUP(LeaveTracker[[#This Row],[Employee Name]],'List of Employees'!$B$4:$H$766,6))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1722</v>
      </c>
      <c r="E4688" s="66" t="str">
        <f>IF(ISBLANK(LeaveTracker[[#This Row],[Employee Name]]),"-----",VLOOKUP(LeaveTracker[[#This Row],[Employee Name]],'List of Employees'!$B$4:$H$766,7))</f>
        <v>TCIS</v>
      </c>
      <c r="F4688" s="66" t="str">
        <f>IF(ISBLANK(LeaveTracker[[#This Row],[Employee Name]]),"-----",VLOOKUP(LeaveTracker[[#This Row],[Employee Name]],'List of Employees'!$B$4:$H$766,6))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1873</v>
      </c>
      <c r="E4689" s="66" t="str">
        <f>IF(ISBLANK(LeaveTracker[[#This Row],[Employee Name]]),"-----",VLOOKUP(LeaveTracker[[#This Row],[Employee Name]],'List of Employees'!$B$4:$H$766,7))</f>
        <v>TCIS</v>
      </c>
      <c r="F4689" s="66" t="str">
        <f>IF(ISBLANK(LeaveTracker[[#This Row],[Employee Name]]),"-----",VLOOKUP(LeaveTracker[[#This Row],[Employee Name]],'List of Employees'!$B$4:$H$766,6))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1873</v>
      </c>
      <c r="E4690" s="66" t="str">
        <f>IF(ISBLANK(LeaveTracker[[#This Row],[Employee Name]]),"-----",VLOOKUP(LeaveTracker[[#This Row],[Employee Name]],'List of Employees'!$B$4:$H$766,7))</f>
        <v>TCIS</v>
      </c>
      <c r="F4690" s="66" t="str">
        <f>IF(ISBLANK(LeaveTracker[[#This Row],[Employee Name]]),"-----",VLOOKUP(LeaveTracker[[#This Row],[Employee Name]],'List of Employees'!$B$4:$H$766,6))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1873</v>
      </c>
      <c r="E4691" s="66" t="str">
        <f>IF(ISBLANK(LeaveTracker[[#This Row],[Employee Name]]),"-----",VLOOKUP(LeaveTracker[[#This Row],[Employee Name]],'List of Employees'!$B$4:$H$766,7))</f>
        <v>TCIS</v>
      </c>
      <c r="F4691" s="66" t="str">
        <f>IF(ISBLANK(LeaveTracker[[#This Row],[Employee Name]]),"-----",VLOOKUP(LeaveTracker[[#This Row],[Employee Name]],'List of Employees'!$B$4:$H$766,6))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2185</v>
      </c>
      <c r="E4692" s="66" t="str">
        <f>IF(ISBLANK(LeaveTracker[[#This Row],[Employee Name]]),"-----",VLOOKUP(LeaveTracker[[#This Row],[Employee Name]],'List of Employees'!$B$4:$H$766,7))</f>
        <v>VMO</v>
      </c>
      <c r="F4692" s="66" t="str">
        <f>IF(ISBLANK(LeaveTracker[[#This Row],[Employee Name]]),"-----",VLOOKUP(LeaveTracker[[#This Row],[Employee Name]],'List of Employees'!$B$4:$H$766,6))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1998</v>
      </c>
      <c r="E4693" s="66" t="str">
        <f>IF(ISBLANK(LeaveTracker[[#This Row],[Employee Name]]),"-----",VLOOKUP(LeaveTracker[[#This Row],[Employee Name]],'List of Employees'!$B$4:$H$766,7))</f>
        <v>HRMO</v>
      </c>
      <c r="F4693" s="66" t="str">
        <f>IF(ISBLANK(LeaveTracker[[#This Row],[Employee Name]]),"-----",VLOOKUP(LeaveTracker[[#This Row],[Employee Name]],'List of Employees'!$B$4:$H$766,6))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1816</v>
      </c>
      <c r="E4694" s="66" t="str">
        <f>IF(ISBLANK(LeaveTracker[[#This Row],[Employee Name]]),"-----",VLOOKUP(LeaveTracker[[#This Row],[Employee Name]],'List of Employees'!$B$4:$H$766,7))</f>
        <v>DSWDO</v>
      </c>
      <c r="F4694" s="66" t="str">
        <f>IF(ISBLANK(LeaveTracker[[#This Row],[Employee Name]]),"-----",VLOOKUP(LeaveTracker[[#This Row],[Employee Name]],'List of Employees'!$B$4:$H$766,6))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Employees'!$B$4:$H$766,7))</f>
        <v>CCT</v>
      </c>
      <c r="F4695" s="66" t="str">
        <f>IF(ISBLANK(LeaveTracker[[#This Row],[Employee Name]]),"-----",VLOOKUP(LeaveTracker[[#This Row],[Employee Name]],'List of Employees'!$B$4:$H$766,6))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1818</v>
      </c>
      <c r="E4696" s="66" t="str">
        <f>IF(ISBLANK(LeaveTracker[[#This Row],[Employee Name]]),"-----",VLOOKUP(LeaveTracker[[#This Row],[Employee Name]],'List of Employees'!$B$4:$H$766,7))</f>
        <v>EEO/CITY MARKET</v>
      </c>
      <c r="F4696" s="66" t="str">
        <f>IF(ISBLANK(LeaveTracker[[#This Row],[Employee Name]]),"-----",VLOOKUP(LeaveTracker[[#This Row],[Employee Name]],'List of Employees'!$B$4:$H$766,6))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Employees'!$B$4:$H$766,7))</f>
        <v>CHARACTER OFFICE</v>
      </c>
      <c r="F4697" s="66" t="str">
        <f>IF(ISBLANK(LeaveTracker[[#This Row],[Employee Name]]),"-----",VLOOKUP(LeaveTracker[[#This Row],[Employee Name]],'List of Employees'!$B$4:$H$766,6))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Employees'!$B$4:$H$766,7))</f>
        <v>SP</v>
      </c>
      <c r="F4698" s="66" t="str">
        <f>IF(ISBLANK(LeaveTracker[[#This Row],[Employee Name]]),"-----",VLOOKUP(LeaveTracker[[#This Row],[Employee Name]],'List of Employees'!$B$4:$H$766,6))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Employees'!$B$4:$H$766,7))</f>
        <v>VMO</v>
      </c>
      <c r="F4699" s="66" t="str">
        <f>IF(ISBLANK(LeaveTracker[[#This Row],[Employee Name]]),"-----",VLOOKUP(LeaveTracker[[#This Row],[Employee Name]],'List of Employees'!$B$4:$H$766,6))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Employees'!$B$4:$H$766,7))</f>
        <v>ACCOUNTING</v>
      </c>
      <c r="F4700" s="66" t="str">
        <f>IF(ISBLANK(LeaveTracker[[#This Row],[Employee Name]]),"-----",VLOOKUP(LeaveTracker[[#This Row],[Employee Name]],'List of Employees'!$B$4:$H$766,6))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Employees'!$B$4:$H$766,7))</f>
        <v>THRDC</v>
      </c>
      <c r="F4701" s="66" t="str">
        <f>IF(ISBLANK(LeaveTracker[[#This Row],[Employee Name]]),"-----",VLOOKUP(LeaveTracker[[#This Row],[Employee Name]],'List of Employees'!$B$4:$H$766,6))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2187</v>
      </c>
      <c r="E4702" s="66" t="str">
        <f>IF(ISBLANK(LeaveTracker[[#This Row],[Employee Name]]),"-----",VLOOKUP(LeaveTracker[[#This Row],[Employee Name]],'List of Employees'!$B$4:$H$766,7))</f>
        <v>OSPITAL NG TAGAYTAY</v>
      </c>
      <c r="F4702" s="66" t="str">
        <f>IF(ISBLANK(LeaveTracker[[#This Row],[Employee Name]]),"-----",VLOOKUP(LeaveTracker[[#This Row],[Employee Name]],'List of Employees'!$B$4:$H$766,6))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Employees'!$B$4:$H$766,7))</f>
        <v>CHO</v>
      </c>
      <c r="F4703" s="66" t="str">
        <f>IF(ISBLANK(LeaveTracker[[#This Row],[Employee Name]]),"-----",VLOOKUP(LeaveTracker[[#This Row],[Employee Name]],'List of Employees'!$B$4:$H$766,6))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Employees'!$B$4:$H$766,7))</f>
        <v>MAHOGANY MARKET</v>
      </c>
      <c r="F4704" s="66" t="str">
        <f>IF(ISBLANK(LeaveTracker[[#This Row],[Employee Name]]),"-----",VLOOKUP(LeaveTracker[[#This Row],[Employee Name]],'List of Employees'!$B$4:$H$766,6))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Employees'!$B$4:$H$766,7))</f>
        <v>MAHOGANY MARKET</v>
      </c>
      <c r="F4705" s="66" t="str">
        <f>IF(ISBLANK(LeaveTracker[[#This Row],[Employee Name]]),"-----",VLOOKUP(LeaveTracker[[#This Row],[Employee Name]],'List of Employees'!$B$4:$H$766,6))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Employees'!$B$4:$H$766,7))</f>
        <v>ACCOUNTING</v>
      </c>
      <c r="F4706" s="66" t="str">
        <f>IF(ISBLANK(LeaveTracker[[#This Row],[Employee Name]]),"-----",VLOOKUP(LeaveTracker[[#This Row],[Employee Name]],'List of Employees'!$B$4:$H$766,6))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Employees'!$B$4:$H$766,7))</f>
        <v>TOPS (ADMIN CSU)</v>
      </c>
      <c r="F4707" s="66" t="str">
        <f>IF(ISBLANK(LeaveTracker[[#This Row],[Employee Name]]),"-----",VLOOKUP(LeaveTracker[[#This Row],[Employee Name]],'List of Employees'!$B$4:$H$766,6))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Employees'!$B$4:$H$766,7))</f>
        <v>GSO</v>
      </c>
      <c r="F4708" s="66" t="str">
        <f>IF(ISBLANK(LeaveTracker[[#This Row],[Employee Name]]),"-----",VLOOKUP(LeaveTracker[[#This Row],[Employee Name]],'List of Employees'!$B$4:$H$766,6))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Employees'!$B$4:$H$766,7))</f>
        <v>CTO</v>
      </c>
      <c r="F4709" s="66" t="str">
        <f>IF(ISBLANK(LeaveTracker[[#This Row],[Employee Name]]),"-----",VLOOKUP(LeaveTracker[[#This Row],[Employee Name]],'List of Employees'!$B$4:$H$766,6))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Employees'!$B$4:$H$766,7))</f>
        <v>CHO</v>
      </c>
      <c r="F4710" s="66" t="str">
        <f>IF(ISBLANK(LeaveTracker[[#This Row],[Employee Name]]),"-----",VLOOKUP(LeaveTracker[[#This Row],[Employee Name]],'List of Employees'!$B$4:$H$766,6))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Employees'!$B$4:$H$766,7))</f>
        <v>ACCOUNTING</v>
      </c>
      <c r="F4711" s="66" t="str">
        <f>IF(ISBLANK(LeaveTracker[[#This Row],[Employee Name]]),"-----",VLOOKUP(LeaveTracker[[#This Row],[Employee Name]],'List of Employees'!$B$4:$H$766,6))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Employees'!$B$4:$H$766,7))</f>
        <v>CCT</v>
      </c>
      <c r="F4712" s="66" t="str">
        <f>IF(ISBLANK(LeaveTracker[[#This Row],[Employee Name]]),"-----",VLOOKUP(LeaveTracker[[#This Row],[Employee Name]],'List of Employees'!$B$4:$H$766,6))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Employees'!$B$4:$H$766,7))</f>
        <v>CCT</v>
      </c>
      <c r="F4713" s="66" t="str">
        <f>IF(ISBLANK(LeaveTracker[[#This Row],[Employee Name]]),"-----",VLOOKUP(LeaveTracker[[#This Row],[Employee Name]],'List of Employees'!$B$4:$H$766,6))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Employees'!$B$4:$H$766,7))</f>
        <v>CCT</v>
      </c>
      <c r="F4714" s="66" t="str">
        <f>IF(ISBLANK(LeaveTracker[[#This Row],[Employee Name]]),"-----",VLOOKUP(LeaveTracker[[#This Row],[Employee Name]],'List of Employees'!$B$4:$H$766,6))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Employees'!$B$4:$H$766,7))</f>
        <v>CEO</v>
      </c>
      <c r="F4715" s="66" t="str">
        <f>IF(ISBLANK(LeaveTracker[[#This Row],[Employee Name]]),"-----",VLOOKUP(LeaveTracker[[#This Row],[Employee Name]],'List of Employees'!$B$4:$H$766,6))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1866</v>
      </c>
      <c r="E4716" s="66" t="str">
        <f>IF(ISBLANK(LeaveTracker[[#This Row],[Employee Name]]),"-----",VLOOKUP(LeaveTracker[[#This Row],[Employee Name]],'List of Employees'!$B$4:$H$766,7))</f>
        <v>CSWDO</v>
      </c>
      <c r="F4716" s="66" t="str">
        <f>IF(ISBLANK(LeaveTracker[[#This Row],[Employee Name]]),"-----",VLOOKUP(LeaveTracker[[#This Row],[Employee Name]],'List of Employees'!$B$4:$H$766,6))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Employees'!$B$4:$H$766,7))</f>
        <v>LIBRARY</v>
      </c>
      <c r="F4717" s="66" t="str">
        <f>IF(ISBLANK(LeaveTracker[[#This Row],[Employee Name]]),"-----",VLOOKUP(LeaveTracker[[#This Row],[Employee Name]],'List of Employees'!$B$4:$H$766,6))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Employees'!$B$4:$H$766,7))</f>
        <v>LIBRARY</v>
      </c>
      <c r="F4718" s="66" t="str">
        <f>IF(ISBLANK(LeaveTracker[[#This Row],[Employee Name]]),"-----",VLOOKUP(LeaveTracker[[#This Row],[Employee Name]],'List of Employees'!$B$4:$H$766,6))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Employees'!$B$4:$H$766,7))</f>
        <v>CTO</v>
      </c>
      <c r="F4719" s="66" t="str">
        <f>IF(ISBLANK(LeaveTracker[[#This Row],[Employee Name]]),"-----",VLOOKUP(LeaveTracker[[#This Row],[Employee Name]],'List of Employees'!$B$4:$H$766,6))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Employees'!$B$4:$H$766,7))</f>
        <v>CTO</v>
      </c>
      <c r="F4720" s="66" t="str">
        <f>IF(ISBLANK(LeaveTracker[[#This Row],[Employee Name]]),"-----",VLOOKUP(LeaveTracker[[#This Row],[Employee Name]],'List of Employees'!$B$4:$H$766,6))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1958</v>
      </c>
      <c r="E4721" s="66" t="str">
        <f>IF(ISBLANK(LeaveTracker[[#This Row],[Employee Name]]),"-----",VLOOKUP(LeaveTracker[[#This Row],[Employee Name]],'List of Employees'!$B$4:$H$766,7))</f>
        <v>ONT</v>
      </c>
      <c r="F4721" s="66" t="str">
        <f>IF(ISBLANK(LeaveTracker[[#This Row],[Employee Name]]),"-----",VLOOKUP(LeaveTracker[[#This Row],[Employee Name]],'List of Employees'!$B$4:$H$766,6))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1958</v>
      </c>
      <c r="E4722" s="66" t="str">
        <f>IF(ISBLANK(LeaveTracker[[#This Row],[Employee Name]]),"-----",VLOOKUP(LeaveTracker[[#This Row],[Employee Name]],'List of Employees'!$B$4:$H$766,7))</f>
        <v>ONT</v>
      </c>
      <c r="F4722" s="66" t="str">
        <f>IF(ISBLANK(LeaveTracker[[#This Row],[Employee Name]]),"-----",VLOOKUP(LeaveTracker[[#This Row],[Employee Name]],'List of Employees'!$B$4:$H$766,6))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Employees'!$B$4:$H$766,7))</f>
        <v>ACCOUNTING</v>
      </c>
      <c r="F4723" s="66" t="str">
        <f>IF(ISBLANK(LeaveTracker[[#This Row],[Employee Name]]),"-----",VLOOKUP(LeaveTracker[[#This Row],[Employee Name]],'List of Employees'!$B$4:$H$766,6))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Employees'!$B$4:$H$766,7))</f>
        <v>ACCOUNTING</v>
      </c>
      <c r="F4724" s="66" t="str">
        <f>IF(ISBLANK(LeaveTracker[[#This Row],[Employee Name]]),"-----",VLOOKUP(LeaveTracker[[#This Row],[Employee Name]],'List of Employees'!$B$4:$H$766,6))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Employees'!$B$4:$H$766,7))</f>
        <v>ACCOUNTING</v>
      </c>
      <c r="F4725" s="66" t="str">
        <f>IF(ISBLANK(LeaveTracker[[#This Row],[Employee Name]]),"-----",VLOOKUP(LeaveTracker[[#This Row],[Employee Name]],'List of Employees'!$B$4:$H$766,6))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Employees'!$B$4:$H$766,7))</f>
        <v>MAHOGANY MARKET</v>
      </c>
      <c r="F4726" s="66" t="str">
        <f>IF(ISBLANK(LeaveTracker[[#This Row],[Employee Name]]),"-----",VLOOKUP(LeaveTracker[[#This Row],[Employee Name]],'List of Employees'!$B$4:$H$766,6))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Employees'!$B$4:$H$766,7))</f>
        <v>ACCOUNTING</v>
      </c>
      <c r="F4727" s="66" t="str">
        <f>IF(ISBLANK(LeaveTracker[[#This Row],[Employee Name]]),"-----",VLOOKUP(LeaveTracker[[#This Row],[Employee Name]],'List of Employees'!$B$4:$H$766,6))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1771</v>
      </c>
      <c r="E4728" s="66" t="str">
        <f>IF(ISBLANK(LeaveTracker[[#This Row],[Employee Name]]),"-----",VLOOKUP(LeaveTracker[[#This Row],[Employee Name]],'List of Employees'!$B$4:$H$766,7))</f>
        <v>SP</v>
      </c>
      <c r="F4728" s="66" t="str">
        <f>IF(ISBLANK(LeaveTracker[[#This Row],[Employee Name]]),"-----",VLOOKUP(LeaveTracker[[#This Row],[Employee Name]],'List of Employees'!$B$4:$H$766,6))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Employees'!$B$4:$H$766,7))</f>
        <v>CENRO</v>
      </c>
      <c r="F4729" s="66" t="str">
        <f>IF(ISBLANK(LeaveTracker[[#This Row],[Employee Name]]),"-----",VLOOKUP(LeaveTracker[[#This Row],[Employee Name]],'List of Employees'!$B$4:$H$766,6))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Employees'!$B$4:$H$766,7))</f>
        <v>TIPID IMPOK</v>
      </c>
      <c r="F4730" s="66" t="str">
        <f>IF(ISBLANK(LeaveTracker[[#This Row],[Employee Name]]),"-----",VLOOKUP(LeaveTracker[[#This Row],[Employee Name]],'List of Employees'!$B$4:$H$766,6))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Employees'!$B$4:$H$766,7))</f>
        <v>TIPID IMPOK</v>
      </c>
      <c r="F4731" s="66" t="str">
        <f>IF(ISBLANK(LeaveTracker[[#This Row],[Employee Name]]),"-----",VLOOKUP(LeaveTracker[[#This Row],[Employee Name]],'List of Employees'!$B$4:$H$766,6))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Employees'!$B$4:$H$766,7))</f>
        <v>TIPID IMPOK</v>
      </c>
      <c r="F4732" s="66" t="str">
        <f>IF(ISBLANK(LeaveTracker[[#This Row],[Employee Name]]),"-----",VLOOKUP(LeaveTracker[[#This Row],[Employee Name]],'List of Employees'!$B$4:$H$766,6))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Employees'!$B$4:$H$766,7))</f>
        <v>CTO</v>
      </c>
      <c r="F4733" s="66" t="str">
        <f>IF(ISBLANK(LeaveTracker[[#This Row],[Employee Name]]),"-----",VLOOKUP(LeaveTracker[[#This Row],[Employee Name]],'List of Employees'!$B$4:$H$766,6))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Employees'!$B$4:$H$766,7))</f>
        <v>CTO</v>
      </c>
      <c r="F4734" s="66" t="str">
        <f>IF(ISBLANK(LeaveTracker[[#This Row],[Employee Name]]),"-----",VLOOKUP(LeaveTracker[[#This Row],[Employee Name]],'List of Employees'!$B$4:$H$766,6))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Employees'!$B$4:$H$766,7))</f>
        <v>CTO</v>
      </c>
      <c r="F4735" s="66" t="str">
        <f>IF(ISBLANK(LeaveTracker[[#This Row],[Employee Name]]),"-----",VLOOKUP(LeaveTracker[[#This Row],[Employee Name]],'List of Employees'!$B$4:$H$766,6))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Employees'!$B$4:$H$766,7))</f>
        <v>ACCOUNTING</v>
      </c>
      <c r="F4736" s="66" t="str">
        <f>IF(ISBLANK(LeaveTracker[[#This Row],[Employee Name]]),"-----",VLOOKUP(LeaveTracker[[#This Row],[Employee Name]],'List of Employees'!$B$4:$H$766,6))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Employees'!$B$4:$H$766,7))</f>
        <v>ACCOUNTING</v>
      </c>
      <c r="F4737" s="66" t="str">
        <f>IF(ISBLANK(LeaveTracker[[#This Row],[Employee Name]]),"-----",VLOOKUP(LeaveTracker[[#This Row],[Employee Name]],'List of Employees'!$B$4:$H$766,6))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Employees'!$B$4:$H$766,7))</f>
        <v>CTO</v>
      </c>
      <c r="F4738" s="66" t="str">
        <f>IF(ISBLANK(LeaveTracker[[#This Row],[Employee Name]]),"-----",VLOOKUP(LeaveTracker[[#This Row],[Employee Name]],'List of Employees'!$B$4:$H$766,6))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Employees'!$B$4:$H$766,7))</f>
        <v>CTO</v>
      </c>
      <c r="F4739" s="66" t="str">
        <f>IF(ISBLANK(LeaveTracker[[#This Row],[Employee Name]]),"-----",VLOOKUP(LeaveTracker[[#This Row],[Employee Name]],'List of Employees'!$B$4:$H$766,6))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Employees'!$B$4:$H$766,7))</f>
        <v>TIPID IMPOK</v>
      </c>
      <c r="F4740" s="66" t="str">
        <f>IF(ISBLANK(LeaveTracker[[#This Row],[Employee Name]]),"-----",VLOOKUP(LeaveTracker[[#This Row],[Employee Name]],'List of Employees'!$B$4:$H$766,6))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Employees'!$B$4:$H$766,7))</f>
        <v>TIPID IMPOK</v>
      </c>
      <c r="F4741" s="66" t="str">
        <f>IF(ISBLANK(LeaveTracker[[#This Row],[Employee Name]]),"-----",VLOOKUP(LeaveTracker[[#This Row],[Employee Name]],'List of Employees'!$B$4:$H$766,6))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1771</v>
      </c>
      <c r="E4742" s="66" t="str">
        <f>IF(ISBLANK(LeaveTracker[[#This Row],[Employee Name]]),"-----",VLOOKUP(LeaveTracker[[#This Row],[Employee Name]],'List of Employees'!$B$4:$H$766,7))</f>
        <v>SP</v>
      </c>
      <c r="F4742" s="66" t="str">
        <f>IF(ISBLANK(LeaveTracker[[#This Row],[Employee Name]]),"-----",VLOOKUP(LeaveTracker[[#This Row],[Employee Name]],'List of Employees'!$B$4:$H$766,6))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Employees'!$B$4:$H$766,7))</f>
        <v>PIO</v>
      </c>
      <c r="F4743" s="66" t="str">
        <f>IF(ISBLANK(LeaveTracker[[#This Row],[Employee Name]]),"-----",VLOOKUP(LeaveTracker[[#This Row],[Employee Name]],'List of Employees'!$B$4:$H$766,6))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Employees'!$B$4:$H$766,7))</f>
        <v>PIO</v>
      </c>
      <c r="F4744" s="66" t="str">
        <f>IF(ISBLANK(LeaveTracker[[#This Row],[Employee Name]]),"-----",VLOOKUP(LeaveTracker[[#This Row],[Employee Name]],'List of Employees'!$B$4:$H$766,6))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Employees'!$B$4:$H$766,7))</f>
        <v>PIO</v>
      </c>
      <c r="F4745" s="66" t="str">
        <f>IF(ISBLANK(LeaveTracker[[#This Row],[Employee Name]]),"-----",VLOOKUP(LeaveTracker[[#This Row],[Employee Name]],'List of Employees'!$B$4:$H$766,6))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Employees'!$B$4:$H$766,7))</f>
        <v>PIO</v>
      </c>
      <c r="F4746" s="66" t="str">
        <f>IF(ISBLANK(LeaveTracker[[#This Row],[Employee Name]]),"-----",VLOOKUP(LeaveTracker[[#This Row],[Employee Name]],'List of Employees'!$B$4:$H$766,6))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Employees'!$B$4:$H$766,7))</f>
        <v>ACCOUNTING</v>
      </c>
      <c r="F4747" s="66" t="str">
        <f>IF(ISBLANK(LeaveTracker[[#This Row],[Employee Name]]),"-----",VLOOKUP(LeaveTracker[[#This Row],[Employee Name]],'List of Employees'!$B$4:$H$766,6))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Employees'!$B$4:$H$766,7))</f>
        <v>SP</v>
      </c>
      <c r="F4748" s="66" t="str">
        <f>IF(ISBLANK(LeaveTracker[[#This Row],[Employee Name]]),"-----",VLOOKUP(LeaveTracker[[#This Row],[Employee Name]],'List of Employees'!$B$4:$H$766,6))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1917</v>
      </c>
      <c r="E4749" s="66" t="str">
        <f>IF(ISBLANK(LeaveTracker[[#This Row],[Employee Name]]),"-----",VLOOKUP(LeaveTracker[[#This Row],[Employee Name]],'List of Employees'!$B$4:$H$766,7))</f>
        <v>ONT</v>
      </c>
      <c r="F4749" s="66" t="str">
        <f>IF(ISBLANK(LeaveTracker[[#This Row],[Employee Name]]),"-----",VLOOKUP(LeaveTracker[[#This Row],[Employee Name]],'List of Employees'!$B$4:$H$766,6))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Employees'!$B$4:$H$766,7))</f>
        <v>TCCH/TICC</v>
      </c>
      <c r="F4750" s="66" t="str">
        <f>IF(ISBLANK(LeaveTracker[[#This Row],[Employee Name]]),"-----",VLOOKUP(LeaveTracker[[#This Row],[Employee Name]],'List of Employees'!$B$4:$H$766,6))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Employees'!$B$4:$H$766,7))</f>
        <v>CSWDO</v>
      </c>
      <c r="F4751" s="66" t="str">
        <f>IF(ISBLANK(LeaveTracker[[#This Row],[Employee Name]]),"-----",VLOOKUP(LeaveTracker[[#This Row],[Employee Name]],'List of Employees'!$B$4:$H$766,6))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1815</v>
      </c>
      <c r="E4752" s="66" t="str">
        <f>IF(ISBLANK(LeaveTracker[[#This Row],[Employee Name]]),"-----",VLOOKUP(LeaveTracker[[#This Row],[Employee Name]],'List of Employees'!$B$4:$H$766,7))</f>
        <v>CENRO</v>
      </c>
      <c r="F4752" s="66" t="str">
        <f>IF(ISBLANK(LeaveTracker[[#This Row],[Employee Name]]),"-----",VLOOKUP(LeaveTracker[[#This Row],[Employee Name]],'List of Employees'!$B$4:$H$766,6))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1864</v>
      </c>
      <c r="E4753" s="66" t="str">
        <f>IF(ISBLANK(LeaveTracker[[#This Row],[Employee Name]]),"-----",VLOOKUP(LeaveTracker[[#This Row],[Employee Name]],'List of Employees'!$B$4:$H$766,7))</f>
        <v>CENRO</v>
      </c>
      <c r="F4753" s="66" t="str">
        <f>IF(ISBLANK(LeaveTracker[[#This Row],[Employee Name]]),"-----",VLOOKUP(LeaveTracker[[#This Row],[Employee Name]],'List of Employees'!$B$4:$H$766,6))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1951</v>
      </c>
      <c r="E4754" s="66" t="str">
        <f>IF(ISBLANK(LeaveTracker[[#This Row],[Employee Name]]),"-----",VLOOKUP(LeaveTracker[[#This Row],[Employee Name]],'List of Employees'!$B$4:$H$766,7))</f>
        <v>EEO/CITY MARKET</v>
      </c>
      <c r="F4754" s="66" t="str">
        <f>IF(ISBLANK(LeaveTracker[[#This Row],[Employee Name]]),"-----",VLOOKUP(LeaveTracker[[#This Row],[Employee Name]],'List of Employees'!$B$4:$H$766,6))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1818</v>
      </c>
      <c r="E4755" s="66" t="str">
        <f>IF(ISBLANK(LeaveTracker[[#This Row],[Employee Name]]),"-----",VLOOKUP(LeaveTracker[[#This Row],[Employee Name]],'List of Employees'!$B$4:$H$766,7))</f>
        <v>EEO/CITY MARKET</v>
      </c>
      <c r="F4755" s="66" t="str">
        <f>IF(ISBLANK(LeaveTracker[[#This Row],[Employee Name]]),"-----",VLOOKUP(LeaveTracker[[#This Row],[Employee Name]],'List of Employees'!$B$4:$H$766,6))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1818</v>
      </c>
      <c r="E4756" s="66" t="str">
        <f>IF(ISBLANK(LeaveTracker[[#This Row],[Employee Name]]),"-----",VLOOKUP(LeaveTracker[[#This Row],[Employee Name]],'List of Employees'!$B$4:$H$766,7))</f>
        <v>EEO/CITY MARKET</v>
      </c>
      <c r="F4756" s="66" t="str">
        <f>IF(ISBLANK(LeaveTracker[[#This Row],[Employee Name]]),"-----",VLOOKUP(LeaveTracker[[#This Row],[Employee Name]],'List of Employees'!$B$4:$H$766,6))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1791</v>
      </c>
      <c r="E4757" s="66" t="str">
        <f>IF(ISBLANK(LeaveTracker[[#This Row],[Employee Name]]),"-----",VLOOKUP(LeaveTracker[[#This Row],[Employee Name]],'List of Employees'!$B$4:$H$766,7))</f>
        <v>CENRO</v>
      </c>
      <c r="F4757" s="66" t="str">
        <f>IF(ISBLANK(LeaveTracker[[#This Row],[Employee Name]]),"-----",VLOOKUP(LeaveTracker[[#This Row],[Employee Name]],'List of Employees'!$B$4:$H$766,6))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1787</v>
      </c>
      <c r="E4758" s="66" t="str">
        <f>IF(ISBLANK(LeaveTracker[[#This Row],[Employee Name]]),"-----",VLOOKUP(LeaveTracker[[#This Row],[Employee Name]],'List of Employees'!$B$4:$H$766,7))</f>
        <v>CENRO</v>
      </c>
      <c r="F4758" s="66" t="str">
        <f>IF(ISBLANK(LeaveTracker[[#This Row],[Employee Name]]),"-----",VLOOKUP(LeaveTracker[[#This Row],[Employee Name]],'List of Employees'!$B$4:$H$766,6))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1801</v>
      </c>
      <c r="E4759" s="66" t="str">
        <f>IF(ISBLANK(LeaveTracker[[#This Row],[Employee Name]]),"-----",VLOOKUP(LeaveTracker[[#This Row],[Employee Name]],'List of Employees'!$B$4:$H$766,7))</f>
        <v>CSWDO</v>
      </c>
      <c r="F4759" s="66" t="str">
        <f>IF(ISBLANK(LeaveTracker[[#This Row],[Employee Name]]),"-----",VLOOKUP(LeaveTracker[[#This Row],[Employee Name]],'List of Employees'!$B$4:$H$766,6))</f>
        <v>CASUAL</v>
      </c>
      <c r="G4759" s="24">
        <v>45019</v>
      </c>
      <c r="H4759" s="24">
        <v>45019</v>
      </c>
      <c r="I4759" s="19" t="s">
        <v>297</v>
      </c>
      <c r="J4759" s="42" t="s">
        <v>2103</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1801</v>
      </c>
      <c r="E4760" s="66" t="str">
        <f>IF(ISBLANK(LeaveTracker[[#This Row],[Employee Name]]),"-----",VLOOKUP(LeaveTracker[[#This Row],[Employee Name]],'List of Employees'!$B$4:$H$766,7))</f>
        <v>CSWDO</v>
      </c>
      <c r="F4760" s="66" t="str">
        <f>IF(ISBLANK(LeaveTracker[[#This Row],[Employee Name]]),"-----",VLOOKUP(LeaveTracker[[#This Row],[Employee Name]],'List of Employees'!$B$4:$H$766,6))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1800</v>
      </c>
      <c r="E4761" s="66" t="str">
        <f>IF(ISBLANK(LeaveTracker[[#This Row],[Employee Name]]),"-----",VLOOKUP(LeaveTracker[[#This Row],[Employee Name]],'List of Employees'!$B$4:$H$766,7))</f>
        <v>HOUSING</v>
      </c>
      <c r="F4761" s="66" t="str">
        <f>IF(ISBLANK(LeaveTracker[[#This Row],[Employee Name]]),"-----",VLOOKUP(LeaveTracker[[#This Row],[Employee Name]],'List of Employees'!$B$4:$H$766,6))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1800</v>
      </c>
      <c r="E4762" s="66" t="str">
        <f>IF(ISBLANK(LeaveTracker[[#This Row],[Employee Name]]),"-----",VLOOKUP(LeaveTracker[[#This Row],[Employee Name]],'List of Employees'!$B$4:$H$766,7))</f>
        <v>HOUSING</v>
      </c>
      <c r="F4762" s="66" t="str">
        <f>IF(ISBLANK(LeaveTracker[[#This Row],[Employee Name]]),"-----",VLOOKUP(LeaveTracker[[#This Row],[Employee Name]],'List of Employees'!$B$4:$H$766,6))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1803</v>
      </c>
      <c r="E4763" s="66" t="str">
        <f>IF(ISBLANK(LeaveTracker[[#This Row],[Employee Name]]),"-----",VLOOKUP(LeaveTracker[[#This Row],[Employee Name]],'List of Employees'!$B$4:$H$766,7))</f>
        <v>TCNHS</v>
      </c>
      <c r="F4763" s="66" t="str">
        <f>IF(ISBLANK(LeaveTracker[[#This Row],[Employee Name]]),"-----",VLOOKUP(LeaveTracker[[#This Row],[Employee Name]],'List of Employees'!$B$4:$H$766,6))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1803</v>
      </c>
      <c r="E4764" s="66" t="str">
        <f>IF(ISBLANK(LeaveTracker[[#This Row],[Employee Name]]),"-----",VLOOKUP(LeaveTracker[[#This Row],[Employee Name]],'List of Employees'!$B$4:$H$766,7))</f>
        <v>TCNHS</v>
      </c>
      <c r="F4764" s="66" t="str">
        <f>IF(ISBLANK(LeaveTracker[[#This Row],[Employee Name]]),"-----",VLOOKUP(LeaveTracker[[#This Row],[Employee Name]],'List of Employees'!$B$4:$H$766,6))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1803</v>
      </c>
      <c r="E4765" s="66" t="str">
        <f>IF(ISBLANK(LeaveTracker[[#This Row],[Employee Name]]),"-----",VLOOKUP(LeaveTracker[[#This Row],[Employee Name]],'List of Employees'!$B$4:$H$766,7))</f>
        <v>TCNHS</v>
      </c>
      <c r="F4765" s="66" t="str">
        <f>IF(ISBLANK(LeaveTracker[[#This Row],[Employee Name]]),"-----",VLOOKUP(LeaveTracker[[#This Row],[Employee Name]],'List of Employees'!$B$4:$H$766,6))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1803</v>
      </c>
      <c r="E4766" s="66" t="str">
        <f>IF(ISBLANK(LeaveTracker[[#This Row],[Employee Name]]),"-----",VLOOKUP(LeaveTracker[[#This Row],[Employee Name]],'List of Employees'!$B$4:$H$766,7))</f>
        <v>TCNHS</v>
      </c>
      <c r="F4766" s="66" t="str">
        <f>IF(ISBLANK(LeaveTracker[[#This Row],[Employee Name]]),"-----",VLOOKUP(LeaveTracker[[#This Row],[Employee Name]],'List of Employees'!$B$4:$H$766,6))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1807</v>
      </c>
      <c r="E4767" s="66" t="str">
        <f>IF(ISBLANK(LeaveTracker[[#This Row],[Employee Name]]),"-----",VLOOKUP(LeaveTracker[[#This Row],[Employee Name]],'List of Employees'!$B$4:$H$766,7))</f>
        <v>TICC</v>
      </c>
      <c r="F4767" s="66" t="str">
        <f>IF(ISBLANK(LeaveTracker[[#This Row],[Employee Name]]),"-----",VLOOKUP(LeaveTracker[[#This Row],[Employee Name]],'List of Employees'!$B$4:$H$766,6))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1807</v>
      </c>
      <c r="E4768" s="66" t="str">
        <f>IF(ISBLANK(LeaveTracker[[#This Row],[Employee Name]]),"-----",VLOOKUP(LeaveTracker[[#This Row],[Employee Name]],'List of Employees'!$B$4:$H$766,7))</f>
        <v>TICC</v>
      </c>
      <c r="F4768" s="66" t="str">
        <f>IF(ISBLANK(LeaveTracker[[#This Row],[Employee Name]]),"-----",VLOOKUP(LeaveTracker[[#This Row],[Employee Name]],'List of Employees'!$B$4:$H$766,6))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1912</v>
      </c>
      <c r="E4769" s="66" t="str">
        <f>IF(ISBLANK(LeaveTracker[[#This Row],[Employee Name]]),"-----",VLOOKUP(LeaveTracker[[#This Row],[Employee Name]],'List of Employees'!$B$4:$H$766,7))</f>
        <v>TICC</v>
      </c>
      <c r="F4769" s="66" t="str">
        <f>IF(ISBLANK(LeaveTracker[[#This Row],[Employee Name]]),"-----",VLOOKUP(LeaveTracker[[#This Row],[Employee Name]],'List of Employees'!$B$4:$H$766,6))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1853</v>
      </c>
      <c r="E4770" s="66" t="str">
        <f>IF(ISBLANK(LeaveTracker[[#This Row],[Employee Name]]),"-----",VLOOKUP(LeaveTracker[[#This Row],[Employee Name]],'List of Employees'!$B$4:$H$766,7))</f>
        <v>BPLO</v>
      </c>
      <c r="F4770" s="66" t="str">
        <f>IF(ISBLANK(LeaveTracker[[#This Row],[Employee Name]]),"-----",VLOOKUP(LeaveTracker[[#This Row],[Employee Name]],'List of Employees'!$B$4:$H$766,6))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1861</v>
      </c>
      <c r="E4771" s="66" t="str">
        <f>IF(ISBLANK(LeaveTracker[[#This Row],[Employee Name]]),"-----",VLOOKUP(LeaveTracker[[#This Row],[Employee Name]],'List of Employees'!$B$4:$H$766,7))</f>
        <v>TICC</v>
      </c>
      <c r="F4771" s="66" t="str">
        <f>IF(ISBLANK(LeaveTracker[[#This Row],[Employee Name]]),"-----",VLOOKUP(LeaveTracker[[#This Row],[Employee Name]],'List of Employees'!$B$4:$H$766,6))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Employees'!$B$4:$H$766,7))</f>
        <v>INTERNAL</v>
      </c>
      <c r="F4772" s="66" t="str">
        <f>IF(ISBLANK(LeaveTracker[[#This Row],[Employee Name]]),"-----",VLOOKUP(LeaveTracker[[#This Row],[Employee Name]],'List of Employees'!$B$4:$H$766,6))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1913</v>
      </c>
      <c r="E4773" s="66" t="str">
        <f>IF(ISBLANK(LeaveTracker[[#This Row],[Employee Name]]),"-----",VLOOKUP(LeaveTracker[[#This Row],[Employee Name]],'List of Employees'!$B$4:$H$766,7))</f>
        <v>PICNIC GROVE</v>
      </c>
      <c r="F4773" s="66" t="str">
        <f>IF(ISBLANK(LeaveTracker[[#This Row],[Employee Name]]),"-----",VLOOKUP(LeaveTracker[[#This Row],[Employee Name]],'List of Employees'!$B$4:$H$766,6))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1913</v>
      </c>
      <c r="E4774" s="66" t="str">
        <f>IF(ISBLANK(LeaveTracker[[#This Row],[Employee Name]]),"-----",VLOOKUP(LeaveTracker[[#This Row],[Employee Name]],'List of Employees'!$B$4:$H$766,7))</f>
        <v>PICNIC GROVE</v>
      </c>
      <c r="F4774" s="66" t="str">
        <f>IF(ISBLANK(LeaveTracker[[#This Row],[Employee Name]]),"-----",VLOOKUP(LeaveTracker[[#This Row],[Employee Name]],'List of Employees'!$B$4:$H$766,6))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1954</v>
      </c>
      <c r="E4775" s="66" t="str">
        <f>IF(ISBLANK(LeaveTracker[[#This Row],[Employee Name]]),"-----",VLOOKUP(LeaveTracker[[#This Row],[Employee Name]],'List of Employees'!$B$4:$H$766,7))</f>
        <v>CENRO</v>
      </c>
      <c r="F4775" s="66" t="str">
        <f>IF(ISBLANK(LeaveTracker[[#This Row],[Employee Name]]),"-----",VLOOKUP(LeaveTracker[[#This Row],[Employee Name]],'List of Employees'!$B$4:$H$766,6))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1954</v>
      </c>
      <c r="E4776" s="66" t="str">
        <f>IF(ISBLANK(LeaveTracker[[#This Row],[Employee Name]]),"-----",VLOOKUP(LeaveTracker[[#This Row],[Employee Name]],'List of Employees'!$B$4:$H$766,7))</f>
        <v>CENRO</v>
      </c>
      <c r="F4776" s="66" t="str">
        <f>IF(ISBLANK(LeaveTracker[[#This Row],[Employee Name]]),"-----",VLOOKUP(LeaveTracker[[#This Row],[Employee Name]],'List of Employees'!$B$4:$H$766,6))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1757</v>
      </c>
      <c r="E4777" s="66" t="str">
        <f>IF(ISBLANK(LeaveTracker[[#This Row],[Employee Name]]),"-----",VLOOKUP(LeaveTracker[[#This Row],[Employee Name]],'List of Employees'!$B$4:$H$766,7))</f>
        <v>DEPED</v>
      </c>
      <c r="F4777" s="66" t="str">
        <f>IF(ISBLANK(LeaveTracker[[#This Row],[Employee Name]]),"-----",VLOOKUP(LeaveTracker[[#This Row],[Employee Name]],'List of Employees'!$B$4:$H$766,6))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1757</v>
      </c>
      <c r="E4778" s="66" t="str">
        <f>IF(ISBLANK(LeaveTracker[[#This Row],[Employee Name]]),"-----",VLOOKUP(LeaveTracker[[#This Row],[Employee Name]],'List of Employees'!$B$4:$H$766,7))</f>
        <v>DEPED</v>
      </c>
      <c r="F4778" s="66" t="str">
        <f>IF(ISBLANK(LeaveTracker[[#This Row],[Employee Name]]),"-----",VLOOKUP(LeaveTracker[[#This Row],[Employee Name]],'List of Employees'!$B$4:$H$766,6))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1757</v>
      </c>
      <c r="E4779" s="66" t="str">
        <f>IF(ISBLANK(LeaveTracker[[#This Row],[Employee Name]]),"-----",VLOOKUP(LeaveTracker[[#This Row],[Employee Name]],'List of Employees'!$B$4:$H$766,7))</f>
        <v>DEPED</v>
      </c>
      <c r="F4779" s="66" t="str">
        <f>IF(ISBLANK(LeaveTracker[[#This Row],[Employee Name]]),"-----",VLOOKUP(LeaveTracker[[#This Row],[Employee Name]],'List of Employees'!$B$4:$H$766,6))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1954</v>
      </c>
      <c r="E4780" s="66" t="str">
        <f>IF(ISBLANK(LeaveTracker[[#This Row],[Employee Name]]),"-----",VLOOKUP(LeaveTracker[[#This Row],[Employee Name]],'List of Employees'!$B$4:$H$766,7))</f>
        <v>CENRO</v>
      </c>
      <c r="F4780" s="66" t="str">
        <f>IF(ISBLANK(LeaveTracker[[#This Row],[Employee Name]]),"-----",VLOOKUP(LeaveTracker[[#This Row],[Employee Name]],'List of Employees'!$B$4:$H$766,6))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1852</v>
      </c>
      <c r="E4781" s="66" t="str">
        <f>IF(ISBLANK(LeaveTracker[[#This Row],[Employee Name]]),"-----",VLOOKUP(LeaveTracker[[#This Row],[Employee Name]],'List of Employees'!$B$4:$H$766,7))</f>
        <v>LCR</v>
      </c>
      <c r="F4781" s="66" t="str">
        <f>IF(ISBLANK(LeaveTracker[[#This Row],[Employee Name]]),"-----",VLOOKUP(LeaveTracker[[#This Row],[Employee Name]],'List of Employees'!$B$4:$H$766,6))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1852</v>
      </c>
      <c r="E4782" s="66" t="str">
        <f>IF(ISBLANK(LeaveTracker[[#This Row],[Employee Name]]),"-----",VLOOKUP(LeaveTracker[[#This Row],[Employee Name]],'List of Employees'!$B$4:$H$766,7))</f>
        <v>LCR</v>
      </c>
      <c r="F4782" s="66" t="str">
        <f>IF(ISBLANK(LeaveTracker[[#This Row],[Employee Name]]),"-----",VLOOKUP(LeaveTracker[[#This Row],[Employee Name]],'List of Employees'!$B$4:$H$766,6))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1757</v>
      </c>
      <c r="E4783" s="66" t="str">
        <f>IF(ISBLANK(LeaveTracker[[#This Row],[Employee Name]]),"-----",VLOOKUP(LeaveTracker[[#This Row],[Employee Name]],'List of Employees'!$B$4:$H$766,7))</f>
        <v>DEPED</v>
      </c>
      <c r="F4783" s="66" t="str">
        <f>IF(ISBLANK(LeaveTracker[[#This Row],[Employee Name]]),"-----",VLOOKUP(LeaveTracker[[#This Row],[Employee Name]],'List of Employees'!$B$4:$H$766,6))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1761</v>
      </c>
      <c r="E4784" s="66" t="str">
        <f>IF(ISBLANK(LeaveTracker[[#This Row],[Employee Name]]),"-----",VLOOKUP(LeaveTracker[[#This Row],[Employee Name]],'List of Employees'!$B$4:$H$766,7))</f>
        <v>GSO</v>
      </c>
      <c r="F4784" s="66" t="str">
        <f>IF(ISBLANK(LeaveTracker[[#This Row],[Employee Name]]),"-----",VLOOKUP(LeaveTracker[[#This Row],[Employee Name]],'List of Employees'!$B$4:$H$766,6))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2320</v>
      </c>
      <c r="E4785" s="66" t="str">
        <f>IF(ISBLANK(LeaveTracker[[#This Row],[Employee Name]]),"-----",VLOOKUP(LeaveTracker[[#This Row],[Employee Name]],'List of Employees'!$B$4:$H$766,7))</f>
        <v>CEO</v>
      </c>
      <c r="F4785" s="66" t="str">
        <f>IF(ISBLANK(LeaveTracker[[#This Row],[Employee Name]]),"-----",VLOOKUP(LeaveTracker[[#This Row],[Employee Name]],'List of Employees'!$B$4:$H$766,6))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1866</v>
      </c>
      <c r="E4786" s="66" t="str">
        <f>IF(ISBLANK(LeaveTracker[[#This Row],[Employee Name]]),"-----",VLOOKUP(LeaveTracker[[#This Row],[Employee Name]],'List of Employees'!$B$4:$H$766,7))</f>
        <v>CSWDO</v>
      </c>
      <c r="F4786" s="66" t="str">
        <f>IF(ISBLANK(LeaveTracker[[#This Row],[Employee Name]]),"-----",VLOOKUP(LeaveTracker[[#This Row],[Employee Name]],'List of Employees'!$B$4:$H$766,6))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2180</v>
      </c>
      <c r="E4787" s="66" t="str">
        <f>IF(ISBLANK(LeaveTracker[[#This Row],[Employee Name]]),"-----",VLOOKUP(LeaveTracker[[#This Row],[Employee Name]],'List of Employees'!$B$4:$H$766,7))</f>
        <v>CENRO</v>
      </c>
      <c r="F4787" s="66" t="str">
        <f>IF(ISBLANK(LeaveTracker[[#This Row],[Employee Name]]),"-----",VLOOKUP(LeaveTracker[[#This Row],[Employee Name]],'List of Employees'!$B$4:$H$766,6))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1892</v>
      </c>
      <c r="E4788" s="66" t="str">
        <f>IF(ISBLANK(LeaveTracker[[#This Row],[Employee Name]]),"-----",VLOOKUP(LeaveTracker[[#This Row],[Employee Name]],'List of Employees'!$B$4:$H$766,7))</f>
        <v>PICNIC GROVE</v>
      </c>
      <c r="F4788" s="66" t="str">
        <f>IF(ISBLANK(LeaveTracker[[#This Row],[Employee Name]]),"-----",VLOOKUP(LeaveTracker[[#This Row],[Employee Name]],'List of Employees'!$B$4:$H$766,6))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1892</v>
      </c>
      <c r="E4789" s="66" t="str">
        <f>IF(ISBLANK(LeaveTracker[[#This Row],[Employee Name]]),"-----",VLOOKUP(LeaveTracker[[#This Row],[Employee Name]],'List of Employees'!$B$4:$H$766,7))</f>
        <v>PICNIC GROVE</v>
      </c>
      <c r="F4789" s="66" t="str">
        <f>IF(ISBLANK(LeaveTracker[[#This Row],[Employee Name]]),"-----",VLOOKUP(LeaveTracker[[#This Row],[Employee Name]],'List of Employees'!$B$4:$H$766,6))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1892</v>
      </c>
      <c r="E4790" s="66" t="str">
        <f>IF(ISBLANK(LeaveTracker[[#This Row],[Employee Name]]),"-----",VLOOKUP(LeaveTracker[[#This Row],[Employee Name]],'List of Employees'!$B$4:$H$766,7))</f>
        <v>PICNIC GROVE</v>
      </c>
      <c r="F4790" s="66" t="str">
        <f>IF(ISBLANK(LeaveTracker[[#This Row],[Employee Name]]),"-----",VLOOKUP(LeaveTracker[[#This Row],[Employee Name]],'List of Employees'!$B$4:$H$766,6))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2189</v>
      </c>
      <c r="E4791" s="66" t="str">
        <f>IF(ISBLANK(LeaveTracker[[#This Row],[Employee Name]]),"-----",VLOOKUP(LeaveTracker[[#This Row],[Employee Name]],'List of Employees'!$B$4:$H$766,7))</f>
        <v>CENRO</v>
      </c>
      <c r="F4791" s="66" t="str">
        <f>IF(ISBLANK(LeaveTracker[[#This Row],[Employee Name]]),"-----",VLOOKUP(LeaveTracker[[#This Row],[Employee Name]],'List of Employees'!$B$4:$H$766,6))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1777</v>
      </c>
      <c r="E4792" s="66" t="str">
        <f>IF(ISBLANK(LeaveTracker[[#This Row],[Employee Name]]),"-----",VLOOKUP(LeaveTracker[[#This Row],[Employee Name]],'List of Employees'!$B$4:$H$766,7))</f>
        <v>PICNIC GROVE</v>
      </c>
      <c r="F4792" s="66" t="str">
        <f>IF(ISBLANK(LeaveTracker[[#This Row],[Employee Name]]),"-----",VLOOKUP(LeaveTracker[[#This Row],[Employee Name]],'List of Employees'!$B$4:$H$766,6))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2008</v>
      </c>
      <c r="E4793" s="66" t="str">
        <f>IF(ISBLANK(LeaveTracker[[#This Row],[Employee Name]]),"-----",VLOOKUP(LeaveTracker[[#This Row],[Employee Name]],'List of Employees'!$B$4:$H$766,7))</f>
        <v>EDP</v>
      </c>
      <c r="F4793" s="66" t="str">
        <f>IF(ISBLANK(LeaveTracker[[#This Row],[Employee Name]]),"-----",VLOOKUP(LeaveTracker[[#This Row],[Employee Name]],'List of Employees'!$B$4:$H$766,6))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2191</v>
      </c>
      <c r="E4794" s="66" t="str">
        <f>IF(ISBLANK(LeaveTracker[[#This Row],[Employee Name]]),"-----",VLOOKUP(LeaveTracker[[#This Row],[Employee Name]],'List of Employees'!$B$4:$H$766,7))</f>
        <v>CSWDO</v>
      </c>
      <c r="F4794" s="66" t="str">
        <f>IF(ISBLANK(LeaveTracker[[#This Row],[Employee Name]]),"-----",VLOOKUP(LeaveTracker[[#This Row],[Employee Name]],'List of Employees'!$B$4:$H$766,6))</f>
        <v>JOBCON</v>
      </c>
      <c r="G4794" s="24">
        <v>45001</v>
      </c>
      <c r="H4794" s="24">
        <v>45106</v>
      </c>
      <c r="I4794" s="19" t="s">
        <v>297</v>
      </c>
      <c r="J4794" s="42" t="s">
        <v>2192</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2191</v>
      </c>
      <c r="E4795" s="66" t="str">
        <f>IF(ISBLANK(LeaveTracker[[#This Row],[Employee Name]]),"-----",VLOOKUP(LeaveTracker[[#This Row],[Employee Name]],'List of Employees'!$B$4:$H$766,7))</f>
        <v>CSWDO</v>
      </c>
      <c r="F4795" s="66" t="str">
        <f>IF(ISBLANK(LeaveTracker[[#This Row],[Employee Name]]),"-----",VLOOKUP(LeaveTracker[[#This Row],[Employee Name]],'List of Employees'!$B$4:$H$766,6))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1729</v>
      </c>
      <c r="E4796" s="66" t="str">
        <f>IF(ISBLANK(LeaveTracker[[#This Row],[Employee Name]]),"-----",VLOOKUP(LeaveTracker[[#This Row],[Employee Name]],'List of Employees'!$B$4:$H$766,7))</f>
        <v>ASSESSOR</v>
      </c>
      <c r="F4796" s="66" t="str">
        <f>IF(ISBLANK(LeaveTracker[[#This Row],[Employee Name]]),"-----",VLOOKUP(LeaveTracker[[#This Row],[Employee Name]],'List of Employees'!$B$4:$H$766,6))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1806</v>
      </c>
      <c r="E4797" s="66" t="str">
        <f>IF(ISBLANK(LeaveTracker[[#This Row],[Employee Name]]),"-----",VLOOKUP(LeaveTracker[[#This Row],[Employee Name]],'List of Employees'!$B$4:$H$766,7))</f>
        <v>TICC/TCCH</v>
      </c>
      <c r="F4797" s="66" t="str">
        <f>IF(ISBLANK(LeaveTracker[[#This Row],[Employee Name]]),"-----",VLOOKUP(LeaveTracker[[#This Row],[Employee Name]],'List of Employees'!$B$4:$H$766,6))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1806</v>
      </c>
      <c r="E4798" s="66" t="str">
        <f>IF(ISBLANK(LeaveTracker[[#This Row],[Employee Name]]),"-----",VLOOKUP(LeaveTracker[[#This Row],[Employee Name]],'List of Employees'!$B$4:$H$766,7))</f>
        <v>TICC/TCCH</v>
      </c>
      <c r="F4798" s="66" t="str">
        <f>IF(ISBLANK(LeaveTracker[[#This Row],[Employee Name]]),"-----",VLOOKUP(LeaveTracker[[#This Row],[Employee Name]],'List of Employees'!$B$4:$H$766,6))</f>
        <v>CASUAL</v>
      </c>
      <c r="G4798" s="24">
        <v>44991</v>
      </c>
      <c r="H4798" s="24">
        <v>44991</v>
      </c>
      <c r="I4798" s="19" t="s">
        <v>297</v>
      </c>
      <c r="J4798" s="42" t="s">
        <v>1750</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1928</v>
      </c>
      <c r="E4799" s="66" t="str">
        <f>IF(ISBLANK(LeaveTracker[[#This Row],[Employee Name]]),"-----",VLOOKUP(LeaveTracker[[#This Row],[Employee Name]],'List of Employees'!$B$4:$H$766,7))</f>
        <v>CSU</v>
      </c>
      <c r="F4799" s="66" t="str">
        <f>IF(ISBLANK(LeaveTracker[[#This Row],[Employee Name]]),"-----",VLOOKUP(LeaveTracker[[#This Row],[Employee Name]],'List of Employees'!$B$4:$H$766,6))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2194</v>
      </c>
      <c r="E4800" s="66" t="str">
        <f>IF(ISBLANK(LeaveTracker[[#This Row],[Employee Name]]),"-----",VLOOKUP(LeaveTracker[[#This Row],[Employee Name]],'List of Employees'!$B$4:$H$766,7))</f>
        <v>TOPS</v>
      </c>
      <c r="F4800" s="66" t="str">
        <f>IF(ISBLANK(LeaveTracker[[#This Row],[Employee Name]]),"-----",VLOOKUP(LeaveTracker[[#This Row],[Employee Name]],'List of Employees'!$B$4:$H$766,6))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1876</v>
      </c>
      <c r="E4801" s="66" t="str">
        <f>IF(ISBLANK(LeaveTracker[[#This Row],[Employee Name]]),"-----",VLOOKUP(LeaveTracker[[#This Row],[Employee Name]],'List of Employees'!$B$4:$H$766,7))</f>
        <v>CTO-LICENSE</v>
      </c>
      <c r="F4801" s="66" t="str">
        <f>IF(ISBLANK(LeaveTracker[[#This Row],[Employee Name]]),"-----",VLOOKUP(LeaveTracker[[#This Row],[Employee Name]],'List of Employees'!$B$4:$H$766,6))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1732</v>
      </c>
      <c r="E4802" s="66" t="str">
        <f>IF(ISBLANK(LeaveTracker[[#This Row],[Employee Name]]),"-----",VLOOKUP(LeaveTracker[[#This Row],[Employee Name]],'List of Employees'!$B$4:$H$766,7))</f>
        <v>LCR</v>
      </c>
      <c r="F4802" s="66" t="str">
        <f>IF(ISBLANK(LeaveTracker[[#This Row],[Employee Name]]),"-----",VLOOKUP(LeaveTracker[[#This Row],[Employee Name]],'List of Employees'!$B$4:$H$766,6))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1732</v>
      </c>
      <c r="E4803" s="66" t="str">
        <f>IF(ISBLANK(LeaveTracker[[#This Row],[Employee Name]]),"-----",VLOOKUP(LeaveTracker[[#This Row],[Employee Name]],'List of Employees'!$B$4:$H$766,7))</f>
        <v>LCR</v>
      </c>
      <c r="F4803" s="66" t="str">
        <f>IF(ISBLANK(LeaveTracker[[#This Row],[Employee Name]]),"-----",VLOOKUP(LeaveTracker[[#This Row],[Employee Name]],'List of Employees'!$B$4:$H$766,6))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1819</v>
      </c>
      <c r="E4804" s="66" t="str">
        <f>IF(ISBLANK(LeaveTracker[[#This Row],[Employee Name]]),"-----",VLOOKUP(LeaveTracker[[#This Row],[Employee Name]],'List of Employees'!$B$4:$H$766,7))</f>
        <v>EEO/CITY MARKET</v>
      </c>
      <c r="F4804" s="66" t="str">
        <f>IF(ISBLANK(LeaveTracker[[#This Row],[Employee Name]]),"-----",VLOOKUP(LeaveTracker[[#This Row],[Employee Name]],'List of Employees'!$B$4:$H$766,6))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1819</v>
      </c>
      <c r="E4805" s="66" t="str">
        <f>IF(ISBLANK(LeaveTracker[[#This Row],[Employee Name]]),"-----",VLOOKUP(LeaveTracker[[#This Row],[Employee Name]],'List of Employees'!$B$4:$H$766,7))</f>
        <v>EEO/CITY MARKET</v>
      </c>
      <c r="F4805" s="66" t="str">
        <f>IF(ISBLANK(LeaveTracker[[#This Row],[Employee Name]]),"-----",VLOOKUP(LeaveTracker[[#This Row],[Employee Name]],'List of Employees'!$B$4:$H$766,6))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2196</v>
      </c>
      <c r="E4806" s="66" t="str">
        <f>IF(ISBLANK(LeaveTracker[[#This Row],[Employee Name]]),"-----",VLOOKUP(LeaveTracker[[#This Row],[Employee Name]],'List of Employees'!$B$4:$H$766,7))</f>
        <v>OSPITAL NG TAGAYTAY</v>
      </c>
      <c r="F4806" s="66" t="str">
        <f>IF(ISBLANK(LeaveTracker[[#This Row],[Employee Name]]),"-----",VLOOKUP(LeaveTracker[[#This Row],[Employee Name]],'List of Employees'!$B$4:$H$766,6))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Employees'!$B$4:$H$766,7))</f>
        <v>EEO/ CITY MARKET</v>
      </c>
      <c r="F4807" s="66" t="str">
        <f>IF(ISBLANK(LeaveTracker[[#This Row],[Employee Name]]),"-----",VLOOKUP(LeaveTracker[[#This Row],[Employee Name]],'List of Employees'!$B$4:$H$766,6))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1859</v>
      </c>
      <c r="E4808" s="66" t="str">
        <f>IF(ISBLANK(LeaveTracker[[#This Row],[Employee Name]]),"-----",VLOOKUP(LeaveTracker[[#This Row],[Employee Name]],'List of Employees'!$B$4:$H$766,7))</f>
        <v>TICC</v>
      </c>
      <c r="F4808" s="66" t="str">
        <f>IF(ISBLANK(LeaveTracker[[#This Row],[Employee Name]]),"-----",VLOOKUP(LeaveTracker[[#This Row],[Employee Name]],'List of Employees'!$B$4:$H$766,6))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1752</v>
      </c>
      <c r="E4809" s="66" t="str">
        <f>IF(ISBLANK(LeaveTracker[[#This Row],[Employee Name]]),"-----",VLOOKUP(LeaveTracker[[#This Row],[Employee Name]],'List of Employees'!$B$4:$H$766,7))</f>
        <v>EEO/CITY MARKET</v>
      </c>
      <c r="F4809" s="66" t="str">
        <f>IF(ISBLANK(LeaveTracker[[#This Row],[Employee Name]]),"-----",VLOOKUP(LeaveTracker[[#This Row],[Employee Name]],'List of Employees'!$B$4:$H$766,6))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1758</v>
      </c>
      <c r="E4810" s="66" t="str">
        <f>IF(ISBLANK(LeaveTracker[[#This Row],[Employee Name]]),"-----",VLOOKUP(LeaveTracker[[#This Row],[Employee Name]],'List of Employees'!$B$4:$H$766,7))</f>
        <v>LIBRARY</v>
      </c>
      <c r="F4810" s="66" t="str">
        <f>IF(ISBLANK(LeaveTracker[[#This Row],[Employee Name]]),"-----",VLOOKUP(LeaveTracker[[#This Row],[Employee Name]],'List of Employees'!$B$4:$H$766,6))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1752</v>
      </c>
      <c r="E4811" s="66" t="str">
        <f>IF(ISBLANK(LeaveTracker[[#This Row],[Employee Name]]),"-----",VLOOKUP(LeaveTracker[[#This Row],[Employee Name]],'List of Employees'!$B$4:$H$766,7))</f>
        <v>EEO/CITY MARKET</v>
      </c>
      <c r="F4811" s="66" t="str">
        <f>IF(ISBLANK(LeaveTracker[[#This Row],[Employee Name]]),"-----",VLOOKUP(LeaveTracker[[#This Row],[Employee Name]],'List of Employees'!$B$4:$H$766,6))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1748</v>
      </c>
      <c r="E4812" s="66" t="str">
        <f>IF(ISBLANK(LeaveTracker[[#This Row],[Employee Name]]),"-----",VLOOKUP(LeaveTracker[[#This Row],[Employee Name]],'List of Employees'!$B$4:$H$766,7))</f>
        <v>CSWDO</v>
      </c>
      <c r="F4812" s="66" t="str">
        <f>IF(ISBLANK(LeaveTracker[[#This Row],[Employee Name]]),"-----",VLOOKUP(LeaveTracker[[#This Row],[Employee Name]],'List of Employees'!$B$4:$H$766,6))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1748</v>
      </c>
      <c r="E4813" s="66" t="str">
        <f>IF(ISBLANK(LeaveTracker[[#This Row],[Employee Name]]),"-----",VLOOKUP(LeaveTracker[[#This Row],[Employee Name]],'List of Employees'!$B$4:$H$766,7))</f>
        <v>CSWDO</v>
      </c>
      <c r="F4813" s="66" t="str">
        <f>IF(ISBLANK(LeaveTracker[[#This Row],[Employee Name]]),"-----",VLOOKUP(LeaveTracker[[#This Row],[Employee Name]],'List of Employees'!$B$4:$H$766,6))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1748</v>
      </c>
      <c r="E4814" s="66" t="str">
        <f>IF(ISBLANK(LeaveTracker[[#This Row],[Employee Name]]),"-----",VLOOKUP(LeaveTracker[[#This Row],[Employee Name]],'List of Employees'!$B$4:$H$766,7))</f>
        <v>CSWDO</v>
      </c>
      <c r="F4814" s="66" t="str">
        <f>IF(ISBLANK(LeaveTracker[[#This Row],[Employee Name]]),"-----",VLOOKUP(LeaveTracker[[#This Row],[Employee Name]],'List of Employees'!$B$4:$H$766,6))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1973</v>
      </c>
      <c r="E4815" s="66" t="str">
        <f>IF(ISBLANK(LeaveTracker[[#This Row],[Employee Name]]),"-----",VLOOKUP(LeaveTracker[[#This Row],[Employee Name]],'List of Employees'!$B$4:$H$766,7))</f>
        <v>CHO</v>
      </c>
      <c r="F4815" s="66" t="str">
        <f>IF(ISBLANK(LeaveTracker[[#This Row],[Employee Name]]),"-----",VLOOKUP(LeaveTracker[[#This Row],[Employee Name]],'List of Employees'!$B$4:$H$766,6))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1846</v>
      </c>
      <c r="E4816" s="66" t="str">
        <f>IF(ISBLANK(LeaveTracker[[#This Row],[Employee Name]]),"-----",VLOOKUP(LeaveTracker[[#This Row],[Employee Name]],'List of Employees'!$B$4:$H$766,7))</f>
        <v>TICC</v>
      </c>
      <c r="F4816" s="66" t="str">
        <f>IF(ISBLANK(LeaveTracker[[#This Row],[Employee Name]]),"-----",VLOOKUP(LeaveTracker[[#This Row],[Employee Name]],'List of Employees'!$B$4:$H$766,6))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1846</v>
      </c>
      <c r="E4817" s="66" t="str">
        <f>IF(ISBLANK(LeaveTracker[[#This Row],[Employee Name]]),"-----",VLOOKUP(LeaveTracker[[#This Row],[Employee Name]],'List of Employees'!$B$4:$H$766,7))</f>
        <v>TICC</v>
      </c>
      <c r="F4817" s="66" t="str">
        <f>IF(ISBLANK(LeaveTracker[[#This Row],[Employee Name]]),"-----",VLOOKUP(LeaveTracker[[#This Row],[Employee Name]],'List of Employees'!$B$4:$H$766,6))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1745</v>
      </c>
      <c r="E4818" s="66" t="str">
        <f>IF(ISBLANK(LeaveTracker[[#This Row],[Employee Name]]),"-----",VLOOKUP(LeaveTracker[[#This Row],[Employee Name]],'List of Employees'!$B$4:$H$766,7))</f>
        <v>MAHOGANY MARKET</v>
      </c>
      <c r="F4818" s="66" t="str">
        <f>IF(ISBLANK(LeaveTracker[[#This Row],[Employee Name]]),"-----",VLOOKUP(LeaveTracker[[#This Row],[Employee Name]],'List of Employees'!$B$4:$H$766,6))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1745</v>
      </c>
      <c r="E4819" s="66" t="str">
        <f>IF(ISBLANK(LeaveTracker[[#This Row],[Employee Name]]),"-----",VLOOKUP(LeaveTracker[[#This Row],[Employee Name]],'List of Employees'!$B$4:$H$766,7))</f>
        <v>MAHOGANY MARKET</v>
      </c>
      <c r="F4819" s="66" t="str">
        <f>IF(ISBLANK(LeaveTracker[[#This Row],[Employee Name]]),"-----",VLOOKUP(LeaveTracker[[#This Row],[Employee Name]],'List of Employees'!$B$4:$H$766,6))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1860</v>
      </c>
      <c r="E4820" s="66" t="str">
        <f>IF(ISBLANK(LeaveTracker[[#This Row],[Employee Name]]),"-----",VLOOKUP(LeaveTracker[[#This Row],[Employee Name]],'List of Employees'!$B$4:$H$766,7))</f>
        <v>TICC</v>
      </c>
      <c r="F4820" s="66" t="str">
        <f>IF(ISBLANK(LeaveTracker[[#This Row],[Employee Name]]),"-----",VLOOKUP(LeaveTracker[[#This Row],[Employee Name]],'List of Employees'!$B$4:$H$766,6))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2200</v>
      </c>
      <c r="E4821" s="66" t="str">
        <f>IF(ISBLANK(LeaveTracker[[#This Row],[Employee Name]]),"-----",VLOOKUP(LeaveTracker[[#This Row],[Employee Name]],'List of Employees'!$B$4:$H$766,7))</f>
        <v>CENRO</v>
      </c>
      <c r="F4821" s="66" t="str">
        <f>IF(ISBLANK(LeaveTracker[[#This Row],[Employee Name]]),"-----",VLOOKUP(LeaveTracker[[#This Row],[Employee Name]],'List of Employees'!$B$4:$H$766,6))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1832</v>
      </c>
      <c r="E4822" s="66" t="str">
        <f>IF(ISBLANK(LeaveTracker[[#This Row],[Employee Name]]),"-----",VLOOKUP(LeaveTracker[[#This Row],[Employee Name]],'List of Employees'!$B$4:$H$766,7))</f>
        <v>CCR</v>
      </c>
      <c r="F4822" s="66" t="str">
        <f>IF(ISBLANK(LeaveTracker[[#This Row],[Employee Name]]),"-----",VLOOKUP(LeaveTracker[[#This Row],[Employee Name]],'List of Employees'!$B$4:$H$766,6))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1729</v>
      </c>
      <c r="E4823" s="66" t="str">
        <f>IF(ISBLANK(LeaveTracker[[#This Row],[Employee Name]]),"-----",VLOOKUP(LeaveTracker[[#This Row],[Employee Name]],'List of Employees'!$B$4:$H$766,7))</f>
        <v>ASSESSOR</v>
      </c>
      <c r="F4823" s="66" t="str">
        <f>IF(ISBLANK(LeaveTracker[[#This Row],[Employee Name]]),"-----",VLOOKUP(LeaveTracker[[#This Row],[Employee Name]],'List of Employees'!$B$4:$H$766,6))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1897</v>
      </c>
      <c r="E4824" s="66" t="str">
        <f>IF(ISBLANK(LeaveTracker[[#This Row],[Employee Name]]),"-----",VLOOKUP(LeaveTracker[[#This Row],[Employee Name]],'List of Employees'!$B$4:$H$766,7))</f>
        <v>MAHOGANY MARKET</v>
      </c>
      <c r="F4824" s="66" t="str">
        <f>IF(ISBLANK(LeaveTracker[[#This Row],[Employee Name]]),"-----",VLOOKUP(LeaveTracker[[#This Row],[Employee Name]],'List of Employees'!$B$4:$H$766,6))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1843</v>
      </c>
      <c r="E4825" s="66" t="str">
        <f>IF(ISBLANK(LeaveTracker[[#This Row],[Employee Name]]),"-----",VLOOKUP(LeaveTracker[[#This Row],[Employee Name]],'List of Employees'!$B$4:$H$766,7))</f>
        <v>ASSESSOR</v>
      </c>
      <c r="F4825" s="66" t="str">
        <f>IF(ISBLANK(LeaveTracker[[#This Row],[Employee Name]]),"-----",VLOOKUP(LeaveTracker[[#This Row],[Employee Name]],'List of Employees'!$B$4:$H$766,6))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1722</v>
      </c>
      <c r="E4826" s="66" t="str">
        <f>IF(ISBLANK(LeaveTracker[[#This Row],[Employee Name]]),"-----",VLOOKUP(LeaveTracker[[#This Row],[Employee Name]],'List of Employees'!$B$4:$H$766,7))</f>
        <v>TCIS</v>
      </c>
      <c r="F4826" s="66" t="str">
        <f>IF(ISBLANK(LeaveTracker[[#This Row],[Employee Name]]),"-----",VLOOKUP(LeaveTracker[[#This Row],[Employee Name]],'List of Employees'!$B$4:$H$766,6))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2654</v>
      </c>
      <c r="E4827" s="66" t="str">
        <f>IF(ISBLANK(LeaveTracker[[#This Row],[Employee Name]]),"-----",VLOOKUP(LeaveTracker[[#This Row],[Employee Name]],'List of Employees'!$B$4:$H$766,7))</f>
        <v>GSO</v>
      </c>
      <c r="F4827" s="66" t="str">
        <f>IF(ISBLANK(LeaveTracker[[#This Row],[Employee Name]]),"-----",VLOOKUP(LeaveTracker[[#This Row],[Employee Name]],'List of Employees'!$B$4:$H$766,6))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1727</v>
      </c>
      <c r="E4828" s="66" t="str">
        <f>IF(ISBLANK(LeaveTracker[[#This Row],[Employee Name]]),"-----",VLOOKUP(LeaveTracker[[#This Row],[Employee Name]],'List of Employees'!$B$4:$H$766,7))</f>
        <v>TCNHS-ISHS</v>
      </c>
      <c r="F4828" s="66" t="str">
        <f>IF(ISBLANK(LeaveTracker[[#This Row],[Employee Name]]),"-----",VLOOKUP(LeaveTracker[[#This Row],[Employee Name]],'List of Employees'!$B$4:$H$766,6))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1857</v>
      </c>
      <c r="E4829" s="66" t="str">
        <f>IF(ISBLANK(LeaveTracker[[#This Row],[Employee Name]]),"-----",VLOOKUP(LeaveTracker[[#This Row],[Employee Name]],'List of Employees'!$B$4:$H$766,7))</f>
        <v>CENRO</v>
      </c>
      <c r="F4829" s="66" t="str">
        <f>IF(ISBLANK(LeaveTracker[[#This Row],[Employee Name]]),"-----",VLOOKUP(LeaveTracker[[#This Row],[Employee Name]],'List of Employees'!$B$4:$H$766,6))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1768</v>
      </c>
      <c r="E4830" s="66" t="str">
        <f>IF(ISBLANK(LeaveTracker[[#This Row],[Employee Name]]),"-----",VLOOKUP(LeaveTracker[[#This Row],[Employee Name]],'List of Employees'!$B$4:$H$766,7))</f>
        <v>CHO</v>
      </c>
      <c r="F4830" s="66" t="str">
        <f>IF(ISBLANK(LeaveTracker[[#This Row],[Employee Name]]),"-----",VLOOKUP(LeaveTracker[[#This Row],[Employee Name]],'List of Employees'!$B$4:$H$766,6))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1835</v>
      </c>
      <c r="E4831" s="66" t="str">
        <f>IF(ISBLANK(LeaveTracker[[#This Row],[Employee Name]]),"-----",VLOOKUP(LeaveTracker[[#This Row],[Employee Name]],'List of Employees'!$B$4:$H$766,7))</f>
        <v>CCT</v>
      </c>
      <c r="F4831" s="66" t="str">
        <f>IF(ISBLANK(LeaveTracker[[#This Row],[Employee Name]]),"-----",VLOOKUP(LeaveTracker[[#This Row],[Employee Name]],'List of Employees'!$B$4:$H$766,6))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1833</v>
      </c>
      <c r="E4832" s="66" t="str">
        <f>IF(ISBLANK(LeaveTracker[[#This Row],[Employee Name]]),"-----",VLOOKUP(LeaveTracker[[#This Row],[Employee Name]],'List of Employees'!$B$4:$H$766,7))</f>
        <v>CENRO</v>
      </c>
      <c r="F4832" s="66" t="str">
        <f>IF(ISBLANK(LeaveTracker[[#This Row],[Employee Name]]),"-----",VLOOKUP(LeaveTracker[[#This Row],[Employee Name]],'List of Employees'!$B$4:$H$766,6))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1727</v>
      </c>
      <c r="E4833" s="66" t="str">
        <f>IF(ISBLANK(LeaveTracker[[#This Row],[Employee Name]]),"-----",VLOOKUP(LeaveTracker[[#This Row],[Employee Name]],'List of Employees'!$B$4:$H$766,7))</f>
        <v>TCNHS-ISHS</v>
      </c>
      <c r="F4833" s="66" t="str">
        <f>IF(ISBLANK(LeaveTracker[[#This Row],[Employee Name]]),"-----",VLOOKUP(LeaveTracker[[#This Row],[Employee Name]],'List of Employees'!$B$4:$H$766,6))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Employees'!$B$4:$H$766,7))</f>
        <v>TCNHS</v>
      </c>
      <c r="F4834" s="66" t="str">
        <f>IF(ISBLANK(LeaveTracker[[#This Row],[Employee Name]]),"-----",VLOOKUP(LeaveTracker[[#This Row],[Employee Name]],'List of Employees'!$B$4:$H$766,6))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1737</v>
      </c>
      <c r="E4835" s="66">
        <f>IF(ISBLANK(LeaveTracker[[#This Row],[Employee Name]]),"-----",VLOOKUP(LeaveTracker[[#This Row],[Employee Name]],'List of Employees'!$B$4:$H$766,7))</f>
        <v>0</v>
      </c>
      <c r="F4835" s="66" t="str">
        <f>IF(ISBLANK(LeaveTracker[[#This Row],[Employee Name]]),"-----",VLOOKUP(LeaveTracker[[#This Row],[Employee Name]],'List of Employees'!$B$4:$H$766,6))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1737</v>
      </c>
      <c r="E4836" s="66">
        <f>IF(ISBLANK(LeaveTracker[[#This Row],[Employee Name]]),"-----",VLOOKUP(LeaveTracker[[#This Row],[Employee Name]],'List of Employees'!$B$4:$H$766,7))</f>
        <v>0</v>
      </c>
      <c r="F4836" s="66" t="str">
        <f>IF(ISBLANK(LeaveTracker[[#This Row],[Employee Name]]),"-----",VLOOKUP(LeaveTracker[[#This Row],[Employee Name]],'List of Employees'!$B$4:$H$766,6))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2180</v>
      </c>
      <c r="E4837" s="66" t="str">
        <f>IF(ISBLANK(LeaveTracker[[#This Row],[Employee Name]]),"-----",VLOOKUP(LeaveTracker[[#This Row],[Employee Name]],'List of Employees'!$B$4:$H$766,7))</f>
        <v>CENRO</v>
      </c>
      <c r="F4837" s="66" t="str">
        <f>IF(ISBLANK(LeaveTracker[[#This Row],[Employee Name]]),"-----",VLOOKUP(LeaveTracker[[#This Row],[Employee Name]],'List of Employees'!$B$4:$H$766,6))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1790</v>
      </c>
      <c r="E4838" s="66" t="str">
        <f>IF(ISBLANK(LeaveTracker[[#This Row],[Employee Name]]),"-----",VLOOKUP(LeaveTracker[[#This Row],[Employee Name]],'List of Employees'!$B$4:$H$766,7))</f>
        <v>CENRO</v>
      </c>
      <c r="F4838" s="66" t="str">
        <f>IF(ISBLANK(LeaveTracker[[#This Row],[Employee Name]]),"-----",VLOOKUP(LeaveTracker[[#This Row],[Employee Name]],'List of Employees'!$B$4:$H$766,6))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1790</v>
      </c>
      <c r="E4839" s="66" t="str">
        <f>IF(ISBLANK(LeaveTracker[[#This Row],[Employee Name]]),"-----",VLOOKUP(LeaveTracker[[#This Row],[Employee Name]],'List of Employees'!$B$4:$H$766,7))</f>
        <v>CENRO</v>
      </c>
      <c r="F4839" s="66" t="str">
        <f>IF(ISBLANK(LeaveTracker[[#This Row],[Employee Name]]),"-----",VLOOKUP(LeaveTracker[[#This Row],[Employee Name]],'List of Employees'!$B$4:$H$766,6))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1928</v>
      </c>
      <c r="E4840" s="66" t="str">
        <f>IF(ISBLANK(LeaveTracker[[#This Row],[Employee Name]]),"-----",VLOOKUP(LeaveTracker[[#This Row],[Employee Name]],'List of Employees'!$B$4:$H$766,7))</f>
        <v>CSU</v>
      </c>
      <c r="F4840" s="66" t="str">
        <f>IF(ISBLANK(LeaveTracker[[#This Row],[Employee Name]]),"-----",VLOOKUP(LeaveTracker[[#This Row],[Employee Name]],'List of Employees'!$B$4:$H$766,6))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1760</v>
      </c>
      <c r="E4841" s="66" t="str">
        <f>IF(ISBLANK(LeaveTracker[[#This Row],[Employee Name]]),"-----",VLOOKUP(LeaveTracker[[#This Row],[Employee Name]],'List of Employees'!$B$4:$H$766,7))</f>
        <v>EEO/CITY MARKET</v>
      </c>
      <c r="F4841" s="66" t="str">
        <f>IF(ISBLANK(LeaveTracker[[#This Row],[Employee Name]]),"-----",VLOOKUP(LeaveTracker[[#This Row],[Employee Name]],'List of Employees'!$B$4:$H$766,6))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1752</v>
      </c>
      <c r="E4842" s="66" t="str">
        <f>IF(ISBLANK(LeaveTracker[[#This Row],[Employee Name]]),"-----",VLOOKUP(LeaveTracker[[#This Row],[Employee Name]],'List of Employees'!$B$4:$H$766,7))</f>
        <v>EEO/CITY MARKET</v>
      </c>
      <c r="F4842" s="66" t="str">
        <f>IF(ISBLANK(LeaveTracker[[#This Row],[Employee Name]]),"-----",VLOOKUP(LeaveTracker[[#This Row],[Employee Name]],'List of Employees'!$B$4:$H$766,6))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1805</v>
      </c>
      <c r="E4843" s="66" t="str">
        <f>IF(ISBLANK(LeaveTracker[[#This Row],[Employee Name]]),"-----",VLOOKUP(LeaveTracker[[#This Row],[Employee Name]],'List of Employees'!$B$4:$H$766,7))</f>
        <v>TICC</v>
      </c>
      <c r="F4843" s="66" t="str">
        <f>IF(ISBLANK(LeaveTracker[[#This Row],[Employee Name]]),"-----",VLOOKUP(LeaveTracker[[#This Row],[Employee Name]],'List of Employees'!$B$4:$H$766,6))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1895</v>
      </c>
      <c r="E4844" s="66" t="str">
        <f>IF(ISBLANK(LeaveTracker[[#This Row],[Employee Name]]),"-----",VLOOKUP(LeaveTracker[[#This Row],[Employee Name]],'List of Employees'!$B$4:$H$766,7))</f>
        <v>TICC</v>
      </c>
      <c r="F4844" s="66" t="str">
        <f>IF(ISBLANK(LeaveTracker[[#This Row],[Employee Name]]),"-----",VLOOKUP(LeaveTracker[[#This Row],[Employee Name]],'List of Employees'!$B$4:$H$766,6))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1895</v>
      </c>
      <c r="E4845" s="66" t="str">
        <f>IF(ISBLANK(LeaveTracker[[#This Row],[Employee Name]]),"-----",VLOOKUP(LeaveTracker[[#This Row],[Employee Name]],'List of Employees'!$B$4:$H$766,7))</f>
        <v>TICC</v>
      </c>
      <c r="F4845" s="66" t="str">
        <f>IF(ISBLANK(LeaveTracker[[#This Row],[Employee Name]]),"-----",VLOOKUP(LeaveTracker[[#This Row],[Employee Name]],'List of Employees'!$B$4:$H$766,6))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Employees'!$B$4:$H$766,7))</f>
        <v>CTO</v>
      </c>
      <c r="F4846" s="66" t="str">
        <f>IF(ISBLANK(LeaveTracker[[#This Row],[Employee Name]]),"-----",VLOOKUP(LeaveTracker[[#This Row],[Employee Name]],'List of Employees'!$B$4:$H$766,6))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2460</v>
      </c>
      <c r="E4847" s="66" t="str">
        <f>IF(ISBLANK(LeaveTracker[[#This Row],[Employee Name]]),"-----",VLOOKUP(LeaveTracker[[#This Row],[Employee Name]],'List of Employees'!$B$4:$H$766,7))</f>
        <v>CCT</v>
      </c>
      <c r="F4847" s="66" t="str">
        <f>IF(ISBLANK(LeaveTracker[[#This Row],[Employee Name]]),"-----",VLOOKUP(LeaveTracker[[#This Row],[Employee Name]],'List of Employees'!$B$4:$H$766,6))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Employees'!$B$4:$H$766,7))</f>
        <v>LCR</v>
      </c>
      <c r="F4848" s="66" t="str">
        <f>IF(ISBLANK(LeaveTracker[[#This Row],[Employee Name]]),"-----",VLOOKUP(LeaveTracker[[#This Row],[Employee Name]],'List of Employees'!$B$4:$H$766,6))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Employees'!$B$4:$H$766,7))</f>
        <v>ACCOUNTING</v>
      </c>
      <c r="F4849" s="66" t="str">
        <f>IF(ISBLANK(LeaveTracker[[#This Row],[Employee Name]]),"-----",VLOOKUP(LeaveTracker[[#This Row],[Employee Name]],'List of Employees'!$B$4:$H$766,6))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Employees'!$B$4:$H$766,7))</f>
        <v>ACCOUNTING</v>
      </c>
      <c r="F4850" s="66" t="str">
        <f>IF(ISBLANK(LeaveTracker[[#This Row],[Employee Name]]),"-----",VLOOKUP(LeaveTracker[[#This Row],[Employee Name]],'List of Employees'!$B$4:$H$766,6))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Employees'!$B$4:$H$766,7))</f>
        <v>ACCOUNTING</v>
      </c>
      <c r="F4851" s="66" t="str">
        <f>IF(ISBLANK(LeaveTracker[[#This Row],[Employee Name]]),"-----",VLOOKUP(LeaveTracker[[#This Row],[Employee Name]],'List of Employees'!$B$4:$H$766,6))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Employees'!$B$4:$H$766,7))</f>
        <v>ACCOUNTING</v>
      </c>
      <c r="F4852" s="66" t="str">
        <f>IF(ISBLANK(LeaveTracker[[#This Row],[Employee Name]]),"-----",VLOOKUP(LeaveTracker[[#This Row],[Employee Name]],'List of Employees'!$B$4:$H$766,6))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Employees'!$B$4:$H$766,7))</f>
        <v>ACCOUNTING</v>
      </c>
      <c r="F4853" s="66" t="str">
        <f>IF(ISBLANK(LeaveTracker[[#This Row],[Employee Name]]),"-----",VLOOKUP(LeaveTracker[[#This Row],[Employee Name]],'List of Employees'!$B$4:$H$766,6))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2204</v>
      </c>
      <c r="E4854" s="66" t="str">
        <f>IF(ISBLANK(LeaveTracker[[#This Row],[Employee Name]]),"-----",VLOOKUP(LeaveTracker[[#This Row],[Employee Name]],'List of Employees'!$B$4:$H$766,7))</f>
        <v>OSPITAL NG TAGAYTAY</v>
      </c>
      <c r="F4854" s="66" t="str">
        <f>IF(ISBLANK(LeaveTracker[[#This Row],[Employee Name]]),"-----",VLOOKUP(LeaveTracker[[#This Row],[Employee Name]],'List of Employees'!$B$4:$H$766,6))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2204</v>
      </c>
      <c r="E4855" s="66" t="str">
        <f>IF(ISBLANK(LeaveTracker[[#This Row],[Employee Name]]),"-----",VLOOKUP(LeaveTracker[[#This Row],[Employee Name]],'List of Employees'!$B$4:$H$766,7))</f>
        <v>OSPITAL NG TAGAYTAY</v>
      </c>
      <c r="F4855" s="66" t="str">
        <f>IF(ISBLANK(LeaveTracker[[#This Row],[Employee Name]]),"-----",VLOOKUP(LeaveTracker[[#This Row],[Employee Name]],'List of Employees'!$B$4:$H$766,6))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Employees'!$B$4:$H$766,7))</f>
        <v>CTO</v>
      </c>
      <c r="F4856" s="66" t="str">
        <f>IF(ISBLANK(LeaveTracker[[#This Row],[Employee Name]]),"-----",VLOOKUP(LeaveTracker[[#This Row],[Employee Name]],'List of Employees'!$B$4:$H$766,6))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Employees'!$B$4:$H$766,7))</f>
        <v>CTO</v>
      </c>
      <c r="F4857" s="66" t="str">
        <f>IF(ISBLANK(LeaveTracker[[#This Row],[Employee Name]]),"-----",VLOOKUP(LeaveTracker[[#This Row],[Employee Name]],'List of Employees'!$B$4:$H$766,6))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Employees'!$B$4:$H$766,7))</f>
        <v>CTO</v>
      </c>
      <c r="F4858" s="66" t="str">
        <f>IF(ISBLANK(LeaveTracker[[#This Row],[Employee Name]]),"-----",VLOOKUP(LeaveTracker[[#This Row],[Employee Name]],'List of Employees'!$B$4:$H$766,6))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Employees'!$B$4:$H$766,7))</f>
        <v>LCR</v>
      </c>
      <c r="F4859" s="66" t="str">
        <f>IF(ISBLANK(LeaveTracker[[#This Row],[Employee Name]]),"-----",VLOOKUP(LeaveTracker[[#This Row],[Employee Name]],'List of Employees'!$B$4:$H$766,6))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Employees'!$B$4:$H$766,7))</f>
        <v>LCR</v>
      </c>
      <c r="F4860" s="66" t="str">
        <f>IF(ISBLANK(LeaveTracker[[#This Row],[Employee Name]]),"-----",VLOOKUP(LeaveTracker[[#This Row],[Employee Name]],'List of Employees'!$B$4:$H$766,6))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1833</v>
      </c>
      <c r="E4861" s="66" t="str">
        <f>IF(ISBLANK(LeaveTracker[[#This Row],[Employee Name]]),"-----",VLOOKUP(LeaveTracker[[#This Row],[Employee Name]],'List of Employees'!$B$4:$H$766,7))</f>
        <v>CENRO</v>
      </c>
      <c r="F4861" s="66" t="str">
        <f>IF(ISBLANK(LeaveTracker[[#This Row],[Employee Name]]),"-----",VLOOKUP(LeaveTracker[[#This Row],[Employee Name]],'List of Employees'!$B$4:$H$766,6))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1864</v>
      </c>
      <c r="E4862" s="66" t="str">
        <f>IF(ISBLANK(LeaveTracker[[#This Row],[Employee Name]]),"-----",VLOOKUP(LeaveTracker[[#This Row],[Employee Name]],'List of Employees'!$B$4:$H$766,7))</f>
        <v>CENRO</v>
      </c>
      <c r="F4862" s="66" t="str">
        <f>IF(ISBLANK(LeaveTracker[[#This Row],[Employee Name]]),"-----",VLOOKUP(LeaveTracker[[#This Row],[Employee Name]],'List of Employees'!$B$4:$H$766,6))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1955</v>
      </c>
      <c r="E4863" s="66" t="str">
        <f>IF(ISBLANK(LeaveTracker[[#This Row],[Employee Name]]),"-----",VLOOKUP(LeaveTracker[[#This Row],[Employee Name]],'List of Employees'!$B$4:$H$766,7))</f>
        <v>CENRO</v>
      </c>
      <c r="F4863" s="66" t="str">
        <f>IF(ISBLANK(LeaveTracker[[#This Row],[Employee Name]]),"-----",VLOOKUP(LeaveTracker[[#This Row],[Employee Name]],'List of Employees'!$B$4:$H$766,6))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1748</v>
      </c>
      <c r="E4864" s="66" t="str">
        <f>IF(ISBLANK(LeaveTracker[[#This Row],[Employee Name]]),"-----",VLOOKUP(LeaveTracker[[#This Row],[Employee Name]],'List of Employees'!$B$4:$H$766,7))</f>
        <v>CSWDO</v>
      </c>
      <c r="F4864" s="66" t="str">
        <f>IF(ISBLANK(LeaveTracker[[#This Row],[Employee Name]]),"-----",VLOOKUP(LeaveTracker[[#This Row],[Employee Name]],'List of Employees'!$B$4:$H$766,6))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1860</v>
      </c>
      <c r="E4865" s="66" t="str">
        <f>IF(ISBLANK(LeaveTracker[[#This Row],[Employee Name]]),"-----",VLOOKUP(LeaveTracker[[#This Row],[Employee Name]],'List of Employees'!$B$4:$H$766,7))</f>
        <v>TICC</v>
      </c>
      <c r="F4865" s="66" t="str">
        <f>IF(ISBLANK(LeaveTracker[[#This Row],[Employee Name]]),"-----",VLOOKUP(LeaveTracker[[#This Row],[Employee Name]],'List of Employees'!$B$4:$H$766,6))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1860</v>
      </c>
      <c r="E4866" s="66" t="str">
        <f>IF(ISBLANK(LeaveTracker[[#This Row],[Employee Name]]),"-----",VLOOKUP(LeaveTracker[[#This Row],[Employee Name]],'List of Employees'!$B$4:$H$766,7))</f>
        <v>TICC</v>
      </c>
      <c r="F4866" s="66" t="str">
        <f>IF(ISBLANK(LeaveTracker[[#This Row],[Employee Name]]),"-----",VLOOKUP(LeaveTracker[[#This Row],[Employee Name]],'List of Employees'!$B$4:$H$766,6))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1921</v>
      </c>
      <c r="E4867" s="66" t="str">
        <f>IF(ISBLANK(LeaveTracker[[#This Row],[Employee Name]]),"-----",VLOOKUP(LeaveTracker[[#This Row],[Employee Name]],'List of Employees'!$B$4:$H$766,7))</f>
        <v>TCIS</v>
      </c>
      <c r="F4867" s="66" t="str">
        <f>IF(ISBLANK(LeaveTracker[[#This Row],[Employee Name]]),"-----",VLOOKUP(LeaveTracker[[#This Row],[Employee Name]],'List of Employees'!$B$4:$H$766,6))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1825</v>
      </c>
      <c r="E4868" s="66" t="str">
        <f>IF(ISBLANK(LeaveTracker[[#This Row],[Employee Name]]),"-----",VLOOKUP(LeaveTracker[[#This Row],[Employee Name]],'List of Employees'!$B$4:$H$766,7))</f>
        <v>ONT</v>
      </c>
      <c r="F4868" s="66" t="str">
        <f>IF(ISBLANK(LeaveTracker[[#This Row],[Employee Name]]),"-----",VLOOKUP(LeaveTracker[[#This Row],[Employee Name]],'List of Employees'!$B$4:$H$766,6))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1793</v>
      </c>
      <c r="E4869" s="66" t="str">
        <f>IF(ISBLANK(LeaveTracker[[#This Row],[Employee Name]]),"-----",VLOOKUP(LeaveTracker[[#This Row],[Employee Name]],'List of Employees'!$B$4:$H$766,7))</f>
        <v>CENRO</v>
      </c>
      <c r="F4869" s="66" t="str">
        <f>IF(ISBLANK(LeaveTracker[[#This Row],[Employee Name]]),"-----",VLOOKUP(LeaveTracker[[#This Row],[Employee Name]],'List of Employees'!$B$4:$H$766,6))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2206</v>
      </c>
      <c r="E4870" s="66" t="str">
        <f>IF(ISBLANK(LeaveTracker[[#This Row],[Employee Name]]),"-----",VLOOKUP(LeaveTracker[[#This Row],[Employee Name]],'List of Employees'!$B$4:$H$766,7))</f>
        <v>CENRO</v>
      </c>
      <c r="F4870" s="66" t="str">
        <f>IF(ISBLANK(LeaveTracker[[#This Row],[Employee Name]]),"-----",VLOOKUP(LeaveTracker[[#This Row],[Employee Name]],'List of Employees'!$B$4:$H$766,6))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2460</v>
      </c>
      <c r="E4871" s="66" t="str">
        <f>IF(ISBLANK(LeaveTracker[[#This Row],[Employee Name]]),"-----",VLOOKUP(LeaveTracker[[#This Row],[Employee Name]],'List of Employees'!$B$4:$H$766,7))</f>
        <v>CCT</v>
      </c>
      <c r="F4871" s="66" t="str">
        <f>IF(ISBLANK(LeaveTracker[[#This Row],[Employee Name]]),"-----",VLOOKUP(LeaveTracker[[#This Row],[Employee Name]],'List of Employees'!$B$4:$H$766,6))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1792</v>
      </c>
      <c r="E4872" s="66" t="str">
        <f>IF(ISBLANK(LeaveTracker[[#This Row],[Employee Name]]),"-----",VLOOKUP(LeaveTracker[[#This Row],[Employee Name]],'List of Employees'!$B$4:$H$766,7))</f>
        <v>CENRO</v>
      </c>
      <c r="F4872" s="66" t="str">
        <f>IF(ISBLANK(LeaveTracker[[#This Row],[Employee Name]]),"-----",VLOOKUP(LeaveTracker[[#This Row],[Employee Name]],'List of Employees'!$B$4:$H$766,6))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1792</v>
      </c>
      <c r="E4873" s="66" t="str">
        <f>IF(ISBLANK(LeaveTracker[[#This Row],[Employee Name]]),"-----",VLOOKUP(LeaveTracker[[#This Row],[Employee Name]],'List of Employees'!$B$4:$H$766,7))</f>
        <v>CENRO</v>
      </c>
      <c r="F4873" s="66" t="str">
        <f>IF(ISBLANK(LeaveTracker[[#This Row],[Employee Name]]),"-----",VLOOKUP(LeaveTracker[[#This Row],[Employee Name]],'List of Employees'!$B$4:$H$766,6))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1829</v>
      </c>
      <c r="E4874" s="66" t="str">
        <f>IF(ISBLANK(LeaveTracker[[#This Row],[Employee Name]]),"-----",VLOOKUP(LeaveTracker[[#This Row],[Employee Name]],'List of Employees'!$B$4:$H$766,7))</f>
        <v>EEO/CITY MARKET</v>
      </c>
      <c r="F4874" s="66" t="str">
        <f>IF(ISBLANK(LeaveTracker[[#This Row],[Employee Name]]),"-----",VLOOKUP(LeaveTracker[[#This Row],[Employee Name]],'List of Employees'!$B$4:$H$766,6))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1829</v>
      </c>
      <c r="E4875" s="66" t="str">
        <f>IF(ISBLANK(LeaveTracker[[#This Row],[Employee Name]]),"-----",VLOOKUP(LeaveTracker[[#This Row],[Employee Name]],'List of Employees'!$B$4:$H$766,7))</f>
        <v>EEO/CITY MARKET</v>
      </c>
      <c r="F4875" s="66" t="str">
        <f>IF(ISBLANK(LeaveTracker[[#This Row],[Employee Name]]),"-----",VLOOKUP(LeaveTracker[[#This Row],[Employee Name]],'List of Employees'!$B$4:$H$766,6))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1794</v>
      </c>
      <c r="E4876" s="66" t="str">
        <f>IF(ISBLANK(LeaveTracker[[#This Row],[Employee Name]]),"-----",VLOOKUP(LeaveTracker[[#This Row],[Employee Name]],'List of Employees'!$B$4:$H$766,7))</f>
        <v>CENRO</v>
      </c>
      <c r="F4876" s="66" t="str">
        <f>IF(ISBLANK(LeaveTracker[[#This Row],[Employee Name]]),"-----",VLOOKUP(LeaveTracker[[#This Row],[Employee Name]],'List of Employees'!$B$4:$H$766,6))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1794</v>
      </c>
      <c r="E4877" s="66" t="str">
        <f>IF(ISBLANK(LeaveTracker[[#This Row],[Employee Name]]),"-----",VLOOKUP(LeaveTracker[[#This Row],[Employee Name]],'List of Employees'!$B$4:$H$766,7))</f>
        <v>CENRO</v>
      </c>
      <c r="F4877" s="66" t="str">
        <f>IF(ISBLANK(LeaveTracker[[#This Row],[Employee Name]]),"-----",VLOOKUP(LeaveTracker[[#This Row],[Employee Name]],'List of Employees'!$B$4:$H$766,6))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1795</v>
      </c>
      <c r="E4878" s="66" t="str">
        <f>IF(ISBLANK(LeaveTracker[[#This Row],[Employee Name]]),"-----",VLOOKUP(LeaveTracker[[#This Row],[Employee Name]],'List of Employees'!$B$4:$H$766,7))</f>
        <v>CENRO</v>
      </c>
      <c r="F4878" s="66" t="str">
        <f>IF(ISBLANK(LeaveTracker[[#This Row],[Employee Name]]),"-----",VLOOKUP(LeaveTracker[[#This Row],[Employee Name]],'List of Employees'!$B$4:$H$766,6))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1795</v>
      </c>
      <c r="E4879" s="66" t="str">
        <f>IF(ISBLANK(LeaveTracker[[#This Row],[Employee Name]]),"-----",VLOOKUP(LeaveTracker[[#This Row],[Employee Name]],'List of Employees'!$B$4:$H$766,7))</f>
        <v>CENRO</v>
      </c>
      <c r="F4879" s="66" t="str">
        <f>IF(ISBLANK(LeaveTracker[[#This Row],[Employee Name]]),"-----",VLOOKUP(LeaveTracker[[#This Row],[Employee Name]],'List of Employees'!$B$4:$H$766,6))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1795</v>
      </c>
      <c r="E4880" s="66" t="str">
        <f>IF(ISBLANK(LeaveTracker[[#This Row],[Employee Name]]),"-----",VLOOKUP(LeaveTracker[[#This Row],[Employee Name]],'List of Employees'!$B$4:$H$766,7))</f>
        <v>CENRO</v>
      </c>
      <c r="F4880" s="66" t="str">
        <f>IF(ISBLANK(LeaveTracker[[#This Row],[Employee Name]]),"-----",VLOOKUP(LeaveTracker[[#This Row],[Employee Name]],'List of Employees'!$B$4:$H$766,6))</f>
        <v>CASUAL</v>
      </c>
      <c r="G4880" s="31">
        <v>45000</v>
      </c>
      <c r="H4880" s="31">
        <v>45000</v>
      </c>
      <c r="I4880" s="19" t="s">
        <v>297</v>
      </c>
      <c r="J4880" s="42" t="s">
        <v>2078</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1882</v>
      </c>
      <c r="E4881" s="66" t="str">
        <f>IF(ISBLANK(LeaveTracker[[#This Row],[Employee Name]]),"-----",VLOOKUP(LeaveTracker[[#This Row],[Employee Name]],'List of Employees'!$B$4:$H$766,7))</f>
        <v>TICC</v>
      </c>
      <c r="F4881" s="66" t="str">
        <f>IF(ISBLANK(LeaveTracker[[#This Row],[Employee Name]]),"-----",VLOOKUP(LeaveTracker[[#This Row],[Employee Name]],'List of Employees'!$B$4:$H$766,6))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1882</v>
      </c>
      <c r="E4882" s="66" t="str">
        <f>IF(ISBLANK(LeaveTracker[[#This Row],[Employee Name]]),"-----",VLOOKUP(LeaveTracker[[#This Row],[Employee Name]],'List of Employees'!$B$4:$H$766,7))</f>
        <v>TICC</v>
      </c>
      <c r="F4882" s="66" t="str">
        <f>IF(ISBLANK(LeaveTracker[[#This Row],[Employee Name]]),"-----",VLOOKUP(LeaveTracker[[#This Row],[Employee Name]],'List of Employees'!$B$4:$H$766,6))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1830</v>
      </c>
      <c r="E4883" s="66" t="str">
        <f>IF(ISBLANK(LeaveTracker[[#This Row],[Employee Name]]),"-----",VLOOKUP(LeaveTracker[[#This Row],[Employee Name]],'List of Employees'!$B$4:$H$766,7))</f>
        <v>ACCOUNTING</v>
      </c>
      <c r="F4883" s="66" t="str">
        <f>IF(ISBLANK(LeaveTracker[[#This Row],[Employee Name]]),"-----",VLOOKUP(LeaveTracker[[#This Row],[Employee Name]],'List of Employees'!$B$4:$H$766,6))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1830</v>
      </c>
      <c r="E4884" s="66" t="str">
        <f>IF(ISBLANK(LeaveTracker[[#This Row],[Employee Name]]),"-----",VLOOKUP(LeaveTracker[[#This Row],[Employee Name]],'List of Employees'!$B$4:$H$766,7))</f>
        <v>ACCOUNTING</v>
      </c>
      <c r="F4884" s="66" t="str">
        <f>IF(ISBLANK(LeaveTracker[[#This Row],[Employee Name]]),"-----",VLOOKUP(LeaveTracker[[#This Row],[Employee Name]],'List of Employees'!$B$4:$H$766,6))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1858</v>
      </c>
      <c r="E4885" s="66" t="str">
        <f>IF(ISBLANK(LeaveTracker[[#This Row],[Employee Name]]),"-----",VLOOKUP(LeaveTracker[[#This Row],[Employee Name]],'List of Employees'!$B$4:$H$766,7))</f>
        <v>TICC</v>
      </c>
      <c r="F4885" s="66" t="str">
        <f>IF(ISBLANK(LeaveTracker[[#This Row],[Employee Name]]),"-----",VLOOKUP(LeaveTracker[[#This Row],[Employee Name]],'List of Employees'!$B$4:$H$766,6))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1847</v>
      </c>
      <c r="E4886" s="66" t="str">
        <f>IF(ISBLANK(LeaveTracker[[#This Row],[Employee Name]]),"-----",VLOOKUP(LeaveTracker[[#This Row],[Employee Name]],'List of Employees'!$B$4:$H$766,7))</f>
        <v>TICC</v>
      </c>
      <c r="F4886" s="66" t="str">
        <f>IF(ISBLANK(LeaveTracker[[#This Row],[Employee Name]]),"-----",VLOOKUP(LeaveTracker[[#This Row],[Employee Name]],'List of Employees'!$B$4:$H$766,6))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1847</v>
      </c>
      <c r="E4887" s="66" t="str">
        <f>IF(ISBLANK(LeaveTracker[[#This Row],[Employee Name]]),"-----",VLOOKUP(LeaveTracker[[#This Row],[Employee Name]],'List of Employees'!$B$4:$H$766,7))</f>
        <v>TICC</v>
      </c>
      <c r="F4887" s="66" t="str">
        <f>IF(ISBLANK(LeaveTracker[[#This Row],[Employee Name]]),"-----",VLOOKUP(LeaveTracker[[#This Row],[Employee Name]],'List of Employees'!$B$4:$H$766,6))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1847</v>
      </c>
      <c r="E4888" s="66" t="str">
        <f>IF(ISBLANK(LeaveTracker[[#This Row],[Employee Name]]),"-----",VLOOKUP(LeaveTracker[[#This Row],[Employee Name]],'List of Employees'!$B$4:$H$766,7))</f>
        <v>TICC</v>
      </c>
      <c r="F4888" s="66" t="str">
        <f>IF(ISBLANK(LeaveTracker[[#This Row],[Employee Name]]),"-----",VLOOKUP(LeaveTracker[[#This Row],[Employee Name]],'List of Employees'!$B$4:$H$766,6))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1847</v>
      </c>
      <c r="E4889" s="66" t="str">
        <f>IF(ISBLANK(LeaveTracker[[#This Row],[Employee Name]]),"-----",VLOOKUP(LeaveTracker[[#This Row],[Employee Name]],'List of Employees'!$B$4:$H$766,7))</f>
        <v>TICC</v>
      </c>
      <c r="F4889" s="66" t="str">
        <f>IF(ISBLANK(LeaveTracker[[#This Row],[Employee Name]]),"-----",VLOOKUP(LeaveTracker[[#This Row],[Employee Name]],'List of Employees'!$B$4:$H$766,6))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1824</v>
      </c>
      <c r="E4890" s="66" t="str">
        <f>IF(ISBLANK(LeaveTracker[[#This Row],[Employee Name]]),"-----",VLOOKUP(LeaveTracker[[#This Row],[Employee Name]],'List of Employees'!$B$4:$H$766,7))</f>
        <v>ONT</v>
      </c>
      <c r="F4890" s="66" t="str">
        <f>IF(ISBLANK(LeaveTracker[[#This Row],[Employee Name]]),"-----",VLOOKUP(LeaveTracker[[#This Row],[Employee Name]],'List of Employees'!$B$4:$H$766,6))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1773</v>
      </c>
      <c r="E4891" s="66" t="str">
        <f>IF(ISBLANK(LeaveTracker[[#This Row],[Employee Name]]),"-----",VLOOKUP(LeaveTracker[[#This Row],[Employee Name]],'List of Employees'!$B$4:$H$766,7))</f>
        <v>MAHOGANY MARKET</v>
      </c>
      <c r="F4891" s="66" t="str">
        <f>IF(ISBLANK(LeaveTracker[[#This Row],[Employee Name]]),"-----",VLOOKUP(LeaveTracker[[#This Row],[Employee Name]],'List of Employees'!$B$4:$H$766,6))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1823</v>
      </c>
      <c r="E4892" s="66" t="str">
        <f>IF(ISBLANK(LeaveTracker[[#This Row],[Employee Name]]),"-----",VLOOKUP(LeaveTracker[[#This Row],[Employee Name]],'List of Employees'!$B$4:$H$766,7))</f>
        <v>TCIS</v>
      </c>
      <c r="F4892" s="66" t="str">
        <f>IF(ISBLANK(LeaveTracker[[#This Row],[Employee Name]]),"-----",VLOOKUP(LeaveTracker[[#This Row],[Employee Name]],'List of Employees'!$B$4:$H$766,6))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1826</v>
      </c>
      <c r="E4893" s="66" t="str">
        <f>IF(ISBLANK(LeaveTracker[[#This Row],[Employee Name]]),"-----",VLOOKUP(LeaveTracker[[#This Row],[Employee Name]],'List of Employees'!$B$4:$H$766,7))</f>
        <v>CPDO</v>
      </c>
      <c r="F4893" s="66" t="str">
        <f>IF(ISBLANK(LeaveTracker[[#This Row],[Employee Name]]),"-----",VLOOKUP(LeaveTracker[[#This Row],[Employee Name]],'List of Employees'!$B$4:$H$766,6))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1881</v>
      </c>
      <c r="E4894" s="66" t="str">
        <f>IF(ISBLANK(LeaveTracker[[#This Row],[Employee Name]]),"-----",VLOOKUP(LeaveTracker[[#This Row],[Employee Name]],'List of Employees'!$B$4:$H$766,7))</f>
        <v>TICC</v>
      </c>
      <c r="F4894" s="66" t="str">
        <f>IF(ISBLANK(LeaveTracker[[#This Row],[Employee Name]]),"-----",VLOOKUP(LeaveTracker[[#This Row],[Employee Name]],'List of Employees'!$B$4:$H$766,6))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1947</v>
      </c>
      <c r="E4895" s="66" t="str">
        <f>IF(ISBLANK(LeaveTracker[[#This Row],[Employee Name]]),"-----",VLOOKUP(LeaveTracker[[#This Row],[Employee Name]],'List of Employees'!$B$4:$H$766,7))</f>
        <v>PICNIC GROVE</v>
      </c>
      <c r="F4895" s="66" t="str">
        <f>IF(ISBLANK(LeaveTracker[[#This Row],[Employee Name]]),"-----",VLOOKUP(LeaveTracker[[#This Row],[Employee Name]],'List of Employees'!$B$4:$H$766,6))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1947</v>
      </c>
      <c r="E4896" s="66" t="str">
        <f>IF(ISBLANK(LeaveTracker[[#This Row],[Employee Name]]),"-----",VLOOKUP(LeaveTracker[[#This Row],[Employee Name]],'List of Employees'!$B$4:$H$766,7))</f>
        <v>PICNIC GROVE</v>
      </c>
      <c r="F4896" s="66" t="str">
        <f>IF(ISBLANK(LeaveTracker[[#This Row],[Employee Name]]),"-----",VLOOKUP(LeaveTracker[[#This Row],[Employee Name]],'List of Employees'!$B$4:$H$766,6))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1947</v>
      </c>
      <c r="E4897" s="66" t="str">
        <f>IF(ISBLANK(LeaveTracker[[#This Row],[Employee Name]]),"-----",VLOOKUP(LeaveTracker[[#This Row],[Employee Name]],'List of Employees'!$B$4:$H$766,7))</f>
        <v>PICNIC GROVE</v>
      </c>
      <c r="F4897" s="66" t="str">
        <f>IF(ISBLANK(LeaveTracker[[#This Row],[Employee Name]]),"-----",VLOOKUP(LeaveTracker[[#This Row],[Employee Name]],'List of Employees'!$B$4:$H$766,6))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1947</v>
      </c>
      <c r="E4898" s="66" t="str">
        <f>IF(ISBLANK(LeaveTracker[[#This Row],[Employee Name]]),"-----",VLOOKUP(LeaveTracker[[#This Row],[Employee Name]],'List of Employees'!$B$4:$H$766,7))</f>
        <v>PICNIC GROVE</v>
      </c>
      <c r="F4898" s="66" t="str">
        <f>IF(ISBLANK(LeaveTracker[[#This Row],[Employee Name]]),"-----",VLOOKUP(LeaveTracker[[#This Row],[Employee Name]],'List of Employees'!$B$4:$H$766,6))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1816</v>
      </c>
      <c r="E4899" s="66" t="str">
        <f>IF(ISBLANK(LeaveTracker[[#This Row],[Employee Name]]),"-----",VLOOKUP(LeaveTracker[[#This Row],[Employee Name]],'List of Employees'!$B$4:$H$766,7))</f>
        <v>DSWDO</v>
      </c>
      <c r="F4899" s="66" t="str">
        <f>IF(ISBLANK(LeaveTracker[[#This Row],[Employee Name]]),"-----",VLOOKUP(LeaveTracker[[#This Row],[Employee Name]],'List of Employees'!$B$4:$H$766,6))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1816</v>
      </c>
      <c r="E4900" s="66" t="str">
        <f>IF(ISBLANK(LeaveTracker[[#This Row],[Employee Name]]),"-----",VLOOKUP(LeaveTracker[[#This Row],[Employee Name]],'List of Employees'!$B$4:$H$766,7))</f>
        <v>DSWDO</v>
      </c>
      <c r="F4900" s="66" t="str">
        <f>IF(ISBLANK(LeaveTracker[[#This Row],[Employee Name]]),"-----",VLOOKUP(LeaveTracker[[#This Row],[Employee Name]],'List of Employees'!$B$4:$H$766,6))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1816</v>
      </c>
      <c r="E4901" s="66" t="str">
        <f>IF(ISBLANK(LeaveTracker[[#This Row],[Employee Name]]),"-----",VLOOKUP(LeaveTracker[[#This Row],[Employee Name]],'List of Employees'!$B$4:$H$766,7))</f>
        <v>DSWDO</v>
      </c>
      <c r="F4901" s="66" t="str">
        <f>IF(ISBLANK(LeaveTracker[[#This Row],[Employee Name]]),"-----",VLOOKUP(LeaveTracker[[#This Row],[Employee Name]],'List of Employees'!$B$4:$H$766,6))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1816</v>
      </c>
      <c r="E4902" s="66" t="str">
        <f>IF(ISBLANK(LeaveTracker[[#This Row],[Employee Name]]),"-----",VLOOKUP(LeaveTracker[[#This Row],[Employee Name]],'List of Employees'!$B$4:$H$766,7))</f>
        <v>DSWDO</v>
      </c>
      <c r="F4902" s="66" t="str">
        <f>IF(ISBLANK(LeaveTracker[[#This Row],[Employee Name]]),"-----",VLOOKUP(LeaveTracker[[#This Row],[Employee Name]],'List of Employees'!$B$4:$H$766,6))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1797</v>
      </c>
      <c r="E4903" s="66" t="str">
        <f>IF(ISBLANK(LeaveTracker[[#This Row],[Employee Name]]),"-----",VLOOKUP(LeaveTracker[[#This Row],[Employee Name]],'List of Employees'!$B$4:$H$766,7))</f>
        <v>TCNHS</v>
      </c>
      <c r="F4903" s="66" t="str">
        <f>IF(ISBLANK(LeaveTracker[[#This Row],[Employee Name]]),"-----",VLOOKUP(LeaveTracker[[#This Row],[Employee Name]],'List of Employees'!$B$4:$H$766,6))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1797</v>
      </c>
      <c r="E4904" s="66" t="str">
        <f>IF(ISBLANK(LeaveTracker[[#This Row],[Employee Name]]),"-----",VLOOKUP(LeaveTracker[[#This Row],[Employee Name]],'List of Employees'!$B$4:$H$766,7))</f>
        <v>TCNHS</v>
      </c>
      <c r="F4904" s="66" t="str">
        <f>IF(ISBLANK(LeaveTracker[[#This Row],[Employee Name]]),"-----",VLOOKUP(LeaveTracker[[#This Row],[Employee Name]],'List of Employees'!$B$4:$H$766,6))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1797</v>
      </c>
      <c r="E4905" s="66" t="str">
        <f>IF(ISBLANK(LeaveTracker[[#This Row],[Employee Name]]),"-----",VLOOKUP(LeaveTracker[[#This Row],[Employee Name]],'List of Employees'!$B$4:$H$766,7))</f>
        <v>TCNHS</v>
      </c>
      <c r="F4905" s="66" t="str">
        <f>IF(ISBLANK(LeaveTracker[[#This Row],[Employee Name]]),"-----",VLOOKUP(LeaveTracker[[#This Row],[Employee Name]],'List of Employees'!$B$4:$H$766,6))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1797</v>
      </c>
      <c r="E4906" s="66" t="str">
        <f>IF(ISBLANK(LeaveTracker[[#This Row],[Employee Name]]),"-----",VLOOKUP(LeaveTracker[[#This Row],[Employee Name]],'List of Employees'!$B$4:$H$766,7))</f>
        <v>TCNHS</v>
      </c>
      <c r="F4906" s="66" t="str">
        <f>IF(ISBLANK(LeaveTracker[[#This Row],[Employee Name]]),"-----",VLOOKUP(LeaveTracker[[#This Row],[Employee Name]],'List of Employees'!$B$4:$H$766,6))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1797</v>
      </c>
      <c r="E4907" s="66" t="str">
        <f>IF(ISBLANK(LeaveTracker[[#This Row],[Employee Name]]),"-----",VLOOKUP(LeaveTracker[[#This Row],[Employee Name]],'List of Employees'!$B$4:$H$766,7))</f>
        <v>TCNHS</v>
      </c>
      <c r="F4907" s="66" t="str">
        <f>IF(ISBLANK(LeaveTracker[[#This Row],[Employee Name]]),"-----",VLOOKUP(LeaveTracker[[#This Row],[Employee Name]],'List of Employees'!$B$4:$H$766,6))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1808</v>
      </c>
      <c r="E4908" s="66" t="str">
        <f>IF(ISBLANK(LeaveTracker[[#This Row],[Employee Name]]),"-----",VLOOKUP(LeaveTracker[[#This Row],[Employee Name]],'List of Employees'!$B$4:$H$766,7))</f>
        <v>TICC</v>
      </c>
      <c r="F4908" s="66" t="str">
        <f>IF(ISBLANK(LeaveTracker[[#This Row],[Employee Name]]),"-----",VLOOKUP(LeaveTracker[[#This Row],[Employee Name]],'List of Employees'!$B$4:$H$766,6))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1808</v>
      </c>
      <c r="E4909" s="66" t="str">
        <f>IF(ISBLANK(LeaveTracker[[#This Row],[Employee Name]]),"-----",VLOOKUP(LeaveTracker[[#This Row],[Employee Name]],'List of Employees'!$B$4:$H$766,7))</f>
        <v>TICC</v>
      </c>
      <c r="F4909" s="66" t="str">
        <f>IF(ISBLANK(LeaveTracker[[#This Row],[Employee Name]]),"-----",VLOOKUP(LeaveTracker[[#This Row],[Employee Name]],'List of Employees'!$B$4:$H$766,6))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1808</v>
      </c>
      <c r="E4910" s="66" t="str">
        <f>IF(ISBLANK(LeaveTracker[[#This Row],[Employee Name]]),"-----",VLOOKUP(LeaveTracker[[#This Row],[Employee Name]],'List of Employees'!$B$4:$H$766,7))</f>
        <v>TICC</v>
      </c>
      <c r="F4910" s="66" t="str">
        <f>IF(ISBLANK(LeaveTracker[[#This Row],[Employee Name]]),"-----",VLOOKUP(LeaveTracker[[#This Row],[Employee Name]],'List of Employees'!$B$4:$H$766,6))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1950</v>
      </c>
      <c r="E4911" s="66" t="str">
        <f>IF(ISBLANK(LeaveTracker[[#This Row],[Employee Name]]),"-----",VLOOKUP(LeaveTracker[[#This Row],[Employee Name]],'List of Employees'!$B$4:$H$766,7))</f>
        <v>TICC</v>
      </c>
      <c r="F4911" s="66" t="str">
        <f>IF(ISBLANK(LeaveTracker[[#This Row],[Employee Name]]),"-----",VLOOKUP(LeaveTracker[[#This Row],[Employee Name]],'List of Employees'!$B$4:$H$766,6))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1950</v>
      </c>
      <c r="E4912" s="66" t="str">
        <f>IF(ISBLANK(LeaveTracker[[#This Row],[Employee Name]]),"-----",VLOOKUP(LeaveTracker[[#This Row],[Employee Name]],'List of Employees'!$B$4:$H$766,7))</f>
        <v>TICC</v>
      </c>
      <c r="F4912" s="66" t="str">
        <f>IF(ISBLANK(LeaveTracker[[#This Row],[Employee Name]]),"-----",VLOOKUP(LeaveTracker[[#This Row],[Employee Name]],'List of Employees'!$B$4:$H$766,6))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1761</v>
      </c>
      <c r="E4913" s="66" t="str">
        <f>IF(ISBLANK(LeaveTracker[[#This Row],[Employee Name]]),"-----",VLOOKUP(LeaveTracker[[#This Row],[Employee Name]],'List of Employees'!$B$4:$H$766,7))</f>
        <v>GSO</v>
      </c>
      <c r="F4913" s="66" t="str">
        <f>IF(ISBLANK(LeaveTracker[[#This Row],[Employee Name]]),"-----",VLOOKUP(LeaveTracker[[#This Row],[Employee Name]],'List of Employees'!$B$4:$H$766,6))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1761</v>
      </c>
      <c r="E4914" s="66" t="str">
        <f>IF(ISBLANK(LeaveTracker[[#This Row],[Employee Name]]),"-----",VLOOKUP(LeaveTracker[[#This Row],[Employee Name]],'List of Employees'!$B$4:$H$766,7))</f>
        <v>GSO</v>
      </c>
      <c r="F4914" s="66" t="str">
        <f>IF(ISBLANK(LeaveTracker[[#This Row],[Employee Name]]),"-----",VLOOKUP(LeaveTracker[[#This Row],[Employee Name]],'List of Employees'!$B$4:$H$766,6))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1919</v>
      </c>
      <c r="E4915" s="66" t="str">
        <f>IF(ISBLANK(LeaveTracker[[#This Row],[Employee Name]]),"-----",VLOOKUP(LeaveTracker[[#This Row],[Employee Name]],'List of Employees'!$B$4:$H$766,7))</f>
        <v>HOUSING</v>
      </c>
      <c r="F4915" s="66" t="str">
        <f>IF(ISBLANK(LeaveTracker[[#This Row],[Employee Name]]),"-----",VLOOKUP(LeaveTracker[[#This Row],[Employee Name]],'List of Employees'!$B$4:$H$766,6))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1919</v>
      </c>
      <c r="E4916" s="66" t="str">
        <f>IF(ISBLANK(LeaveTracker[[#This Row],[Employee Name]]),"-----",VLOOKUP(LeaveTracker[[#This Row],[Employee Name]],'List of Employees'!$B$4:$H$766,7))</f>
        <v>HOUSING</v>
      </c>
      <c r="F4916" s="66" t="str">
        <f>IF(ISBLANK(LeaveTracker[[#This Row],[Employee Name]]),"-----",VLOOKUP(LeaveTracker[[#This Row],[Employee Name]],'List of Employees'!$B$4:$H$766,6))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1919</v>
      </c>
      <c r="E4917" s="66" t="str">
        <f>IF(ISBLANK(LeaveTracker[[#This Row],[Employee Name]]),"-----",VLOOKUP(LeaveTracker[[#This Row],[Employee Name]],'List of Employees'!$B$4:$H$766,7))</f>
        <v>HOUSING</v>
      </c>
      <c r="F4917" s="66" t="str">
        <f>IF(ISBLANK(LeaveTracker[[#This Row],[Employee Name]]),"-----",VLOOKUP(LeaveTracker[[#This Row],[Employee Name]],'List of Employees'!$B$4:$H$766,6))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1919</v>
      </c>
      <c r="E4918" s="66" t="str">
        <f>IF(ISBLANK(LeaveTracker[[#This Row],[Employee Name]]),"-----",VLOOKUP(LeaveTracker[[#This Row],[Employee Name]],'List of Employees'!$B$4:$H$766,7))</f>
        <v>HOUSING</v>
      </c>
      <c r="F4918" s="66" t="str">
        <f>IF(ISBLANK(LeaveTracker[[#This Row],[Employee Name]]),"-----",VLOOKUP(LeaveTracker[[#This Row],[Employee Name]],'List of Employees'!$B$4:$H$766,6))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Employees'!$B$4:$H$766,7))</f>
        <v>CTO</v>
      </c>
      <c r="F4919" s="66" t="str">
        <f>IF(ISBLANK(LeaveTracker[[#This Row],[Employee Name]]),"-----",VLOOKUP(LeaveTracker[[#This Row],[Employee Name]],'List of Employees'!$B$4:$H$766,6))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Employees'!$B$4:$H$766,7))</f>
        <v>CTO</v>
      </c>
      <c r="F4920" s="66" t="str">
        <f>IF(ISBLANK(LeaveTracker[[#This Row],[Employee Name]]),"-----",VLOOKUP(LeaveTracker[[#This Row],[Employee Name]],'List of Employees'!$B$4:$H$766,6))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Employees'!$B$4:$H$766,7))</f>
        <v>CCT</v>
      </c>
      <c r="F4921" s="66" t="str">
        <f>IF(ISBLANK(LeaveTracker[[#This Row],[Employee Name]]),"-----",VLOOKUP(LeaveTracker[[#This Row],[Employee Name]],'List of Employees'!$B$4:$H$766,6))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Employees'!$B$4:$H$766,7))</f>
        <v>CTO</v>
      </c>
      <c r="F4922" s="66" t="str">
        <f>IF(ISBLANK(LeaveTracker[[#This Row],[Employee Name]]),"-----",VLOOKUP(LeaveTracker[[#This Row],[Employee Name]],'List of Employees'!$B$4:$H$766,6))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Employees'!$B$4:$H$766,7))</f>
        <v>PDAO</v>
      </c>
      <c r="F4923" s="66" t="str">
        <f>IF(ISBLANK(LeaveTracker[[#This Row],[Employee Name]]),"-----",VLOOKUP(LeaveTracker[[#This Row],[Employee Name]],'List of Employees'!$B$4:$H$766,6))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1926</v>
      </c>
      <c r="E4924" s="66" t="str">
        <f>IF(ISBLANK(LeaveTracker[[#This Row],[Employee Name]]),"-----",VLOOKUP(LeaveTracker[[#This Row],[Employee Name]],'List of Employees'!$B$4:$H$766,7))</f>
        <v>CHO</v>
      </c>
      <c r="F4924" s="66" t="str">
        <f>IF(ISBLANK(LeaveTracker[[#This Row],[Employee Name]]),"-----",VLOOKUP(LeaveTracker[[#This Row],[Employee Name]],'List of Employees'!$B$4:$H$766,6))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Employees'!$B$4:$H$766,7))</f>
        <v>PICNIC GROVE</v>
      </c>
      <c r="F4925" s="66" t="str">
        <f>IF(ISBLANK(LeaveTracker[[#This Row],[Employee Name]]),"-----",VLOOKUP(LeaveTracker[[#This Row],[Employee Name]],'List of Employees'!$B$4:$H$766,6))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Employees'!$B$4:$H$766,7))</f>
        <v>GSO</v>
      </c>
      <c r="F4926" s="66" t="str">
        <f>IF(ISBLANK(LeaveTracker[[#This Row],[Employee Name]]),"-----",VLOOKUP(LeaveTracker[[#This Row],[Employee Name]],'List of Employees'!$B$4:$H$766,6))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Employees'!$B$4:$H$766,7))</f>
        <v>ONT</v>
      </c>
      <c r="F4927" s="66" t="str">
        <f>IF(ISBLANK(LeaveTracker[[#This Row],[Employee Name]]),"-----",VLOOKUP(LeaveTracker[[#This Row],[Employee Name]],'List of Employees'!$B$4:$H$766,6))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Employees'!$B$4:$H$766,7))</f>
        <v>CTO</v>
      </c>
      <c r="F4928" s="66" t="str">
        <f>IF(ISBLANK(LeaveTracker[[#This Row],[Employee Name]]),"-----",VLOOKUP(LeaveTracker[[#This Row],[Employee Name]],'List of Employees'!$B$4:$H$766,6))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Employees'!$B$4:$H$766,7))</f>
        <v>CTO</v>
      </c>
      <c r="F4929" s="66" t="str">
        <f>IF(ISBLANK(LeaveTracker[[#This Row],[Employee Name]]),"-----",VLOOKUP(LeaveTracker[[#This Row],[Employee Name]],'List of Employees'!$B$4:$H$766,6))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Employees'!$B$4:$H$766,7))</f>
        <v>CTO</v>
      </c>
      <c r="F4930" s="66" t="str">
        <f>IF(ISBLANK(LeaveTracker[[#This Row],[Employee Name]]),"-----",VLOOKUP(LeaveTracker[[#This Row],[Employee Name]],'List of Employees'!$B$4:$H$766,6))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Employees'!$B$4:$H$766,7))</f>
        <v>ONT</v>
      </c>
      <c r="F4931" s="66" t="str">
        <f>IF(ISBLANK(LeaveTracker[[#This Row],[Employee Name]]),"-----",VLOOKUP(LeaveTracker[[#This Row],[Employee Name]],'List of Employees'!$B$4:$H$766,6))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Employees'!$B$4:$H$766,7))</f>
        <v>PICNIC GROVE</v>
      </c>
      <c r="F4932" s="66" t="str">
        <f>IF(ISBLANK(LeaveTracker[[#This Row],[Employee Name]]),"-----",VLOOKUP(LeaveTracker[[#This Row],[Employee Name]],'List of Employees'!$B$4:$H$766,6))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Employees'!$B$4:$H$766,7))</f>
        <v>CTO</v>
      </c>
      <c r="F4933" s="66" t="str">
        <f>IF(ISBLANK(LeaveTracker[[#This Row],[Employee Name]]),"-----",VLOOKUP(LeaveTracker[[#This Row],[Employee Name]],'List of Employees'!$B$4:$H$766,6))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Employees'!$B$4:$H$766,7))</f>
        <v>CSWDO</v>
      </c>
      <c r="F4934" s="66" t="str">
        <f>IF(ISBLANK(LeaveTracker[[#This Row],[Employee Name]]),"-----",VLOOKUP(LeaveTracker[[#This Row],[Employee Name]],'List of Employees'!$B$4:$H$766,6))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Employees'!$B$4:$H$766,7))</f>
        <v>TOPS (ADMIN CSU)</v>
      </c>
      <c r="F4935" s="66" t="str">
        <f>IF(ISBLANK(LeaveTracker[[#This Row],[Employee Name]]),"-----",VLOOKUP(LeaveTracker[[#This Row],[Employee Name]],'List of Employees'!$B$4:$H$766,6))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Employees'!$B$4:$H$766,7))</f>
        <v>AGRICULTURE OFFICE</v>
      </c>
      <c r="F4936" s="66" t="str">
        <f>IF(ISBLANK(LeaveTracker[[#This Row],[Employee Name]]),"-----",VLOOKUP(LeaveTracker[[#This Row],[Employee Name]],'List of Employees'!$B$4:$H$766,6))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Employees'!$B$4:$H$766,7))</f>
        <v>ACCOUNTING</v>
      </c>
      <c r="F4937" s="66" t="str">
        <f>IF(ISBLANK(LeaveTracker[[#This Row],[Employee Name]]),"-----",VLOOKUP(LeaveTracker[[#This Row],[Employee Name]],'List of Employees'!$B$4:$H$766,6))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2182</v>
      </c>
      <c r="E4938" s="66" t="str">
        <f>IF(ISBLANK(LeaveTracker[[#This Row],[Employee Name]]),"-----",VLOOKUP(LeaveTracker[[#This Row],[Employee Name]],'List of Employees'!$B$4:$H$766,7))</f>
        <v>TICC</v>
      </c>
      <c r="F4938" s="66" t="str">
        <f>IF(ISBLANK(LeaveTracker[[#This Row],[Employee Name]]),"-----",VLOOKUP(LeaveTracker[[#This Row],[Employee Name]],'List of Employees'!$B$4:$H$766,6))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Employees'!$B$4:$H$766,7))</f>
        <v>AGRICULTURE OFFICE</v>
      </c>
      <c r="F4939" s="66" t="str">
        <f>IF(ISBLANK(LeaveTracker[[#This Row],[Employee Name]]),"-----",VLOOKUP(LeaveTracker[[#This Row],[Employee Name]],'List of Employees'!$B$4:$H$766,6))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Employees'!$B$4:$H$766,7))</f>
        <v>AGRICULTURE OFFICE</v>
      </c>
      <c r="F4940" s="66" t="str">
        <f>IF(ISBLANK(LeaveTracker[[#This Row],[Employee Name]]),"-----",VLOOKUP(LeaveTracker[[#This Row],[Employee Name]],'List of Employees'!$B$4:$H$766,6))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Employees'!$B$4:$H$766,7))</f>
        <v>AGRICULTURE OFFICE</v>
      </c>
      <c r="F4941" s="66" t="str">
        <f>IF(ISBLANK(LeaveTracker[[#This Row],[Employee Name]]),"-----",VLOOKUP(LeaveTracker[[#This Row],[Employee Name]],'List of Employees'!$B$4:$H$766,6))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Employees'!$B$4:$H$766,7))</f>
        <v>CEO</v>
      </c>
      <c r="F4942" s="66" t="str">
        <f>IF(ISBLANK(LeaveTracker[[#This Row],[Employee Name]]),"-----",VLOOKUP(LeaveTracker[[#This Row],[Employee Name]],'List of Employees'!$B$4:$H$766,6))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Employees'!$B$4:$H$766,7))</f>
        <v>CEO</v>
      </c>
      <c r="F4943" s="66" t="str">
        <f>IF(ISBLANK(LeaveTracker[[#This Row],[Employee Name]]),"-----",VLOOKUP(LeaveTracker[[#This Row],[Employee Name]],'List of Employees'!$B$4:$H$766,6))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Employees'!$B$4:$H$766,7))</f>
        <v>CEO</v>
      </c>
      <c r="F4944" s="66" t="str">
        <f>IF(ISBLANK(LeaveTracker[[#This Row],[Employee Name]]),"-----",VLOOKUP(LeaveTracker[[#This Row],[Employee Name]],'List of Employees'!$B$4:$H$766,6))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Employees'!$B$4:$H$766,7))</f>
        <v>CEO</v>
      </c>
      <c r="F4945" s="66" t="str">
        <f>IF(ISBLANK(LeaveTracker[[#This Row],[Employee Name]]),"-----",VLOOKUP(LeaveTracker[[#This Row],[Employee Name]],'List of Employees'!$B$4:$H$766,6))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Employees'!$B$4:$H$766,7))</f>
        <v>CEO</v>
      </c>
      <c r="F4946" s="66" t="str">
        <f>IF(ISBLANK(LeaveTracker[[#This Row],[Employee Name]]),"-----",VLOOKUP(LeaveTracker[[#This Row],[Employee Name]],'List of Employees'!$B$4:$H$766,6))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Employees'!$B$4:$H$766,7))</f>
        <v>CEO</v>
      </c>
      <c r="F4947" s="66" t="str">
        <f>IF(ISBLANK(LeaveTracker[[#This Row],[Employee Name]]),"-----",VLOOKUP(LeaveTracker[[#This Row],[Employee Name]],'List of Employees'!$B$4:$H$766,6))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Employees'!$B$4:$H$766,7))</f>
        <v>CEO</v>
      </c>
      <c r="F4948" s="66" t="str">
        <f>IF(ISBLANK(LeaveTracker[[#This Row],[Employee Name]]),"-----",VLOOKUP(LeaveTracker[[#This Row],[Employee Name]],'List of Employees'!$B$4:$H$766,6))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Employees'!$B$4:$H$766,7))</f>
        <v>CEO</v>
      </c>
      <c r="F4949" s="66" t="str">
        <f>IF(ISBLANK(LeaveTracker[[#This Row],[Employee Name]]),"-----",VLOOKUP(LeaveTracker[[#This Row],[Employee Name]],'List of Employees'!$B$4:$H$766,6))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2210</v>
      </c>
      <c r="E4950" s="66" t="str">
        <f>IF(ISBLANK(LeaveTracker[[#This Row],[Employee Name]]),"-----",VLOOKUP(LeaveTracker[[#This Row],[Employee Name]],'List of Employees'!$B$4:$H$766,7))</f>
        <v>CENRO</v>
      </c>
      <c r="F4950" s="66" t="str">
        <f>IF(ISBLANK(LeaveTracker[[#This Row],[Employee Name]]),"-----",VLOOKUP(LeaveTracker[[#This Row],[Employee Name]],'List of Employees'!$B$4:$H$766,6))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2210</v>
      </c>
      <c r="E4951" s="66" t="str">
        <f>IF(ISBLANK(LeaveTracker[[#This Row],[Employee Name]]),"-----",VLOOKUP(LeaveTracker[[#This Row],[Employee Name]],'List of Employees'!$B$4:$H$766,7))</f>
        <v>CENRO</v>
      </c>
      <c r="F4951" s="66" t="str">
        <f>IF(ISBLANK(LeaveTracker[[#This Row],[Employee Name]]),"-----",VLOOKUP(LeaveTracker[[#This Row],[Employee Name]],'List of Employees'!$B$4:$H$766,6))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2210</v>
      </c>
      <c r="E4952" s="66" t="str">
        <f>IF(ISBLANK(LeaveTracker[[#This Row],[Employee Name]]),"-----",VLOOKUP(LeaveTracker[[#This Row],[Employee Name]],'List of Employees'!$B$4:$H$766,7))</f>
        <v>CENRO</v>
      </c>
      <c r="F4952" s="66" t="str">
        <f>IF(ISBLANK(LeaveTracker[[#This Row],[Employee Name]]),"-----",VLOOKUP(LeaveTracker[[#This Row],[Employee Name]],'List of Employees'!$B$4:$H$766,6))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2045</v>
      </c>
      <c r="E4953" s="66" t="str">
        <f>IF(ISBLANK(LeaveTracker[[#This Row],[Employee Name]]),"-----",VLOOKUP(LeaveTracker[[#This Row],[Employee Name]],'List of Employees'!$B$4:$H$766,7))</f>
        <v>OSPITAL NG TAGAYTAY</v>
      </c>
      <c r="F4953" s="66" t="str">
        <f>IF(ISBLANK(LeaveTracker[[#This Row],[Employee Name]]),"-----",VLOOKUP(LeaveTracker[[#This Row],[Employee Name]],'List of Employees'!$B$4:$H$766,6))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Employees'!$B$4:$H$766,7))</f>
        <v>VMO</v>
      </c>
      <c r="F4954" s="66" t="str">
        <f>IF(ISBLANK(LeaveTracker[[#This Row],[Employee Name]]),"-----",VLOOKUP(LeaveTracker[[#This Row],[Employee Name]],'List of Employees'!$B$4:$H$766,6))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Employees'!$B$4:$H$766,7))</f>
        <v>CSWDO</v>
      </c>
      <c r="F4955" s="66" t="str">
        <f>IF(ISBLANK(LeaveTracker[[#This Row],[Employee Name]]),"-----",VLOOKUP(LeaveTracker[[#This Row],[Employee Name]],'List of Employees'!$B$4:$H$766,6))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Employees'!$B$4:$H$766,7))</f>
        <v>CENRO</v>
      </c>
      <c r="F4956" s="66" t="str">
        <f>IF(ISBLANK(LeaveTracker[[#This Row],[Employee Name]]),"-----",VLOOKUP(LeaveTracker[[#This Row],[Employee Name]],'List of Employees'!$B$4:$H$766,6))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Employees'!$B$4:$H$766,7))</f>
        <v>CHO</v>
      </c>
      <c r="F4957" s="66" t="str">
        <f>IF(ISBLANK(LeaveTracker[[#This Row],[Employee Name]]),"-----",VLOOKUP(LeaveTracker[[#This Row],[Employee Name]],'List of Employees'!$B$4:$H$766,6))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Employees'!$B$4:$H$766,7))</f>
        <v>CHO</v>
      </c>
      <c r="F4958" s="66" t="str">
        <f>IF(ISBLANK(LeaveTracker[[#This Row],[Employee Name]]),"-----",VLOOKUP(LeaveTracker[[#This Row],[Employee Name]],'List of Employees'!$B$4:$H$766,6))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2148</v>
      </c>
      <c r="E4959" s="66" t="str">
        <f>IF(ISBLANK(LeaveTracker[[#This Row],[Employee Name]]),"-----",VLOOKUP(LeaveTracker[[#This Row],[Employee Name]],'List of Employees'!$B$4:$H$766,7))</f>
        <v>OSPITAL NG TAGAYTAY</v>
      </c>
      <c r="F4959" s="66" t="str">
        <f>IF(ISBLANK(LeaveTracker[[#This Row],[Employee Name]]),"-----",VLOOKUP(LeaveTracker[[#This Row],[Employee Name]],'List of Employees'!$B$4:$H$766,6))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2139</v>
      </c>
      <c r="E4960" s="66" t="str">
        <f>IF(ISBLANK(LeaveTracker[[#This Row],[Employee Name]]),"-----",VLOOKUP(LeaveTracker[[#This Row],[Employee Name]],'List of Employees'!$B$4:$H$766,7))</f>
        <v>OSPITAL NG TAGAYTAY</v>
      </c>
      <c r="F4960" s="66" t="str">
        <f>IF(ISBLANK(LeaveTracker[[#This Row],[Employee Name]]),"-----",VLOOKUP(LeaveTracker[[#This Row],[Employee Name]],'List of Employees'!$B$4:$H$766,6))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Employees'!$B$4:$H$766,7))</f>
        <v>ONT</v>
      </c>
      <c r="F4961" s="66" t="str">
        <f>IF(ISBLANK(LeaveTracker[[#This Row],[Employee Name]]),"-----",VLOOKUP(LeaveTracker[[#This Row],[Employee Name]],'List of Employees'!$B$4:$H$766,6))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Employees'!$B$4:$H$766,7))</f>
        <v>ONT</v>
      </c>
      <c r="F4962" s="66" t="str">
        <f>IF(ISBLANK(LeaveTracker[[#This Row],[Employee Name]]),"-----",VLOOKUP(LeaveTracker[[#This Row],[Employee Name]],'List of Employees'!$B$4:$H$766,6))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Employees'!$B$4:$H$766,7))</f>
        <v>ONT</v>
      </c>
      <c r="F4963" s="66" t="str">
        <f>IF(ISBLANK(LeaveTracker[[#This Row],[Employee Name]]),"-----",VLOOKUP(LeaveTracker[[#This Row],[Employee Name]],'List of Employees'!$B$4:$H$766,6))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Employees'!$B$4:$H$766,7))</f>
        <v>ONT</v>
      </c>
      <c r="F4964" s="66" t="str">
        <f>IF(ISBLANK(LeaveTracker[[#This Row],[Employee Name]]),"-----",VLOOKUP(LeaveTracker[[#This Row],[Employee Name]],'List of Employees'!$B$4:$H$766,6))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Employees'!$B$4:$H$766,7))</f>
        <v>ONT</v>
      </c>
      <c r="F4965" s="66" t="str">
        <f>IF(ISBLANK(LeaveTracker[[#This Row],[Employee Name]]),"-----",VLOOKUP(LeaveTracker[[#This Row],[Employee Name]],'List of Employees'!$B$4:$H$766,6))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Employees'!$B$4:$H$766,7))</f>
        <v>CCT</v>
      </c>
      <c r="F4966" s="66" t="str">
        <f>IF(ISBLANK(LeaveTracker[[#This Row],[Employee Name]]),"-----",VLOOKUP(LeaveTracker[[#This Row],[Employee Name]],'List of Employees'!$B$4:$H$766,6))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Employees'!$B$4:$H$766,7))</f>
        <v>CTO</v>
      </c>
      <c r="F4967" s="66" t="str">
        <f>IF(ISBLANK(LeaveTracker[[#This Row],[Employee Name]]),"-----",VLOOKUP(LeaveTracker[[#This Row],[Employee Name]],'List of Employees'!$B$4:$H$766,6))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Employees'!$B$4:$H$766,7))</f>
        <v>CTO</v>
      </c>
      <c r="F4968" s="66" t="str">
        <f>IF(ISBLANK(LeaveTracker[[#This Row],[Employee Name]]),"-----",VLOOKUP(LeaveTracker[[#This Row],[Employee Name]],'List of Employees'!$B$4:$H$766,6))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Employees'!$B$4:$H$766,7))</f>
        <v>CTO</v>
      </c>
      <c r="F4969" s="66" t="str">
        <f>IF(ISBLANK(LeaveTracker[[#This Row],[Employee Name]]),"-----",VLOOKUP(LeaveTracker[[#This Row],[Employee Name]],'List of Employees'!$B$4:$H$766,6))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Employees'!$B$4:$H$766,7))</f>
        <v>LANDTAX</v>
      </c>
      <c r="F4970" s="66" t="str">
        <f>IF(ISBLANK(LeaveTracker[[#This Row],[Employee Name]]),"-----",VLOOKUP(LeaveTracker[[#This Row],[Employee Name]],'List of Employees'!$B$4:$H$766,6))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2194</v>
      </c>
      <c r="E4971" s="66" t="str">
        <f>IF(ISBLANK(LeaveTracker[[#This Row],[Employee Name]]),"-----",VLOOKUP(LeaveTracker[[#This Row],[Employee Name]],'List of Employees'!$B$4:$H$766,7))</f>
        <v>TOPS</v>
      </c>
      <c r="F4971" s="66" t="str">
        <f>IF(ISBLANK(LeaveTracker[[#This Row],[Employee Name]]),"-----",VLOOKUP(LeaveTracker[[#This Row],[Employee Name]],'List of Employees'!$B$4:$H$766,6))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Employees'!$B$4:$H$766,7))</f>
        <v>CBO</v>
      </c>
      <c r="F4972" s="66" t="str">
        <f>IF(ISBLANK(LeaveTracker[[#This Row],[Employee Name]]),"-----",VLOOKUP(LeaveTracker[[#This Row],[Employee Name]],'List of Employees'!$B$4:$H$766,6))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Employees'!$B$4:$H$766,7))</f>
        <v>MO</v>
      </c>
      <c r="F4973" s="66" t="str">
        <f>IF(ISBLANK(LeaveTracker[[#This Row],[Employee Name]]),"-----",VLOOKUP(LeaveTracker[[#This Row],[Employee Name]],'List of Employees'!$B$4:$H$766,6))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Employees'!$B$4:$H$766,7))</f>
        <v>MO</v>
      </c>
      <c r="F4974" s="66" t="str">
        <f>IF(ISBLANK(LeaveTracker[[#This Row],[Employee Name]]),"-----",VLOOKUP(LeaveTracker[[#This Row],[Employee Name]],'List of Employees'!$B$4:$H$766,6))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Employees'!$B$4:$H$766,7))</f>
        <v>COOPERATIVE OFFICE</v>
      </c>
      <c r="F4975" s="66" t="str">
        <f>IF(ISBLANK(LeaveTracker[[#This Row],[Employee Name]]),"-----",VLOOKUP(LeaveTracker[[#This Row],[Employee Name]],'List of Employees'!$B$4:$H$766,6))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Employees'!$B$4:$H$766,7))</f>
        <v>COOPERATIVE OFFICE</v>
      </c>
      <c r="F4976" s="66" t="str">
        <f>IF(ISBLANK(LeaveTracker[[#This Row],[Employee Name]]),"-----",VLOOKUP(LeaveTracker[[#This Row],[Employee Name]],'List of Employees'!$B$4:$H$766,6))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Employees'!$B$4:$H$766,7))</f>
        <v>COOPERATIVE OFFICE</v>
      </c>
      <c r="F4977" s="66" t="str">
        <f>IF(ISBLANK(LeaveTracker[[#This Row],[Employee Name]]),"-----",VLOOKUP(LeaveTracker[[#This Row],[Employee Name]],'List of Employees'!$B$4:$H$766,6))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Employees'!$B$4:$H$766,7))</f>
        <v>MAHOGANY MARKET</v>
      </c>
      <c r="F4978" s="66" t="str">
        <f>IF(ISBLANK(LeaveTracker[[#This Row],[Employee Name]]),"-----",VLOOKUP(LeaveTracker[[#This Row],[Employee Name]],'List of Employees'!$B$4:$H$766,6))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Employees'!$B$4:$H$766,7))</f>
        <v>EEO/ CITY MARKET</v>
      </c>
      <c r="F4979" s="66" t="str">
        <f>IF(ISBLANK(LeaveTracker[[#This Row],[Employee Name]]),"-----",VLOOKUP(LeaveTracker[[#This Row],[Employee Name]],'List of Employees'!$B$4:$H$766,6))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Employees'!$B$4:$H$766,7))</f>
        <v>CCT</v>
      </c>
      <c r="F4980" s="66" t="str">
        <f>IF(ISBLANK(LeaveTracker[[#This Row],[Employee Name]]),"-----",VLOOKUP(LeaveTracker[[#This Row],[Employee Name]],'List of Employees'!$B$4:$H$766,6))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Employees'!$B$4:$H$766,7))</f>
        <v>CCT</v>
      </c>
      <c r="F4981" s="66" t="str">
        <f>IF(ISBLANK(LeaveTracker[[#This Row],[Employee Name]]),"-----",VLOOKUP(LeaveTracker[[#This Row],[Employee Name]],'List of Employees'!$B$4:$H$766,6))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Employees'!$B$4:$H$766,7))</f>
        <v>COMELEC</v>
      </c>
      <c r="F4982" s="66" t="str">
        <f>IF(ISBLANK(LeaveTracker[[#This Row],[Employee Name]]),"-----",VLOOKUP(LeaveTracker[[#This Row],[Employee Name]],'List of Employees'!$B$4:$H$766,6))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Employees'!$B$4:$H$766,7))</f>
        <v>COMELEC</v>
      </c>
      <c r="F4983" s="66" t="str">
        <f>IF(ISBLANK(LeaveTracker[[#This Row],[Employee Name]]),"-----",VLOOKUP(LeaveTracker[[#This Row],[Employee Name]],'List of Employees'!$B$4:$H$766,6))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1821</v>
      </c>
      <c r="E4984" s="66" t="str">
        <f>IF(ISBLANK(LeaveTracker[[#This Row],[Employee Name]]),"-----",VLOOKUP(LeaveTracker[[#This Row],[Employee Name]],'List of Employees'!$B$4:$H$766,7))</f>
        <v>SP</v>
      </c>
      <c r="F4984" s="66" t="str">
        <f>IF(ISBLANK(LeaveTracker[[#This Row],[Employee Name]]),"-----",VLOOKUP(LeaveTracker[[#This Row],[Employee Name]],'List of Employees'!$B$4:$H$766,6))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Employees'!$B$4:$H$766,7))</f>
        <v>ADMIN OFFICE</v>
      </c>
      <c r="F4985" s="66" t="str">
        <f>IF(ISBLANK(LeaveTracker[[#This Row],[Employee Name]]),"-----",VLOOKUP(LeaveTracker[[#This Row],[Employee Name]],'List of Employees'!$B$4:$H$766,6))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Employees'!$B$4:$H$766,7))</f>
        <v>ADMIN OFFICE</v>
      </c>
      <c r="F4986" s="66" t="str">
        <f>IF(ISBLANK(LeaveTracker[[#This Row],[Employee Name]]),"-----",VLOOKUP(LeaveTracker[[#This Row],[Employee Name]],'List of Employees'!$B$4:$H$766,6))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Employees'!$B$4:$H$766,7))</f>
        <v>LCR</v>
      </c>
      <c r="F4987" s="66" t="str">
        <f>IF(ISBLANK(LeaveTracker[[#This Row],[Employee Name]]),"-----",VLOOKUP(LeaveTracker[[#This Row],[Employee Name]],'List of Employees'!$B$4:$H$766,6))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1811</v>
      </c>
      <c r="E4988" s="66" t="str">
        <f>IF(ISBLANK(LeaveTracker[[#This Row],[Employee Name]]),"-----",VLOOKUP(LeaveTracker[[#This Row],[Employee Name]],'List of Employees'!$B$4:$H$766,7))</f>
        <v>ONT</v>
      </c>
      <c r="F4988" s="66" t="str">
        <f>IF(ISBLANK(LeaveTracker[[#This Row],[Employee Name]]),"-----",VLOOKUP(LeaveTracker[[#This Row],[Employee Name]],'List of Employees'!$B$4:$H$766,6))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1765</v>
      </c>
      <c r="E4989" s="66" t="str">
        <f>IF(ISBLANK(LeaveTracker[[#This Row],[Employee Name]]),"-----",VLOOKUP(LeaveTracker[[#This Row],[Employee Name]],'List of Employees'!$B$4:$H$766,7))</f>
        <v>ONT</v>
      </c>
      <c r="F4989" s="66" t="str">
        <f>IF(ISBLANK(LeaveTracker[[#This Row],[Employee Name]]),"-----",VLOOKUP(LeaveTracker[[#This Row],[Employee Name]],'List of Employees'!$B$4:$H$766,6))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2212</v>
      </c>
      <c r="E4990" s="66" t="str">
        <f>IF(ISBLANK(LeaveTracker[[#This Row],[Employee Name]]),"-----",VLOOKUP(LeaveTracker[[#This Row],[Employee Name]],'List of Employees'!$B$4:$H$766,7))</f>
        <v>ASSESSORS OFFICE</v>
      </c>
      <c r="F4990" s="66" t="str">
        <f>IF(ISBLANK(LeaveTracker[[#This Row],[Employee Name]]),"-----",VLOOKUP(LeaveTracker[[#This Row],[Employee Name]],'List of Employees'!$B$4:$H$766,6))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Employees'!$B$4:$H$766,7))</f>
        <v>CCT</v>
      </c>
      <c r="F4991" s="66" t="str">
        <f>IF(ISBLANK(LeaveTracker[[#This Row],[Employee Name]]),"-----",VLOOKUP(LeaveTracker[[#This Row],[Employee Name]],'List of Employees'!$B$4:$H$766,6))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Employees'!$B$4:$H$766,7))</f>
        <v>CCT</v>
      </c>
      <c r="F4992" s="66" t="str">
        <f>IF(ISBLANK(LeaveTracker[[#This Row],[Employee Name]]),"-----",VLOOKUP(LeaveTracker[[#This Row],[Employee Name]],'List of Employees'!$B$4:$H$766,6))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Employees'!$B$4:$H$766,7))</f>
        <v>CCT</v>
      </c>
      <c r="F4993" s="66" t="str">
        <f>IF(ISBLANK(LeaveTracker[[#This Row],[Employee Name]]),"-----",VLOOKUP(LeaveTracker[[#This Row],[Employee Name]],'List of Employees'!$B$4:$H$766,6))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Employees'!$B$4:$H$766,7))</f>
        <v>ONT</v>
      </c>
      <c r="F4994" s="66" t="str">
        <f>IF(ISBLANK(LeaveTracker[[#This Row],[Employee Name]]),"-----",VLOOKUP(LeaveTracker[[#This Row],[Employee Name]],'List of Employees'!$B$4:$H$766,6))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Employees'!$B$4:$H$766,7))</f>
        <v>CHARACTER OFFICE</v>
      </c>
      <c r="F4995" s="66" t="str">
        <f>IF(ISBLANK(LeaveTracker[[#This Row],[Employee Name]]),"-----",VLOOKUP(LeaveTracker[[#This Row],[Employee Name]],'List of Employees'!$B$4:$H$766,6))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1882</v>
      </c>
      <c r="E4996" s="66" t="str">
        <f>IF(ISBLANK(LeaveTracker[[#This Row],[Employee Name]]),"-----",VLOOKUP(LeaveTracker[[#This Row],[Employee Name]],'List of Employees'!$B$4:$H$766,7))</f>
        <v>TICC</v>
      </c>
      <c r="F4996" s="66" t="str">
        <f>IF(ISBLANK(LeaveTracker[[#This Row],[Employee Name]]),"-----",VLOOKUP(LeaveTracker[[#This Row],[Employee Name]],'List of Employees'!$B$4:$H$766,6))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1912</v>
      </c>
      <c r="E4997" s="66" t="str">
        <f>IF(ISBLANK(LeaveTracker[[#This Row],[Employee Name]]),"-----",VLOOKUP(LeaveTracker[[#This Row],[Employee Name]],'List of Employees'!$B$4:$H$766,7))</f>
        <v>TICC</v>
      </c>
      <c r="F4997" s="66" t="str">
        <f>IF(ISBLANK(LeaveTracker[[#This Row],[Employee Name]]),"-----",VLOOKUP(LeaveTracker[[#This Row],[Employee Name]],'List of Employees'!$B$4:$H$766,6))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1968</v>
      </c>
      <c r="E4998" s="66" t="str">
        <f>IF(ISBLANK(LeaveTracker[[#This Row],[Employee Name]]),"-----",VLOOKUP(LeaveTracker[[#This Row],[Employee Name]],'List of Employees'!$B$4:$H$766,7))</f>
        <v>CHO</v>
      </c>
      <c r="F4998" s="66" t="str">
        <f>IF(ISBLANK(LeaveTracker[[#This Row],[Employee Name]]),"-----",VLOOKUP(LeaveTracker[[#This Row],[Employee Name]],'List of Employees'!$B$4:$H$766,6))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Employees'!$B$4:$H$766,7))</f>
        <v>CHO</v>
      </c>
      <c r="F4999" s="66" t="str">
        <f>IF(ISBLANK(LeaveTracker[[#This Row],[Employee Name]]),"-----",VLOOKUP(LeaveTracker[[#This Row],[Employee Name]],'List of Employees'!$B$4:$H$766,6))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Employees'!$B$4:$H$766,7))</f>
        <v>CHO</v>
      </c>
      <c r="F5000" s="66" t="str">
        <f>IF(ISBLANK(LeaveTracker[[#This Row],[Employee Name]]),"-----",VLOOKUP(LeaveTracker[[#This Row],[Employee Name]],'List of Employees'!$B$4:$H$766,6))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Employees'!$B$4:$H$766,7))</f>
        <v>ONT</v>
      </c>
      <c r="F5001" s="66" t="str">
        <f>IF(ISBLANK(LeaveTracker[[#This Row],[Employee Name]]),"-----",VLOOKUP(LeaveTracker[[#This Row],[Employee Name]],'List of Employees'!$B$4:$H$766,6))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Employees'!$B$4:$H$766,7))</f>
        <v>ONT</v>
      </c>
      <c r="F5002" s="66" t="str">
        <f>IF(ISBLANK(LeaveTracker[[#This Row],[Employee Name]]),"-----",VLOOKUP(LeaveTracker[[#This Row],[Employee Name]],'List of Employees'!$B$4:$H$766,6))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1729</v>
      </c>
      <c r="E5003" s="66" t="str">
        <f>IF(ISBLANK(LeaveTracker[[#This Row],[Employee Name]]),"-----",VLOOKUP(LeaveTracker[[#This Row],[Employee Name]],'List of Employees'!$B$4:$H$766,7))</f>
        <v>ASSESSOR</v>
      </c>
      <c r="F5003" s="66" t="str">
        <f>IF(ISBLANK(LeaveTracker[[#This Row],[Employee Name]]),"-----",VLOOKUP(LeaveTracker[[#This Row],[Employee Name]],'List of Employees'!$B$4:$H$766,6))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2064</v>
      </c>
      <c r="E5004" s="66" t="str">
        <f>IF(ISBLANK(LeaveTracker[[#This Row],[Employee Name]]),"-----",VLOOKUP(LeaveTracker[[#This Row],[Employee Name]],'List of Employees'!$B$4:$H$766,7))</f>
        <v>PIO</v>
      </c>
      <c r="F5004" s="66" t="str">
        <f>IF(ISBLANK(LeaveTracker[[#This Row],[Employee Name]]),"-----",VLOOKUP(LeaveTracker[[#This Row],[Employee Name]],'List of Employees'!$B$4:$H$766,6))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2064</v>
      </c>
      <c r="E5005" s="66" t="str">
        <f>IF(ISBLANK(LeaveTracker[[#This Row],[Employee Name]]),"-----",VLOOKUP(LeaveTracker[[#This Row],[Employee Name]],'List of Employees'!$B$4:$H$766,7))</f>
        <v>PIO</v>
      </c>
      <c r="F5005" s="66" t="str">
        <f>IF(ISBLANK(LeaveTracker[[#This Row],[Employee Name]]),"-----",VLOOKUP(LeaveTracker[[#This Row],[Employee Name]],'List of Employees'!$B$4:$H$766,6))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Employees'!$B$4:$H$766,7))</f>
        <v>PIO</v>
      </c>
      <c r="F5006" s="66" t="str">
        <f>IF(ISBLANK(LeaveTracker[[#This Row],[Employee Name]]),"-----",VLOOKUP(LeaveTracker[[#This Row],[Employee Name]],'List of Employees'!$B$4:$H$766,6))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1831</v>
      </c>
      <c r="E5007" s="66" t="str">
        <f>IF(ISBLANK(LeaveTracker[[#This Row],[Employee Name]]),"-----",VLOOKUP(LeaveTracker[[#This Row],[Employee Name]],'List of Employees'!$B$4:$H$766,7))</f>
        <v>ONT</v>
      </c>
      <c r="F5007" s="66" t="str">
        <f>IF(ISBLANK(LeaveTracker[[#This Row],[Employee Name]]),"-----",VLOOKUP(LeaveTracker[[#This Row],[Employee Name]],'List of Employees'!$B$4:$H$766,6))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1831</v>
      </c>
      <c r="E5008" s="66" t="str">
        <f>IF(ISBLANK(LeaveTracker[[#This Row],[Employee Name]]),"-----",VLOOKUP(LeaveTracker[[#This Row],[Employee Name]],'List of Employees'!$B$4:$H$766,7))</f>
        <v>ONT</v>
      </c>
      <c r="F5008" s="66" t="str">
        <f>IF(ISBLANK(LeaveTracker[[#This Row],[Employee Name]]),"-----",VLOOKUP(LeaveTracker[[#This Row],[Employee Name]],'List of Employees'!$B$4:$H$766,6))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Employees'!$B$4:$H$766,7))</f>
        <v>CTO</v>
      </c>
      <c r="F5009" s="66" t="str">
        <f>IF(ISBLANK(LeaveTracker[[#This Row],[Employee Name]]),"-----",VLOOKUP(LeaveTracker[[#This Row],[Employee Name]],'List of Employees'!$B$4:$H$766,6))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Employees'!$B$4:$H$766,7))</f>
        <v>CTO</v>
      </c>
      <c r="F5010" s="66" t="str">
        <f>IF(ISBLANK(LeaveTracker[[#This Row],[Employee Name]]),"-----",VLOOKUP(LeaveTracker[[#This Row],[Employee Name]],'List of Employees'!$B$4:$H$766,6))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Employees'!$B$4:$H$766,7))</f>
        <v>CCT</v>
      </c>
      <c r="F5011" s="66" t="str">
        <f>IF(ISBLANK(LeaveTracker[[#This Row],[Employee Name]]),"-----",VLOOKUP(LeaveTracker[[#This Row],[Employee Name]],'List of Employees'!$B$4:$H$766,6))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Employees'!$B$4:$H$766,7))</f>
        <v>CTO</v>
      </c>
      <c r="F5012" s="66" t="str">
        <f>IF(ISBLANK(LeaveTracker[[#This Row],[Employee Name]]),"-----",VLOOKUP(LeaveTracker[[#This Row],[Employee Name]],'List of Employees'!$B$4:$H$766,6))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Employees'!$B$4:$H$766,7))</f>
        <v>TCCH/TICC</v>
      </c>
      <c r="F5013" s="66" t="str">
        <f>IF(ISBLANK(LeaveTracker[[#This Row],[Employee Name]]),"-----",VLOOKUP(LeaveTracker[[#This Row],[Employee Name]],'List of Employees'!$B$4:$H$766,6))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Employees'!$B$4:$H$766,7))</f>
        <v>CSWDO</v>
      </c>
      <c r="F5014" s="66" t="str">
        <f>IF(ISBLANK(LeaveTracker[[#This Row],[Employee Name]]),"-----",VLOOKUP(LeaveTracker[[#This Row],[Employee Name]],'List of Employees'!$B$4:$H$766,6))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Employees'!$B$4:$H$766,7))</f>
        <v>VMO</v>
      </c>
      <c r="F5015" s="66" t="str">
        <f>IF(ISBLANK(LeaveTracker[[#This Row],[Employee Name]]),"-----",VLOOKUP(LeaveTracker[[#This Row],[Employee Name]],'List of Employees'!$B$4:$H$766,6))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Employees'!$B$4:$H$766,7))</f>
        <v>VMO</v>
      </c>
      <c r="F5016" s="66" t="str">
        <f>IF(ISBLANK(LeaveTracker[[#This Row],[Employee Name]]),"-----",VLOOKUP(LeaveTracker[[#This Row],[Employee Name]],'List of Employees'!$B$4:$H$766,6))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Employees'!$B$4:$H$766,7))</f>
        <v>CCT</v>
      </c>
      <c r="F5017" s="66" t="str">
        <f>IF(ISBLANK(LeaveTracker[[#This Row],[Employee Name]]),"-----",VLOOKUP(LeaveTracker[[#This Row],[Employee Name]],'List of Employees'!$B$4:$H$766,6))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Employees'!$B$4:$H$766,7))</f>
        <v>SP</v>
      </c>
      <c r="F5018" s="66" t="str">
        <f>IF(ISBLANK(LeaveTracker[[#This Row],[Employee Name]]),"-----",VLOOKUP(LeaveTracker[[#This Row],[Employee Name]],'List of Employees'!$B$4:$H$766,6))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Employees'!$B$4:$H$766,7))</f>
        <v>ADMIN OFFICE</v>
      </c>
      <c r="F5019" s="66" t="str">
        <f>IF(ISBLANK(LeaveTracker[[#This Row],[Employee Name]]),"-----",VLOOKUP(LeaveTracker[[#This Row],[Employee Name]],'List of Employees'!$B$4:$H$766,6))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Employees'!$B$4:$H$766,7))</f>
        <v>COOPERATIVE OFFICE</v>
      </c>
      <c r="F5020" s="66" t="str">
        <f>IF(ISBLANK(LeaveTracker[[#This Row],[Employee Name]]),"-----",VLOOKUP(LeaveTracker[[#This Row],[Employee Name]],'List of Employees'!$B$4:$H$766,6))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Employees'!$B$4:$H$766,7))</f>
        <v>BUDGET</v>
      </c>
      <c r="F5021" s="66" t="str">
        <f>IF(ISBLANK(LeaveTracker[[#This Row],[Employee Name]]),"-----",VLOOKUP(LeaveTracker[[#This Row],[Employee Name]],'List of Employees'!$B$4:$H$766,6))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Employees'!$B$4:$H$766,7))</f>
        <v>CEO</v>
      </c>
      <c r="F5022" s="66" t="str">
        <f>IF(ISBLANK(LeaveTracker[[#This Row],[Employee Name]]),"-----",VLOOKUP(LeaveTracker[[#This Row],[Employee Name]],'List of Employees'!$B$4:$H$766,6))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1741</v>
      </c>
      <c r="E5023" s="66" t="str">
        <f>IF(ISBLANK(LeaveTracker[[#This Row],[Employee Name]]),"-----",VLOOKUP(LeaveTracker[[#This Row],[Employee Name]],'List of Employees'!$B$4:$H$766,7))</f>
        <v>ACCOUNTING</v>
      </c>
      <c r="F5023" s="66" t="str">
        <f>IF(ISBLANK(LeaveTracker[[#This Row],[Employee Name]]),"-----",VLOOKUP(LeaveTracker[[#This Row],[Employee Name]],'List of Employees'!$B$4:$H$766,6))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Employees'!$B$4:$H$766,7))</f>
        <v>ACCOUNTING</v>
      </c>
      <c r="F5024" s="66" t="str">
        <f>IF(ISBLANK(LeaveTracker[[#This Row],[Employee Name]]),"-----",VLOOKUP(LeaveTracker[[#This Row],[Employee Name]],'List of Employees'!$B$4:$H$766,6))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Employees'!$B$4:$H$766,7))</f>
        <v>SP</v>
      </c>
      <c r="F5025" s="66" t="str">
        <f>IF(ISBLANK(LeaveTracker[[#This Row],[Employee Name]]),"-----",VLOOKUP(LeaveTracker[[#This Row],[Employee Name]],'List of Employees'!$B$4:$H$766,6))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1822</v>
      </c>
      <c r="E5026" s="66" t="str">
        <f>IF(ISBLANK(LeaveTracker[[#This Row],[Employee Name]]),"-----",VLOOKUP(LeaveTracker[[#This Row],[Employee Name]],'List of Employees'!$B$4:$H$766,7))</f>
        <v>SP</v>
      </c>
      <c r="F5026" s="66" t="str">
        <f>IF(ISBLANK(LeaveTracker[[#This Row],[Employee Name]]),"-----",VLOOKUP(LeaveTracker[[#This Row],[Employee Name]],'List of Employees'!$B$4:$H$766,6))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Employees'!$B$4:$H$766,7))</f>
        <v>SP</v>
      </c>
      <c r="F5027" s="66" t="str">
        <f>IF(ISBLANK(LeaveTracker[[#This Row],[Employee Name]]),"-----",VLOOKUP(LeaveTracker[[#This Row],[Employee Name]],'List of Employees'!$B$4:$H$766,6))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Employees'!$B$4:$H$766,7))</f>
        <v>SP</v>
      </c>
      <c r="F5028" s="66" t="str">
        <f>IF(ISBLANK(LeaveTracker[[#This Row],[Employee Name]]),"-----",VLOOKUP(LeaveTracker[[#This Row],[Employee Name]],'List of Employees'!$B$4:$H$766,6))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Employees'!$B$4:$H$766,7))</f>
        <v>CCT</v>
      </c>
      <c r="F5029" s="66" t="str">
        <f>IF(ISBLANK(LeaveTracker[[#This Row],[Employee Name]]),"-----",VLOOKUP(LeaveTracker[[#This Row],[Employee Name]],'List of Employees'!$B$4:$H$766,6))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2214</v>
      </c>
      <c r="E5030" s="66" t="str">
        <f>IF(ISBLANK(LeaveTracker[[#This Row],[Employee Name]]),"-----",VLOOKUP(LeaveTracker[[#This Row],[Employee Name]],'List of Employees'!$B$4:$H$766,7))</f>
        <v>PICNIC GROVE</v>
      </c>
      <c r="F5030" s="66" t="str">
        <f>IF(ISBLANK(LeaveTracker[[#This Row],[Employee Name]]),"-----",VLOOKUP(LeaveTracker[[#This Row],[Employee Name]],'List of Employees'!$B$4:$H$766,6))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2214</v>
      </c>
      <c r="E5031" s="66" t="str">
        <f>IF(ISBLANK(LeaveTracker[[#This Row],[Employee Name]]),"-----",VLOOKUP(LeaveTracker[[#This Row],[Employee Name]],'List of Employees'!$B$4:$H$766,7))</f>
        <v>PICNIC GROVE</v>
      </c>
      <c r="F5031" s="66" t="str">
        <f>IF(ISBLANK(LeaveTracker[[#This Row],[Employee Name]]),"-----",VLOOKUP(LeaveTracker[[#This Row],[Employee Name]],'List of Employees'!$B$4:$H$766,6))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1729</v>
      </c>
      <c r="E5032" s="66" t="str">
        <f>IF(ISBLANK(LeaveTracker[[#This Row],[Employee Name]]),"-----",VLOOKUP(LeaveTracker[[#This Row],[Employee Name]],'List of Employees'!$B$4:$H$766,7))</f>
        <v>ASSESSOR</v>
      </c>
      <c r="F5032" s="66" t="str">
        <f>IF(ISBLANK(LeaveTracker[[#This Row],[Employee Name]]),"-----",VLOOKUP(LeaveTracker[[#This Row],[Employee Name]],'List of Employees'!$B$4:$H$766,6))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Employees'!$B$4:$H$766,7))</f>
        <v>CHO</v>
      </c>
      <c r="F5033" s="66" t="str">
        <f>IF(ISBLANK(LeaveTracker[[#This Row],[Employee Name]]),"-----",VLOOKUP(LeaveTracker[[#This Row],[Employee Name]],'List of Employees'!$B$4:$H$766,6))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1751</v>
      </c>
      <c r="E5034" s="66" t="str">
        <f>IF(ISBLANK(LeaveTracker[[#This Row],[Employee Name]]),"-----",VLOOKUP(LeaveTracker[[#This Row],[Employee Name]],'List of Employees'!$B$4:$H$766,7))</f>
        <v>SP</v>
      </c>
      <c r="F5034" s="66" t="str">
        <f>IF(ISBLANK(LeaveTracker[[#This Row],[Employee Name]]),"-----",VLOOKUP(LeaveTracker[[#This Row],[Employee Name]],'List of Employees'!$B$4:$H$766,6))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Employees'!$B$4:$H$766,7))</f>
        <v>PIO</v>
      </c>
      <c r="F5035" s="66" t="str">
        <f>IF(ISBLANK(LeaveTracker[[#This Row],[Employee Name]]),"-----",VLOOKUP(LeaveTracker[[#This Row],[Employee Name]],'List of Employees'!$B$4:$H$766,6))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Employees'!$B$4:$H$766,7))</f>
        <v>PIO</v>
      </c>
      <c r="F5036" s="66" t="str">
        <f>IF(ISBLANK(LeaveTracker[[#This Row],[Employee Name]]),"-----",VLOOKUP(LeaveTracker[[#This Row],[Employee Name]],'List of Employees'!$B$4:$H$766,6))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2320</v>
      </c>
      <c r="E5037" s="66" t="str">
        <f>IF(ISBLANK(LeaveTracker[[#This Row],[Employee Name]]),"-----",VLOOKUP(LeaveTracker[[#This Row],[Employee Name]],'List of Employees'!$B$4:$H$766,7))</f>
        <v>CEO</v>
      </c>
      <c r="F5037" s="66" t="str">
        <f>IF(ISBLANK(LeaveTracker[[#This Row],[Employee Name]]),"-----",VLOOKUP(LeaveTracker[[#This Row],[Employee Name]],'List of Employees'!$B$4:$H$766,6))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Employees'!$B$4:$H$766,7))</f>
        <v>PIO</v>
      </c>
      <c r="F5038" s="66" t="str">
        <f>IF(ISBLANK(LeaveTracker[[#This Row],[Employee Name]]),"-----",VLOOKUP(LeaveTracker[[#This Row],[Employee Name]],'List of Employees'!$B$4:$H$766,6))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Employees'!$B$4:$H$766,7))</f>
        <v>ONT</v>
      </c>
      <c r="F5039" s="66" t="str">
        <f>IF(ISBLANK(LeaveTracker[[#This Row],[Employee Name]]),"-----",VLOOKUP(LeaveTracker[[#This Row],[Employee Name]],'List of Employees'!$B$4:$H$766,6))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1834</v>
      </c>
      <c r="E5040" s="66" t="str">
        <f>IF(ISBLANK(LeaveTracker[[#This Row],[Employee Name]]),"-----",VLOOKUP(LeaveTracker[[#This Row],[Employee Name]],'List of Employees'!$B$4:$H$766,7))</f>
        <v>BIR</v>
      </c>
      <c r="F5040" s="66" t="str">
        <f>IF(ISBLANK(LeaveTracker[[#This Row],[Employee Name]]),"-----",VLOOKUP(LeaveTracker[[#This Row],[Employee Name]],'List of Employees'!$B$4:$H$766,6))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Employees'!$B$4:$H$766,7))</f>
        <v>PIO</v>
      </c>
      <c r="F5041" s="66" t="str">
        <f>IF(ISBLANK(LeaveTracker[[#This Row],[Employee Name]]),"-----",VLOOKUP(LeaveTracker[[#This Row],[Employee Name]],'List of Employees'!$B$4:$H$766,6))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Employees'!$B$4:$H$766,7))</f>
        <v>PIO</v>
      </c>
      <c r="F5042" s="66" t="str">
        <f>IF(ISBLANK(LeaveTracker[[#This Row],[Employee Name]]),"-----",VLOOKUP(LeaveTracker[[#This Row],[Employee Name]],'List of Employees'!$B$4:$H$766,6))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Employees'!$B$4:$H$766,7))</f>
        <v>PIO</v>
      </c>
      <c r="F5043" s="66" t="str">
        <f>IF(ISBLANK(LeaveTracker[[#This Row],[Employee Name]]),"-----",VLOOKUP(LeaveTracker[[#This Row],[Employee Name]],'List of Employees'!$B$4:$H$766,6))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Employees'!$B$4:$H$766,7))</f>
        <v>PIO</v>
      </c>
      <c r="F5044" s="66" t="str">
        <f>IF(ISBLANK(LeaveTracker[[#This Row],[Employee Name]]),"-----",VLOOKUP(LeaveTracker[[#This Row],[Employee Name]],'List of Employees'!$B$4:$H$766,6))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Employees'!$B$4:$H$766,7))</f>
        <v>PIO</v>
      </c>
      <c r="F5045" s="66" t="str">
        <f>IF(ISBLANK(LeaveTracker[[#This Row],[Employee Name]]),"-----",VLOOKUP(LeaveTracker[[#This Row],[Employee Name]],'List of Employees'!$B$4:$H$766,6))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Employees'!$B$4:$H$766,7))</f>
        <v>PIO</v>
      </c>
      <c r="F5046" s="66" t="str">
        <f>IF(ISBLANK(LeaveTracker[[#This Row],[Employee Name]]),"-----",VLOOKUP(LeaveTracker[[#This Row],[Employee Name]],'List of Employees'!$B$4:$H$766,6))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1954</v>
      </c>
      <c r="E5047" s="66" t="str">
        <f>IF(ISBLANK(LeaveTracker[[#This Row],[Employee Name]]),"-----",VLOOKUP(LeaveTracker[[#This Row],[Employee Name]],'List of Employees'!$B$4:$H$766,7))</f>
        <v>CENRO</v>
      </c>
      <c r="F5047" s="66" t="str">
        <f>IF(ISBLANK(LeaveTracker[[#This Row],[Employee Name]]),"-----",VLOOKUP(LeaveTracker[[#This Row],[Employee Name]],'List of Employees'!$B$4:$H$766,6))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1954</v>
      </c>
      <c r="E5048" s="66" t="str">
        <f>IF(ISBLANK(LeaveTracker[[#This Row],[Employee Name]]),"-----",VLOOKUP(LeaveTracker[[#This Row],[Employee Name]],'List of Employees'!$B$4:$H$766,7))</f>
        <v>CENRO</v>
      </c>
      <c r="F5048" s="66" t="str">
        <f>IF(ISBLANK(LeaveTracker[[#This Row],[Employee Name]]),"-----",VLOOKUP(LeaveTracker[[#This Row],[Employee Name]],'List of Employees'!$B$4:$H$766,6))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1752</v>
      </c>
      <c r="E5049" s="66" t="str">
        <f>IF(ISBLANK(LeaveTracker[[#This Row],[Employee Name]]),"-----",VLOOKUP(LeaveTracker[[#This Row],[Employee Name]],'List of Employees'!$B$4:$H$766,7))</f>
        <v>EEO/CITY MARKET</v>
      </c>
      <c r="F5049" s="66" t="str">
        <f>IF(ISBLANK(LeaveTracker[[#This Row],[Employee Name]]),"-----",VLOOKUP(LeaveTracker[[#This Row],[Employee Name]],'List of Employees'!$B$4:$H$766,6))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Employees'!$B$4:$H$766,7))</f>
        <v>GSO</v>
      </c>
      <c r="F5050" s="66" t="str">
        <f>IF(ISBLANK(LeaveTracker[[#This Row],[Employee Name]]),"-----",VLOOKUP(LeaveTracker[[#This Row],[Employee Name]],'List of Employees'!$B$4:$H$766,6))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Employees'!$B$4:$H$766,7))</f>
        <v>ACCOUNTING</v>
      </c>
      <c r="F5051" s="66" t="str">
        <f>IF(ISBLANK(LeaveTracker[[#This Row],[Employee Name]]),"-----",VLOOKUP(LeaveTracker[[#This Row],[Employee Name]],'List of Employees'!$B$4:$H$766,6))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Employees'!$B$4:$H$766,7))</f>
        <v>GSO</v>
      </c>
      <c r="F5052" s="66" t="str">
        <f>IF(ISBLANK(LeaveTracker[[#This Row],[Employee Name]]),"-----",VLOOKUP(LeaveTracker[[#This Row],[Employee Name]],'List of Employees'!$B$4:$H$766,6))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Employees'!$B$4:$H$766,7))</f>
        <v>CENRO</v>
      </c>
      <c r="F5053" s="66" t="str">
        <f>IF(ISBLANK(LeaveTracker[[#This Row],[Employee Name]]),"-----",VLOOKUP(LeaveTracker[[#This Row],[Employee Name]],'List of Employees'!$B$4:$H$766,6))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Employees'!$B$4:$H$766,7))</f>
        <v>CENRO</v>
      </c>
      <c r="F5054" s="66" t="str">
        <f>IF(ISBLANK(LeaveTracker[[#This Row],[Employee Name]]),"-----",VLOOKUP(LeaveTracker[[#This Row],[Employee Name]],'List of Employees'!$B$4:$H$766,6))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Employees'!$B$4:$H$766,7))</f>
        <v>CHO</v>
      </c>
      <c r="F5055" s="66" t="str">
        <f>IF(ISBLANK(LeaveTracker[[#This Row],[Employee Name]]),"-----",VLOOKUP(LeaveTracker[[#This Row],[Employee Name]],'List of Employees'!$B$4:$H$766,6))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Employees'!$B$4:$H$766,7))</f>
        <v>ACCOUNTING</v>
      </c>
      <c r="F5056" s="66" t="str">
        <f>IF(ISBLANK(LeaveTracker[[#This Row],[Employee Name]]),"-----",VLOOKUP(LeaveTracker[[#This Row],[Employee Name]],'List of Employees'!$B$4:$H$766,6))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Employees'!$B$4:$H$766,7))</f>
        <v>ACCOUNTING</v>
      </c>
      <c r="F5057" s="66" t="str">
        <f>IF(ISBLANK(LeaveTracker[[#This Row],[Employee Name]]),"-----",VLOOKUP(LeaveTracker[[#This Row],[Employee Name]],'List of Employees'!$B$4:$H$766,6))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Employees'!$B$4:$H$766,7))</f>
        <v>ACCOUNTING</v>
      </c>
      <c r="F5058" s="66" t="str">
        <f>IF(ISBLANK(LeaveTracker[[#This Row],[Employee Name]]),"-----",VLOOKUP(LeaveTracker[[#This Row],[Employee Name]],'List of Employees'!$B$4:$H$766,6))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Employees'!$B$4:$H$766,7))</f>
        <v>ACCOUNTING</v>
      </c>
      <c r="F5059" s="66" t="str">
        <f>IF(ISBLANK(LeaveTracker[[#This Row],[Employee Name]]),"-----",VLOOKUP(LeaveTracker[[#This Row],[Employee Name]],'List of Employees'!$B$4:$H$766,6))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Employees'!$B$4:$H$766,7))</f>
        <v>MAHOGANY MARKET</v>
      </c>
      <c r="F5060" s="66" t="str">
        <f>IF(ISBLANK(LeaveTracker[[#This Row],[Employee Name]]),"-----",VLOOKUP(LeaveTracker[[#This Row],[Employee Name]],'List of Employees'!$B$4:$H$766,6))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Employees'!$B$4:$H$766,7))</f>
        <v>MAHOGANY MARKET</v>
      </c>
      <c r="F5061" s="66" t="str">
        <f>IF(ISBLANK(LeaveTracker[[#This Row],[Employee Name]]),"-----",VLOOKUP(LeaveTracker[[#This Row],[Employee Name]],'List of Employees'!$B$4:$H$766,6))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Employees'!$B$4:$H$766,7))</f>
        <v>CENRO</v>
      </c>
      <c r="F5062" s="66" t="str">
        <f>IF(ISBLANK(LeaveTracker[[#This Row],[Employee Name]]),"-----",VLOOKUP(LeaveTracker[[#This Row],[Employee Name]],'List of Employees'!$B$4:$H$766,6))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Employees'!$B$4:$H$766,7))</f>
        <v>GSO</v>
      </c>
      <c r="F5063" s="66" t="str">
        <f>IF(ISBLANK(LeaveTracker[[#This Row],[Employee Name]]),"-----",VLOOKUP(LeaveTracker[[#This Row],[Employee Name]],'List of Employees'!$B$4:$H$766,6))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Employees'!$B$4:$H$766,7))</f>
        <v>GSO</v>
      </c>
      <c r="F5064" s="66" t="str">
        <f>IF(ISBLANK(LeaveTracker[[#This Row],[Employee Name]]),"-----",VLOOKUP(LeaveTracker[[#This Row],[Employee Name]],'List of Employees'!$B$4:$H$766,6))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Employees'!$B$4:$H$766,7))</f>
        <v>ACCOUNTING</v>
      </c>
      <c r="F5065" s="66" t="str">
        <f>IF(ISBLANK(LeaveTracker[[#This Row],[Employee Name]]),"-----",VLOOKUP(LeaveTracker[[#This Row],[Employee Name]],'List of Employees'!$B$4:$H$766,6))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Employees'!$B$4:$H$766,7))</f>
        <v>ACCOUNTING</v>
      </c>
      <c r="F5066" s="66" t="str">
        <f>IF(ISBLANK(LeaveTracker[[#This Row],[Employee Name]]),"-----",VLOOKUP(LeaveTracker[[#This Row],[Employee Name]],'List of Employees'!$B$4:$H$766,6))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Employees'!$B$4:$H$766,7))</f>
        <v>ASSESSORS OFFICE</v>
      </c>
      <c r="F5067" s="66" t="str">
        <f>IF(ISBLANK(LeaveTracker[[#This Row],[Employee Name]]),"-----",VLOOKUP(LeaveTracker[[#This Row],[Employee Name]],'List of Employees'!$B$4:$H$766,6))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2142</v>
      </c>
      <c r="E5068" s="66" t="str">
        <f>IF(ISBLANK(LeaveTracker[[#This Row],[Employee Name]]),"-----",VLOOKUP(LeaveTracker[[#This Row],[Employee Name]],'List of Employees'!$B$4:$H$766,7))</f>
        <v>OSPITAL NG TAGAYTAY</v>
      </c>
      <c r="F5068" s="66" t="str">
        <f>IF(ISBLANK(LeaveTracker[[#This Row],[Employee Name]]),"-----",VLOOKUP(LeaveTracker[[#This Row],[Employee Name]],'List of Employees'!$B$4:$H$766,6))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Employees'!$B$4:$H$766,7))</f>
        <v>0</v>
      </c>
      <c r="F5069" s="66" t="str">
        <f>IF(ISBLANK(LeaveTracker[[#This Row],[Employee Name]]),"-----",VLOOKUP(LeaveTracker[[#This Row],[Employee Name]],'List of Employees'!$B$4:$H$766,6))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Employees'!$B$4:$H$766,7))</f>
        <v>CTO</v>
      </c>
      <c r="F5070" s="66" t="str">
        <f>IF(ISBLANK(LeaveTracker[[#This Row],[Employee Name]]),"-----",VLOOKUP(LeaveTracker[[#This Row],[Employee Name]],'List of Employees'!$B$4:$H$766,6))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Employees'!$B$4:$H$766,7))</f>
        <v>PICNIC GROVE</v>
      </c>
      <c r="F5071" s="66" t="str">
        <f>IF(ISBLANK(LeaveTracker[[#This Row],[Employee Name]]),"-----",VLOOKUP(LeaveTracker[[#This Row],[Employee Name]],'List of Employees'!$B$4:$H$766,6))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1752</v>
      </c>
      <c r="E5072" s="66" t="str">
        <f>IF(ISBLANK(LeaveTracker[[#This Row],[Employee Name]]),"-----",VLOOKUP(LeaveTracker[[#This Row],[Employee Name]],'List of Employees'!$B$4:$H$766,7))</f>
        <v>EEO/CITY MARKET</v>
      </c>
      <c r="F5072" s="66" t="str">
        <f>IF(ISBLANK(LeaveTracker[[#This Row],[Employee Name]]),"-----",VLOOKUP(LeaveTracker[[#This Row],[Employee Name]],'List of Employees'!$B$4:$H$766,6))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2217</v>
      </c>
      <c r="E5073" s="66" t="str">
        <f>IF(ISBLANK(LeaveTracker[[#This Row],[Employee Name]]),"-----",VLOOKUP(LeaveTracker[[#This Row],[Employee Name]],'List of Employees'!$B$4:$H$766,7))</f>
        <v>PICNIC GROVE</v>
      </c>
      <c r="F5073" s="66" t="str">
        <f>IF(ISBLANK(LeaveTracker[[#This Row],[Employee Name]]),"-----",VLOOKUP(LeaveTracker[[#This Row],[Employee Name]],'List of Employees'!$B$4:$H$766,6))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1777</v>
      </c>
      <c r="E5074" s="66" t="str">
        <f>IF(ISBLANK(LeaveTracker[[#This Row],[Employee Name]]),"-----",VLOOKUP(LeaveTracker[[#This Row],[Employee Name]],'List of Employees'!$B$4:$H$766,7))</f>
        <v>PICNIC GROVE</v>
      </c>
      <c r="F5074" s="66" t="str">
        <f>IF(ISBLANK(LeaveTracker[[#This Row],[Employee Name]]),"-----",VLOOKUP(LeaveTracker[[#This Row],[Employee Name]],'List of Employees'!$B$4:$H$766,6))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1777</v>
      </c>
      <c r="E5075" s="66" t="str">
        <f>IF(ISBLANK(LeaveTracker[[#This Row],[Employee Name]]),"-----",VLOOKUP(LeaveTracker[[#This Row],[Employee Name]],'List of Employees'!$B$4:$H$766,7))</f>
        <v>PICNIC GROVE</v>
      </c>
      <c r="F5075" s="66" t="str">
        <f>IF(ISBLANK(LeaveTracker[[#This Row],[Employee Name]]),"-----",VLOOKUP(LeaveTracker[[#This Row],[Employee Name]],'List of Employees'!$B$4:$H$766,6))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1777</v>
      </c>
      <c r="E5076" s="66" t="str">
        <f>IF(ISBLANK(LeaveTracker[[#This Row],[Employee Name]]),"-----",VLOOKUP(LeaveTracker[[#This Row],[Employee Name]],'List of Employees'!$B$4:$H$766,7))</f>
        <v>PICNIC GROVE</v>
      </c>
      <c r="F5076" s="66" t="str">
        <f>IF(ISBLANK(LeaveTracker[[#This Row],[Employee Name]]),"-----",VLOOKUP(LeaveTracker[[#This Row],[Employee Name]],'List of Employees'!$B$4:$H$766,6))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Employees'!$B$4:$H$766,7))</f>
        <v>CHO</v>
      </c>
      <c r="F5077" s="66" t="str">
        <f>IF(ISBLANK(LeaveTracker[[#This Row],[Employee Name]]),"-----",VLOOKUP(LeaveTracker[[#This Row],[Employee Name]],'List of Employees'!$B$4:$H$766,6))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1913</v>
      </c>
      <c r="E5078" s="66" t="str">
        <f>IF(ISBLANK(LeaveTracker[[#This Row],[Employee Name]]),"-----",VLOOKUP(LeaveTracker[[#This Row],[Employee Name]],'List of Employees'!$B$4:$H$766,7))</f>
        <v>PICNIC GROVE</v>
      </c>
      <c r="F5078" s="66" t="str">
        <f>IF(ISBLANK(LeaveTracker[[#This Row],[Employee Name]]),"-----",VLOOKUP(LeaveTracker[[#This Row],[Employee Name]],'List of Employees'!$B$4:$H$766,6))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1755</v>
      </c>
      <c r="E5079" s="66" t="str">
        <f>IF(ISBLANK(LeaveTracker[[#This Row],[Employee Name]]),"-----",VLOOKUP(LeaveTracker[[#This Row],[Employee Name]],'List of Employees'!$B$4:$H$766,7))</f>
        <v>GSO</v>
      </c>
      <c r="F5079" s="66" t="str">
        <f>IF(ISBLANK(LeaveTracker[[#This Row],[Employee Name]]),"-----",VLOOKUP(LeaveTracker[[#This Row],[Employee Name]],'List of Employees'!$B$4:$H$766,6))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2105</v>
      </c>
      <c r="E5080" s="66" t="str">
        <f>IF(ISBLANK(LeaveTracker[[#This Row],[Employee Name]]),"-----",VLOOKUP(LeaveTracker[[#This Row],[Employee Name]],'List of Employees'!$B$4:$H$766,7))</f>
        <v>CEO</v>
      </c>
      <c r="F5080" s="66" t="str">
        <f>IF(ISBLANK(LeaveTracker[[#This Row],[Employee Name]]),"-----",VLOOKUP(LeaveTracker[[#This Row],[Employee Name]],'List of Employees'!$B$4:$H$766,6))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Employees'!$B$4:$H$766,7))</f>
        <v>PIO</v>
      </c>
      <c r="F5081" s="66" t="str">
        <f>IF(ISBLANK(LeaveTracker[[#This Row],[Employee Name]]),"-----",VLOOKUP(LeaveTracker[[#This Row],[Employee Name]],'List of Employees'!$B$4:$H$766,6))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Employees'!$B$4:$H$766,7))</f>
        <v>PIO</v>
      </c>
      <c r="F5082" s="66" t="str">
        <f>IF(ISBLANK(LeaveTracker[[#This Row],[Employee Name]]),"-----",VLOOKUP(LeaveTracker[[#This Row],[Employee Name]],'List of Employees'!$B$4:$H$766,6))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Employees'!$B$4:$H$766,7))</f>
        <v>PIO</v>
      </c>
      <c r="F5083" s="66" t="str">
        <f>IF(ISBLANK(LeaveTracker[[#This Row],[Employee Name]]),"-----",VLOOKUP(LeaveTracker[[#This Row],[Employee Name]],'List of Employees'!$B$4:$H$766,6))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Employees'!$B$4:$H$766,7))</f>
        <v>PIO</v>
      </c>
      <c r="F5084" s="66" t="str">
        <f>IF(ISBLANK(LeaveTracker[[#This Row],[Employee Name]]),"-----",VLOOKUP(LeaveTracker[[#This Row],[Employee Name]],'List of Employees'!$B$4:$H$766,6))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Employees'!$B$4:$H$766,7))</f>
        <v>PIO</v>
      </c>
      <c r="F5085" s="66" t="str">
        <f>IF(ISBLANK(LeaveTracker[[#This Row],[Employee Name]]),"-----",VLOOKUP(LeaveTracker[[#This Row],[Employee Name]],'List of Employees'!$B$4:$H$766,6))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Employees'!$B$4:$H$766,7))</f>
        <v>CHO</v>
      </c>
      <c r="F5086" s="66" t="str">
        <f>IF(ISBLANK(LeaveTracker[[#This Row],[Employee Name]]),"-----",VLOOKUP(LeaveTracker[[#This Row],[Employee Name]],'List of Employees'!$B$4:$H$766,6))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Employees'!$B$4:$H$766,7))</f>
        <v>TOPS (ADMIN CSU)</v>
      </c>
      <c r="F5087" s="66" t="str">
        <f>IF(ISBLANK(LeaveTracker[[#This Row],[Employee Name]]),"-----",VLOOKUP(LeaveTracker[[#This Row],[Employee Name]],'List of Employees'!$B$4:$H$766,6))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Employees'!$B$4:$H$766,7))</f>
        <v>PIO</v>
      </c>
      <c r="F5088" s="66" t="str">
        <f>IF(ISBLANK(LeaveTracker[[#This Row],[Employee Name]]),"-----",VLOOKUP(LeaveTracker[[#This Row],[Employee Name]],'List of Employees'!$B$4:$H$766,6))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Employees'!$B$4:$H$766,7))</f>
        <v>VMO</v>
      </c>
      <c r="F5089" s="66" t="str">
        <f>IF(ISBLANK(LeaveTracker[[#This Row],[Employee Name]]),"-----",VLOOKUP(LeaveTracker[[#This Row],[Employee Name]],'List of Employees'!$B$4:$H$766,6))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2105</v>
      </c>
      <c r="E5090" s="66" t="str">
        <f>IF(ISBLANK(LeaveTracker[[#This Row],[Employee Name]]),"-----",VLOOKUP(LeaveTracker[[#This Row],[Employee Name]],'List of Employees'!$B$4:$H$766,7))</f>
        <v>CEO</v>
      </c>
      <c r="F5090" s="66" t="str">
        <f>IF(ISBLANK(LeaveTracker[[#This Row],[Employee Name]]),"-----",VLOOKUP(LeaveTracker[[#This Row],[Employee Name]],'List of Employees'!$B$4:$H$766,6))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Employees'!$B$4:$H$766,7))</f>
        <v>CTO</v>
      </c>
      <c r="F5091" s="66" t="str">
        <f>IF(ISBLANK(LeaveTracker[[#This Row],[Employee Name]]),"-----",VLOOKUP(LeaveTracker[[#This Row],[Employee Name]],'List of Employees'!$B$4:$H$766,6))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Employees'!$B$4:$H$766,7))</f>
        <v>LIBRARY</v>
      </c>
      <c r="F5092" s="66" t="str">
        <f>IF(ISBLANK(LeaveTracker[[#This Row],[Employee Name]]),"-----",VLOOKUP(LeaveTracker[[#This Row],[Employee Name]],'List of Employees'!$B$4:$H$766,6))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2220</v>
      </c>
      <c r="E5093" s="66" t="str">
        <f>IF(ISBLANK(LeaveTracker[[#This Row],[Employee Name]]),"-----",VLOOKUP(LeaveTracker[[#This Row],[Employee Name]],'List of Employees'!$B$4:$H$766,7))</f>
        <v>SANGGUNIANG PANLUNGSOD</v>
      </c>
      <c r="F5093" s="66" t="str">
        <f>IF(ISBLANK(LeaveTracker[[#This Row],[Employee Name]]),"-----",VLOOKUP(LeaveTracker[[#This Row],[Employee Name]],'List of Employees'!$B$4:$H$766,6))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1965</v>
      </c>
      <c r="E5094" s="66" t="str">
        <f>IF(ISBLANK(LeaveTracker[[#This Row],[Employee Name]]),"-----",VLOOKUP(LeaveTracker[[#This Row],[Employee Name]],'List of Employees'!$B$4:$H$766,7))</f>
        <v>ONT</v>
      </c>
      <c r="F5094" s="66" t="str">
        <f>IF(ISBLANK(LeaveTracker[[#This Row],[Employee Name]]),"-----",VLOOKUP(LeaveTracker[[#This Row],[Employee Name]],'List of Employees'!$B$4:$H$766,6))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Employees'!$B$4:$H$766,7))</f>
        <v>ONT</v>
      </c>
      <c r="F5095" s="66" t="str">
        <f>IF(ISBLANK(LeaveTracker[[#This Row],[Employee Name]]),"-----",VLOOKUP(LeaveTracker[[#This Row],[Employee Name]],'List of Employees'!$B$4:$H$766,6))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Employees'!$B$4:$H$766,7))</f>
        <v>ONT</v>
      </c>
      <c r="F5096" s="66" t="str">
        <f>IF(ISBLANK(LeaveTracker[[#This Row],[Employee Name]]),"-----",VLOOKUP(LeaveTracker[[#This Row],[Employee Name]],'List of Employees'!$B$4:$H$766,6))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2179</v>
      </c>
      <c r="E5097" s="66" t="str">
        <f>IF(ISBLANK(LeaveTracker[[#This Row],[Employee Name]]),"-----",VLOOKUP(LeaveTracker[[#This Row],[Employee Name]],'List of Employees'!$B$4:$H$766,7))</f>
        <v>OSPITAL NG TAGAYTAY</v>
      </c>
      <c r="F5097" s="66" t="str">
        <f>IF(ISBLANK(LeaveTracker[[#This Row],[Employee Name]]),"-----",VLOOKUP(LeaveTracker[[#This Row],[Employee Name]],'List of Employees'!$B$4:$H$766,6))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2179</v>
      </c>
      <c r="E5098" s="66" t="str">
        <f>IF(ISBLANK(LeaveTracker[[#This Row],[Employee Name]]),"-----",VLOOKUP(LeaveTracker[[#This Row],[Employee Name]],'List of Employees'!$B$4:$H$766,7))</f>
        <v>OSPITAL NG TAGAYTAY</v>
      </c>
      <c r="F5098" s="66" t="str">
        <f>IF(ISBLANK(LeaveTracker[[#This Row],[Employee Name]]),"-----",VLOOKUP(LeaveTracker[[#This Row],[Employee Name]],'List of Employees'!$B$4:$H$766,6))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2221</v>
      </c>
      <c r="E5099" s="66" t="str">
        <f>IF(ISBLANK(LeaveTracker[[#This Row],[Employee Name]]),"-----",VLOOKUP(LeaveTracker[[#This Row],[Employee Name]],'List of Employees'!$B$4:$H$766,7))</f>
        <v>OSPITAL NG TAGAYTAY</v>
      </c>
      <c r="F5099" s="66" t="str">
        <f>IF(ISBLANK(LeaveTracker[[#This Row],[Employee Name]]),"-----",VLOOKUP(LeaveTracker[[#This Row],[Employee Name]],'List of Employees'!$B$4:$H$766,6))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2204</v>
      </c>
      <c r="E5100" s="66" t="str">
        <f>IF(ISBLANK(LeaveTracker[[#This Row],[Employee Name]]),"-----",VLOOKUP(LeaveTracker[[#This Row],[Employee Name]],'List of Employees'!$B$4:$H$766,7))</f>
        <v>OSPITAL NG TAGAYTAY</v>
      </c>
      <c r="F5100" s="66" t="str">
        <f>IF(ISBLANK(LeaveTracker[[#This Row],[Employee Name]]),"-----",VLOOKUP(LeaveTracker[[#This Row],[Employee Name]],'List of Employees'!$B$4:$H$766,6))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1971</v>
      </c>
      <c r="E5101" s="66" t="str">
        <f>IF(ISBLANK(LeaveTracker[[#This Row],[Employee Name]]),"-----",VLOOKUP(LeaveTracker[[#This Row],[Employee Name]],'List of Employees'!$B$4:$H$766,7))</f>
        <v>ONT</v>
      </c>
      <c r="F5101" s="66" t="str">
        <f>IF(ISBLANK(LeaveTracker[[#This Row],[Employee Name]]),"-----",VLOOKUP(LeaveTracker[[#This Row],[Employee Name]],'List of Employees'!$B$4:$H$766,6))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1765</v>
      </c>
      <c r="E5102" s="66" t="str">
        <f>IF(ISBLANK(LeaveTracker[[#This Row],[Employee Name]]),"-----",VLOOKUP(LeaveTracker[[#This Row],[Employee Name]],'List of Employees'!$B$4:$H$766,7))</f>
        <v>ONT</v>
      </c>
      <c r="F5102" s="66" t="str">
        <f>IF(ISBLANK(LeaveTracker[[#This Row],[Employee Name]]),"-----",VLOOKUP(LeaveTracker[[#This Row],[Employee Name]],'List of Employees'!$B$4:$H$766,6))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1765</v>
      </c>
      <c r="E5103" s="66" t="str">
        <f>IF(ISBLANK(LeaveTracker[[#This Row],[Employee Name]]),"-----",VLOOKUP(LeaveTracker[[#This Row],[Employee Name]],'List of Employees'!$B$4:$H$766,7))</f>
        <v>ONT</v>
      </c>
      <c r="F5103" s="66" t="str">
        <f>IF(ISBLANK(LeaveTracker[[#This Row],[Employee Name]]),"-----",VLOOKUP(LeaveTracker[[#This Row],[Employee Name]],'List of Employees'!$B$4:$H$766,6))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2224</v>
      </c>
      <c r="E5104" s="66" t="str">
        <f>IF(ISBLANK(LeaveTracker[[#This Row],[Employee Name]]),"-----",VLOOKUP(LeaveTracker[[#This Row],[Employee Name]],'List of Employees'!$B$4:$H$766,7))</f>
        <v>CHO</v>
      </c>
      <c r="F5104" s="66" t="str">
        <f>IF(ISBLANK(LeaveTracker[[#This Row],[Employee Name]]),"-----",VLOOKUP(LeaveTracker[[#This Row],[Employee Name]],'List of Employees'!$B$4:$H$766,6))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Employees'!$B$4:$H$766,7))</f>
        <v>ONT</v>
      </c>
      <c r="F5105" s="66" t="str">
        <f>IF(ISBLANK(LeaveTracker[[#This Row],[Employee Name]]),"-----",VLOOKUP(LeaveTracker[[#This Row],[Employee Name]],'List of Employees'!$B$4:$H$766,6))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2227</v>
      </c>
      <c r="E5106" s="66" t="str">
        <f>IF(ISBLANK(LeaveTracker[[#This Row],[Employee Name]]),"-----",VLOOKUP(LeaveTracker[[#This Row],[Employee Name]],'List of Employees'!$B$4:$H$766,7))</f>
        <v>OSPITAL NG TAGAYTAY</v>
      </c>
      <c r="F5106" s="66" t="str">
        <f>IF(ISBLANK(LeaveTracker[[#This Row],[Employee Name]]),"-----",VLOOKUP(LeaveTracker[[#This Row],[Employee Name]],'List of Employees'!$B$4:$H$766,6))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Employees'!$B$4:$H$766,7))</f>
        <v>ONT</v>
      </c>
      <c r="F5107" s="66" t="str">
        <f>IF(ISBLANK(LeaveTracker[[#This Row],[Employee Name]]),"-----",VLOOKUP(LeaveTracker[[#This Row],[Employee Name]],'List of Employees'!$B$4:$H$766,6))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Employees'!$B$4:$H$766,7))</f>
        <v>ACCOUNTING</v>
      </c>
      <c r="F5108" s="66" t="str">
        <f>IF(ISBLANK(LeaveTracker[[#This Row],[Employee Name]]),"-----",VLOOKUP(LeaveTracker[[#This Row],[Employee Name]],'List of Employees'!$B$4:$H$766,6))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Employees'!$B$4:$H$766,7))</f>
        <v>ACCOUNTING</v>
      </c>
      <c r="F5109" s="66" t="str">
        <f>IF(ISBLANK(LeaveTracker[[#This Row],[Employee Name]]),"-----",VLOOKUP(LeaveTracker[[#This Row],[Employee Name]],'List of Employees'!$B$4:$H$766,6))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Employees'!$B$4:$H$766,7))</f>
        <v>CCT</v>
      </c>
      <c r="F5110" s="66" t="str">
        <f>IF(ISBLANK(LeaveTracker[[#This Row],[Employee Name]]),"-----",VLOOKUP(LeaveTracker[[#This Row],[Employee Name]],'List of Employees'!$B$4:$H$766,6))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Employees'!$B$4:$H$766,7))</f>
        <v>CTO</v>
      </c>
      <c r="F5111" s="66" t="str">
        <f>IF(ISBLANK(LeaveTracker[[#This Row],[Employee Name]]),"-----",VLOOKUP(LeaveTracker[[#This Row],[Employee Name]],'List of Employees'!$B$4:$H$766,6))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Employees'!$B$4:$H$766,7))</f>
        <v>LIBRARY</v>
      </c>
      <c r="F5112" s="66" t="str">
        <f>IF(ISBLANK(LeaveTracker[[#This Row],[Employee Name]]),"-----",VLOOKUP(LeaveTracker[[#This Row],[Employee Name]],'List of Employees'!$B$4:$H$766,6))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Employees'!$B$4:$H$766,7))</f>
        <v>ASSESSORS OFFICE</v>
      </c>
      <c r="F5113" s="66" t="str">
        <f>IF(ISBLANK(LeaveTracker[[#This Row],[Employee Name]]),"-----",VLOOKUP(LeaveTracker[[#This Row],[Employee Name]],'List of Employees'!$B$4:$H$766,6))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Employees'!$B$4:$H$766,7))</f>
        <v>CTO</v>
      </c>
      <c r="F5114" s="66" t="str">
        <f>IF(ISBLANK(LeaveTracker[[#This Row],[Employee Name]]),"-----",VLOOKUP(LeaveTracker[[#This Row],[Employee Name]],'List of Employees'!$B$4:$H$766,6))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Employees'!$B$4:$H$766,7))</f>
        <v>CTO</v>
      </c>
      <c r="F5115" s="66" t="str">
        <f>IF(ISBLANK(LeaveTracker[[#This Row],[Employee Name]]),"-----",VLOOKUP(LeaveTracker[[#This Row],[Employee Name]],'List of Employees'!$B$4:$H$766,6))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Employees'!$B$4:$H$766,7))</f>
        <v>CTO</v>
      </c>
      <c r="F5116" s="66" t="str">
        <f>IF(ISBLANK(LeaveTracker[[#This Row],[Employee Name]]),"-----",VLOOKUP(LeaveTracker[[#This Row],[Employee Name]],'List of Employees'!$B$4:$H$766,6))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Employees'!$B$4:$H$766,7))</f>
        <v>PIO</v>
      </c>
      <c r="F5117" s="66" t="str">
        <f>IF(ISBLANK(LeaveTracker[[#This Row],[Employee Name]]),"-----",VLOOKUP(LeaveTracker[[#This Row],[Employee Name]],'List of Employees'!$B$4:$H$766,6))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Employees'!$B$4:$H$766,7))</f>
        <v>PIO</v>
      </c>
      <c r="F5118" s="66" t="str">
        <f>IF(ISBLANK(LeaveTracker[[#This Row],[Employee Name]]),"-----",VLOOKUP(LeaveTracker[[#This Row],[Employee Name]],'List of Employees'!$B$4:$H$766,6))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Employees'!$B$4:$H$766,7))</f>
        <v>ONT</v>
      </c>
      <c r="F5119" s="66" t="str">
        <f>IF(ISBLANK(LeaveTracker[[#This Row],[Employee Name]]),"-----",VLOOKUP(LeaveTracker[[#This Row],[Employee Name]],'List of Employees'!$B$4:$H$766,6))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Employees'!$B$4:$H$766,7))</f>
        <v>CTO</v>
      </c>
      <c r="F5120" s="66" t="str">
        <f>IF(ISBLANK(LeaveTracker[[#This Row],[Employee Name]]),"-----",VLOOKUP(LeaveTracker[[#This Row],[Employee Name]],'List of Employees'!$B$4:$H$766,6))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Employees'!$B$4:$H$766,7))</f>
        <v>CTO</v>
      </c>
      <c r="F5121" s="66" t="str">
        <f>IF(ISBLANK(LeaveTracker[[#This Row],[Employee Name]]),"-----",VLOOKUP(LeaveTracker[[#This Row],[Employee Name]],'List of Employees'!$B$4:$H$766,6))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Employees'!$B$4:$H$766,7))</f>
        <v>LANDTAX</v>
      </c>
      <c r="F5122" s="66" t="str">
        <f>IF(ISBLANK(LeaveTracker[[#This Row],[Employee Name]]),"-----",VLOOKUP(LeaveTracker[[#This Row],[Employee Name]],'List of Employees'!$B$4:$H$766,6))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Employees'!$B$4:$H$766,7))</f>
        <v>ONT</v>
      </c>
      <c r="F5123" s="66" t="str">
        <f>IF(ISBLANK(LeaveTracker[[#This Row],[Employee Name]]),"-----",VLOOKUP(LeaveTracker[[#This Row],[Employee Name]],'List of Employees'!$B$4:$H$766,6))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Employees'!$B$4:$H$766,7))</f>
        <v>CHO</v>
      </c>
      <c r="F5124" s="66" t="str">
        <f>IF(ISBLANK(LeaveTracker[[#This Row],[Employee Name]]),"-----",VLOOKUP(LeaveTracker[[#This Row],[Employee Name]],'List of Employees'!$B$4:$H$766,6))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Employees'!$B$4:$H$766,7))</f>
        <v>CHO</v>
      </c>
      <c r="F5125" s="66" t="str">
        <f>IF(ISBLANK(LeaveTracker[[#This Row],[Employee Name]]),"-----",VLOOKUP(LeaveTracker[[#This Row],[Employee Name]],'List of Employees'!$B$4:$H$766,6))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Employees'!$B$4:$H$766,7))</f>
        <v>TCCH/TICC</v>
      </c>
      <c r="F5126" s="66" t="str">
        <f>IF(ISBLANK(LeaveTracker[[#This Row],[Employee Name]]),"-----",VLOOKUP(LeaveTracker[[#This Row],[Employee Name]],'List of Employees'!$B$4:$H$766,6))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1761</v>
      </c>
      <c r="E5127" s="66" t="str">
        <f>IF(ISBLANK(LeaveTracker[[#This Row],[Employee Name]]),"-----",VLOOKUP(LeaveTracker[[#This Row],[Employee Name]],'List of Employees'!$B$4:$H$766,7))</f>
        <v>GSO</v>
      </c>
      <c r="F5127" s="66" t="str">
        <f>IF(ISBLANK(LeaveTracker[[#This Row],[Employee Name]]),"-----",VLOOKUP(LeaveTracker[[#This Row],[Employee Name]],'List of Employees'!$B$4:$H$766,6))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Employees'!$B$4:$H$766,7))</f>
        <v>ONT</v>
      </c>
      <c r="F5128" s="66" t="str">
        <f>IF(ISBLANK(LeaveTracker[[#This Row],[Employee Name]]),"-----",VLOOKUP(LeaveTracker[[#This Row],[Employee Name]],'List of Employees'!$B$4:$H$766,6))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Employees'!$B$4:$H$766,7))</f>
        <v>CTO</v>
      </c>
      <c r="F5129" s="66" t="str">
        <f>IF(ISBLANK(LeaveTracker[[#This Row],[Employee Name]]),"-----",VLOOKUP(LeaveTracker[[#This Row],[Employee Name]],'List of Employees'!$B$4:$H$766,6))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Employees'!$B$4:$H$766,7))</f>
        <v>CTO</v>
      </c>
      <c r="F5130" s="66" t="str">
        <f>IF(ISBLANK(LeaveTracker[[#This Row],[Employee Name]]),"-----",VLOOKUP(LeaveTracker[[#This Row],[Employee Name]],'List of Employees'!$B$4:$H$766,6))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Employees'!$B$4:$H$766,7))</f>
        <v>CTO</v>
      </c>
      <c r="F5131" s="66" t="str">
        <f>IF(ISBLANK(LeaveTracker[[#This Row],[Employee Name]]),"-----",VLOOKUP(LeaveTracker[[#This Row],[Employee Name]],'List of Employees'!$B$4:$H$766,6))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Employees'!$B$4:$H$766,7))</f>
        <v>CTO</v>
      </c>
      <c r="F5132" s="66" t="str">
        <f>IF(ISBLANK(LeaveTracker[[#This Row],[Employee Name]]),"-----",VLOOKUP(LeaveTracker[[#This Row],[Employee Name]],'List of Employees'!$B$4:$H$766,6))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Employees'!$B$4:$H$766,7))</f>
        <v>CTO</v>
      </c>
      <c r="F5133" s="66" t="str">
        <f>IF(ISBLANK(LeaveTracker[[#This Row],[Employee Name]]),"-----",VLOOKUP(LeaveTracker[[#This Row],[Employee Name]],'List of Employees'!$B$4:$H$766,6))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Employees'!$B$4:$H$766,7))</f>
        <v>COOPERATIVE OFFICE</v>
      </c>
      <c r="F5134" s="66" t="str">
        <f>IF(ISBLANK(LeaveTracker[[#This Row],[Employee Name]]),"-----",VLOOKUP(LeaveTracker[[#This Row],[Employee Name]],'List of Employees'!$B$4:$H$766,6))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Employees'!$B$4:$H$766,7))</f>
        <v>COOPERATIVE OFFICE</v>
      </c>
      <c r="F5135" s="66" t="str">
        <f>IF(ISBLANK(LeaveTracker[[#This Row],[Employee Name]]),"-----",VLOOKUP(LeaveTracker[[#This Row],[Employee Name]],'List of Employees'!$B$4:$H$766,6))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Employees'!$B$4:$H$766,7))</f>
        <v>SP</v>
      </c>
      <c r="F5136" s="66" t="str">
        <f>IF(ISBLANK(LeaveTracker[[#This Row],[Employee Name]]),"-----",VLOOKUP(LeaveTracker[[#This Row],[Employee Name]],'List of Employees'!$B$4:$H$766,6))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Employees'!$B$4:$H$766,7))</f>
        <v>SP</v>
      </c>
      <c r="F5137" s="66" t="str">
        <f>IF(ISBLANK(LeaveTracker[[#This Row],[Employee Name]]),"-----",VLOOKUP(LeaveTracker[[#This Row],[Employee Name]],'List of Employees'!$B$4:$H$766,6))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Employees'!$B$4:$H$766,7))</f>
        <v>BUDGET</v>
      </c>
      <c r="F5138" s="66" t="str">
        <f>IF(ISBLANK(LeaveTracker[[#This Row],[Employee Name]]),"-----",VLOOKUP(LeaveTracker[[#This Row],[Employee Name]],'List of Employees'!$B$4:$H$766,6))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Employees'!$B$4:$H$766,7))</f>
        <v>BUDGET</v>
      </c>
      <c r="F5139" s="66" t="str">
        <f>IF(ISBLANK(LeaveTracker[[#This Row],[Employee Name]]),"-----",VLOOKUP(LeaveTracker[[#This Row],[Employee Name]],'List of Employees'!$B$4:$H$766,6))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Employees'!$B$4:$H$766,7))</f>
        <v>CHARACTER OFFICE</v>
      </c>
      <c r="F5140" s="66" t="str">
        <f>IF(ISBLANK(LeaveTracker[[#This Row],[Employee Name]]),"-----",VLOOKUP(LeaveTracker[[#This Row],[Employee Name]],'List of Employees'!$B$4:$H$766,6))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Employees'!$B$4:$H$766,7))</f>
        <v>THRDC</v>
      </c>
      <c r="F5141" s="66" t="str">
        <f>IF(ISBLANK(LeaveTracker[[#This Row],[Employee Name]]),"-----",VLOOKUP(LeaveTracker[[#This Row],[Employee Name]],'List of Employees'!$B$4:$H$766,6))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2618</v>
      </c>
      <c r="E5142" s="66" t="str">
        <f>IF(ISBLANK(LeaveTracker[[#This Row],[Employee Name]]),"-----",VLOOKUP(LeaveTracker[[#This Row],[Employee Name]],'List of Employees'!$B$4:$H$766,7))</f>
        <v>CBO</v>
      </c>
      <c r="F5142" s="66" t="str">
        <f>IF(ISBLANK(LeaveTracker[[#This Row],[Employee Name]]),"-----",VLOOKUP(LeaveTracker[[#This Row],[Employee Name]],'List of Employees'!$B$4:$H$766,6))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Employees'!$B$4:$H$766,7))</f>
        <v>BUDGET</v>
      </c>
      <c r="F5143" s="66" t="str">
        <f>IF(ISBLANK(LeaveTracker[[#This Row],[Employee Name]]),"-----",VLOOKUP(LeaveTracker[[#This Row],[Employee Name]],'List of Employees'!$B$4:$H$766,6))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Employees'!$B$4:$H$766,7))</f>
        <v>ACCOUNTING</v>
      </c>
      <c r="F5144" s="66" t="str">
        <f>IF(ISBLANK(LeaveTracker[[#This Row],[Employee Name]]),"-----",VLOOKUP(LeaveTracker[[#This Row],[Employee Name]],'List of Employees'!$B$4:$H$766,6))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Employees'!$B$4:$H$766,7))</f>
        <v>ACCOUNTING</v>
      </c>
      <c r="F5145" s="66" t="str">
        <f>IF(ISBLANK(LeaveTracker[[#This Row],[Employee Name]]),"-----",VLOOKUP(LeaveTracker[[#This Row],[Employee Name]],'List of Employees'!$B$4:$H$766,6))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2654</v>
      </c>
      <c r="E5146" s="66" t="str">
        <f>IF(ISBLANK(LeaveTracker[[#This Row],[Employee Name]]),"-----",VLOOKUP(LeaveTracker[[#This Row],[Employee Name]],'List of Employees'!$B$4:$H$766,7))</f>
        <v>GSO</v>
      </c>
      <c r="F5146" s="66" t="str">
        <f>IF(ISBLANK(LeaveTracker[[#This Row],[Employee Name]]),"-----",VLOOKUP(LeaveTracker[[#This Row],[Employee Name]],'List of Employees'!$B$4:$H$766,6))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Employees'!$B$4:$H$766,7))</f>
        <v>CENRO</v>
      </c>
      <c r="F5147" s="66" t="str">
        <f>IF(ISBLANK(LeaveTracker[[#This Row],[Employee Name]]),"-----",VLOOKUP(LeaveTracker[[#This Row],[Employee Name]],'List of Employees'!$B$4:$H$766,6))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Employees'!$B$4:$H$766,7))</f>
        <v>CENRO</v>
      </c>
      <c r="F5148" s="66" t="str">
        <f>IF(ISBLANK(LeaveTracker[[#This Row],[Employee Name]]),"-----",VLOOKUP(LeaveTracker[[#This Row],[Employee Name]],'List of Employees'!$B$4:$H$766,6))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Employees'!$B$4:$H$766,7))</f>
        <v>CENRO</v>
      </c>
      <c r="F5149" s="66" t="str">
        <f>IF(ISBLANK(LeaveTracker[[#This Row],[Employee Name]]),"-----",VLOOKUP(LeaveTracker[[#This Row],[Employee Name]],'List of Employees'!$B$4:$H$766,6))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Employees'!$B$4:$H$766,7))</f>
        <v>CENRO</v>
      </c>
      <c r="F5150" s="66" t="str">
        <f>IF(ISBLANK(LeaveTracker[[#This Row],[Employee Name]]),"-----",VLOOKUP(LeaveTracker[[#This Row],[Employee Name]],'List of Employees'!$B$4:$H$766,6))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Employees'!$B$4:$H$766,7))</f>
        <v>DOE</v>
      </c>
      <c r="F5151" s="66" t="str">
        <f>IF(ISBLANK(LeaveTracker[[#This Row],[Employee Name]]),"-----",VLOOKUP(LeaveTracker[[#This Row],[Employee Name]],'List of Employees'!$B$4:$H$766,6))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Employees'!$B$4:$H$766,7))</f>
        <v>GSO</v>
      </c>
      <c r="F5152" s="66" t="str">
        <f>IF(ISBLANK(LeaveTracker[[#This Row],[Employee Name]]),"-----",VLOOKUP(LeaveTracker[[#This Row],[Employee Name]],'List of Employees'!$B$4:$H$766,6))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Employees'!$B$4:$H$766,7))</f>
        <v>ADMIN OFFICE</v>
      </c>
      <c r="F5153" s="66" t="str">
        <f>IF(ISBLANK(LeaveTracker[[#This Row],[Employee Name]]),"-----",VLOOKUP(LeaveTracker[[#This Row],[Employee Name]],'List of Employees'!$B$4:$H$766,6))</f>
        <v>PERMANENT</v>
      </c>
      <c r="G5153" s="24">
        <v>44993</v>
      </c>
      <c r="H5153" s="24">
        <v>44995</v>
      </c>
      <c r="I5153" s="19" t="s">
        <v>297</v>
      </c>
      <c r="J5153" s="42" t="s">
        <v>2228</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Employees'!$B$4:$H$766,7))</f>
        <v>CTO</v>
      </c>
      <c r="F5154" s="66" t="str">
        <f>IF(ISBLANK(LeaveTracker[[#This Row],[Employee Name]]),"-----",VLOOKUP(LeaveTracker[[#This Row],[Employee Name]],'List of Employees'!$B$4:$H$766,6))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1995</v>
      </c>
      <c r="E5155" s="66" t="str">
        <f>IF(ISBLANK(LeaveTracker[[#This Row],[Employee Name]]),"-----",VLOOKUP(LeaveTracker[[#This Row],[Employee Name]],'List of Employees'!$B$4:$H$766,7))</f>
        <v>HRMO</v>
      </c>
      <c r="F5155" s="66" t="str">
        <f>IF(ISBLANK(LeaveTracker[[#This Row],[Employee Name]]),"-----",VLOOKUP(LeaveTracker[[#This Row],[Employee Name]],'List of Employees'!$B$4:$H$766,6))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1995</v>
      </c>
      <c r="E5156" s="66" t="str">
        <f>IF(ISBLANK(LeaveTracker[[#This Row],[Employee Name]]),"-----",VLOOKUP(LeaveTracker[[#This Row],[Employee Name]],'List of Employees'!$B$4:$H$766,7))</f>
        <v>HRMO</v>
      </c>
      <c r="F5156" s="66" t="str">
        <f>IF(ISBLANK(LeaveTracker[[#This Row],[Employee Name]]),"-----",VLOOKUP(LeaveTracker[[#This Row],[Employee Name]],'List of Employees'!$B$4:$H$766,6))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2231</v>
      </c>
      <c r="E5157" s="66" t="str">
        <f>IF(ISBLANK(LeaveTracker[[#This Row],[Employee Name]]),"-----",VLOOKUP(LeaveTracker[[#This Row],[Employee Name]],'List of Employees'!$B$4:$H$766,7))</f>
        <v>TOPS-CSU</v>
      </c>
      <c r="F5157" s="66" t="str">
        <f>IF(ISBLANK(LeaveTracker[[#This Row],[Employee Name]]),"-----",VLOOKUP(LeaveTracker[[#This Row],[Employee Name]],'List of Employees'!$B$4:$H$766,6))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Employees'!$B$4:$H$766,7))</f>
        <v>CENRO</v>
      </c>
      <c r="F5158" s="66" t="str">
        <f>IF(ISBLANK(LeaveTracker[[#This Row],[Employee Name]]),"-----",VLOOKUP(LeaveTracker[[#This Row],[Employee Name]],'List of Employees'!$B$4:$H$766,6))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Employees'!$B$4:$H$766,7))</f>
        <v>CCT</v>
      </c>
      <c r="F5159" s="66" t="str">
        <f>IF(ISBLANK(LeaveTracker[[#This Row],[Employee Name]]),"-----",VLOOKUP(LeaveTracker[[#This Row],[Employee Name]],'List of Employees'!$B$4:$H$766,6))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2232</v>
      </c>
      <c r="E5160" s="66" t="str">
        <f>IF(ISBLANK(LeaveTracker[[#This Row],[Employee Name]]),"-----",VLOOKUP(LeaveTracker[[#This Row],[Employee Name]],'List of Employees'!$B$4:$H$766,7))</f>
        <v>OSPITAL NG TAGAYTAY</v>
      </c>
      <c r="F5160" s="66" t="str">
        <f>IF(ISBLANK(LeaveTracker[[#This Row],[Employee Name]]),"-----",VLOOKUP(LeaveTracker[[#This Row],[Employee Name]],'List of Employees'!$B$4:$H$766,6))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Employees'!$B$4:$H$766,7))</f>
        <v>HRMO</v>
      </c>
      <c r="F5161" s="66" t="str">
        <f>IF(ISBLANK(LeaveTracker[[#This Row],[Employee Name]]),"-----",VLOOKUP(LeaveTracker[[#This Row],[Employee Name]],'List of Employees'!$B$4:$H$766,6))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Employees'!$B$4:$H$766,7))</f>
        <v>ONT</v>
      </c>
      <c r="F5162" s="66" t="str">
        <f>IF(ISBLANK(LeaveTracker[[#This Row],[Employee Name]]),"-----",VLOOKUP(LeaveTracker[[#This Row],[Employee Name]],'List of Employees'!$B$4:$H$766,6))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Employees'!$B$4:$H$766,7))</f>
        <v>ONT</v>
      </c>
      <c r="F5163" s="66" t="str">
        <f>IF(ISBLANK(LeaveTracker[[#This Row],[Employee Name]]),"-----",VLOOKUP(LeaveTracker[[#This Row],[Employee Name]],'List of Employees'!$B$4:$H$766,6))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2238</v>
      </c>
      <c r="E5164" s="66" t="str">
        <f>IF(ISBLANK(LeaveTracker[[#This Row],[Employee Name]]),"-----",VLOOKUP(LeaveTracker[[#This Row],[Employee Name]],'List of Employees'!$B$4:$H$766,7))</f>
        <v>TCNHS</v>
      </c>
      <c r="F5164" s="66" t="str">
        <f>IF(ISBLANK(LeaveTracker[[#This Row],[Employee Name]]),"-----",VLOOKUP(LeaveTracker[[#This Row],[Employee Name]],'List of Employees'!$B$4:$H$766,6))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2241</v>
      </c>
      <c r="E5165" s="66">
        <f>IF(ISBLANK(LeaveTracker[[#This Row],[Employee Name]]),"-----",VLOOKUP(LeaveTracker[[#This Row],[Employee Name]],'List of Employees'!$B$4:$H$766,7))</f>
        <v>0</v>
      </c>
      <c r="F5165" s="66" t="str">
        <f>IF(ISBLANK(LeaveTracker[[#This Row],[Employee Name]]),"-----",VLOOKUP(LeaveTracker[[#This Row],[Employee Name]],'List of Employees'!$B$4:$H$766,6))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2238</v>
      </c>
      <c r="E5166" s="66" t="str">
        <f>IF(ISBLANK(LeaveTracker[[#This Row],[Employee Name]]),"-----",VLOOKUP(LeaveTracker[[#This Row],[Employee Name]],'List of Employees'!$B$4:$H$766,7))</f>
        <v>TCNHS</v>
      </c>
      <c r="F5166" s="66" t="str">
        <f>IF(ISBLANK(LeaveTracker[[#This Row],[Employee Name]]),"-----",VLOOKUP(LeaveTracker[[#This Row],[Employee Name]],'List of Employees'!$B$4:$H$766,6))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2241</v>
      </c>
      <c r="E5167" s="66">
        <f>IF(ISBLANK(LeaveTracker[[#This Row],[Employee Name]]),"-----",VLOOKUP(LeaveTracker[[#This Row],[Employee Name]],'List of Employees'!$B$4:$H$766,7))</f>
        <v>0</v>
      </c>
      <c r="F5167" s="66" t="str">
        <f>IF(ISBLANK(LeaveTracker[[#This Row],[Employee Name]]),"-----",VLOOKUP(LeaveTracker[[#This Row],[Employee Name]],'List of Employees'!$B$4:$H$766,6))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2243</v>
      </c>
      <c r="E5168" s="66" t="str">
        <f>IF(ISBLANK(LeaveTracker[[#This Row],[Employee Name]]),"-----",VLOOKUP(LeaveTracker[[#This Row],[Employee Name]],'List of Employees'!$B$4:$H$766,7))</f>
        <v>CHO</v>
      </c>
      <c r="F5168" s="66" t="str">
        <f>IF(ISBLANK(LeaveTracker[[#This Row],[Employee Name]]),"-----",VLOOKUP(LeaveTracker[[#This Row],[Employee Name]],'List of Employees'!$B$4:$H$766,6))</f>
        <v>JOBCON</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2247</v>
      </c>
      <c r="E5169" s="66">
        <f>IF(ISBLANK(LeaveTracker[[#This Row],[Employee Name]]),"-----",VLOOKUP(LeaveTracker[[#This Row],[Employee Name]],'List of Employees'!$B$4:$H$766,7))</f>
        <v>0</v>
      </c>
      <c r="F5169" s="66" t="str">
        <f>IF(ISBLANK(LeaveTracker[[#This Row],[Employee Name]]),"-----",VLOOKUP(LeaveTracker[[#This Row],[Employee Name]],'List of Employees'!$B$4:$H$766,6))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2251</v>
      </c>
      <c r="E5170" s="66" t="str">
        <f>IF(ISBLANK(LeaveTracker[[#This Row],[Employee Name]]),"-----",VLOOKUP(LeaveTracker[[#This Row],[Employee Name]],'List of Employees'!$B$4:$H$766,7))</f>
        <v>SHS</v>
      </c>
      <c r="F5170" s="66" t="str">
        <f>IF(ISBLANK(LeaveTracker[[#This Row],[Employee Name]]),"-----",VLOOKUP(LeaveTracker[[#This Row],[Employee Name]],'List of Employees'!$B$4:$H$766,6))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2251</v>
      </c>
      <c r="E5171" s="66" t="str">
        <f>IF(ISBLANK(LeaveTracker[[#This Row],[Employee Name]]),"-----",VLOOKUP(LeaveTracker[[#This Row],[Employee Name]],'List of Employees'!$B$4:$H$766,7))</f>
        <v>SHS</v>
      </c>
      <c r="F5171" s="66" t="str">
        <f>IF(ISBLANK(LeaveTracker[[#This Row],[Employee Name]]),"-----",VLOOKUP(LeaveTracker[[#This Row],[Employee Name]],'List of Employees'!$B$4:$H$766,6))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1842</v>
      </c>
      <c r="E5172" s="66" t="str">
        <f>IF(ISBLANK(LeaveTracker[[#This Row],[Employee Name]]),"-----",VLOOKUP(LeaveTracker[[#This Row],[Employee Name]],'List of Employees'!$B$4:$H$766,7))</f>
        <v>TCNHS-ISHS</v>
      </c>
      <c r="F5172" s="66" t="str">
        <f>IF(ISBLANK(LeaveTracker[[#This Row],[Employee Name]]),"-----",VLOOKUP(LeaveTracker[[#This Row],[Employee Name]],'List of Employees'!$B$4:$H$766,6))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1842</v>
      </c>
      <c r="E5173" s="66" t="str">
        <f>IF(ISBLANK(LeaveTracker[[#This Row],[Employee Name]]),"-----",VLOOKUP(LeaveTracker[[#This Row],[Employee Name]],'List of Employees'!$B$4:$H$766,7))</f>
        <v>TCNHS-ISHS</v>
      </c>
      <c r="F5173" s="66" t="str">
        <f>IF(ISBLANK(LeaveTracker[[#This Row],[Employee Name]]),"-----",VLOOKUP(LeaveTracker[[#This Row],[Employee Name]],'List of Employees'!$B$4:$H$766,6))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1842</v>
      </c>
      <c r="E5174" s="66" t="str">
        <f>IF(ISBLANK(LeaveTracker[[#This Row],[Employee Name]]),"-----",VLOOKUP(LeaveTracker[[#This Row],[Employee Name]],'List of Employees'!$B$4:$H$766,7))</f>
        <v>TCNHS-ISHS</v>
      </c>
      <c r="F5174" s="66" t="str">
        <f>IF(ISBLANK(LeaveTracker[[#This Row],[Employee Name]]),"-----",VLOOKUP(LeaveTracker[[#This Row],[Employee Name]],'List of Employees'!$B$4:$H$766,6))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1842</v>
      </c>
      <c r="E5175" s="66" t="str">
        <f>IF(ISBLANK(LeaveTracker[[#This Row],[Employee Name]]),"-----",VLOOKUP(LeaveTracker[[#This Row],[Employee Name]],'List of Employees'!$B$4:$H$766,7))</f>
        <v>TCNHS-ISHS</v>
      </c>
      <c r="F5175" s="66" t="str">
        <f>IF(ISBLANK(LeaveTracker[[#This Row],[Employee Name]]),"-----",VLOOKUP(LeaveTracker[[#This Row],[Employee Name]],'List of Employees'!$B$4:$H$766,6))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1842</v>
      </c>
      <c r="E5176" s="66" t="str">
        <f>IF(ISBLANK(LeaveTracker[[#This Row],[Employee Name]]),"-----",VLOOKUP(LeaveTracker[[#This Row],[Employee Name]],'List of Employees'!$B$4:$H$766,7))</f>
        <v>TCNHS-ISHS</v>
      </c>
      <c r="F5176" s="66" t="str">
        <f>IF(ISBLANK(LeaveTracker[[#This Row],[Employee Name]]),"-----",VLOOKUP(LeaveTracker[[#This Row],[Employee Name]],'List of Employees'!$B$4:$H$766,6))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2320</v>
      </c>
      <c r="E5177" s="66" t="str">
        <f>IF(ISBLANK(LeaveTracker[[#This Row],[Employee Name]]),"-----",VLOOKUP(LeaveTracker[[#This Row],[Employee Name]],'List of Employees'!$B$4:$H$766,7))</f>
        <v>CEO</v>
      </c>
      <c r="F5177" s="66" t="str">
        <f>IF(ISBLANK(LeaveTracker[[#This Row],[Employee Name]]),"-----",VLOOKUP(LeaveTracker[[#This Row],[Employee Name]],'List of Employees'!$B$4:$H$766,6))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2125</v>
      </c>
      <c r="E5178" s="66" t="str">
        <f>IF(ISBLANK(LeaveTracker[[#This Row],[Employee Name]]),"-----",VLOOKUP(LeaveTracker[[#This Row],[Employee Name]],'List of Employees'!$B$4:$H$766,7))</f>
        <v>ADMIN OFFICE</v>
      </c>
      <c r="F5178" s="66" t="str">
        <f>IF(ISBLANK(LeaveTracker[[#This Row],[Employee Name]]),"-----",VLOOKUP(LeaveTracker[[#This Row],[Employee Name]],'List of Employees'!$B$4:$H$766,6))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1936</v>
      </c>
      <c r="E5179" s="66" t="str">
        <f>IF(ISBLANK(LeaveTracker[[#This Row],[Employee Name]]),"-----",VLOOKUP(LeaveTracker[[#This Row],[Employee Name]],'List of Employees'!$B$4:$H$766,7))</f>
        <v>BPLO</v>
      </c>
      <c r="F5179" s="66" t="str">
        <f>IF(ISBLANK(LeaveTracker[[#This Row],[Employee Name]]),"-----",VLOOKUP(LeaveTracker[[#This Row],[Employee Name]],'List of Employees'!$B$4:$H$766,6))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1936</v>
      </c>
      <c r="E5180" s="66" t="str">
        <f>IF(ISBLANK(LeaveTracker[[#This Row],[Employee Name]]),"-----",VLOOKUP(LeaveTracker[[#This Row],[Employee Name]],'List of Employees'!$B$4:$H$766,7))</f>
        <v>BPLO</v>
      </c>
      <c r="F5180" s="66" t="str">
        <f>IF(ISBLANK(LeaveTracker[[#This Row],[Employee Name]]),"-----",VLOOKUP(LeaveTracker[[#This Row],[Employee Name]],'List of Employees'!$B$4:$H$766,6))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1936</v>
      </c>
      <c r="E5181" s="66" t="str">
        <f>IF(ISBLANK(LeaveTracker[[#This Row],[Employee Name]]),"-----",VLOOKUP(LeaveTracker[[#This Row],[Employee Name]],'List of Employees'!$B$4:$H$766,7))</f>
        <v>BPLO</v>
      </c>
      <c r="F5181" s="66" t="str">
        <f>IF(ISBLANK(LeaveTracker[[#This Row],[Employee Name]]),"-----",VLOOKUP(LeaveTracker[[#This Row],[Employee Name]],'List of Employees'!$B$4:$H$766,6))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1936</v>
      </c>
      <c r="E5182" s="66" t="str">
        <f>IF(ISBLANK(LeaveTracker[[#This Row],[Employee Name]]),"-----",VLOOKUP(LeaveTracker[[#This Row],[Employee Name]],'List of Employees'!$B$4:$H$766,7))</f>
        <v>BPLO</v>
      </c>
      <c r="F5182" s="66" t="str">
        <f>IF(ISBLANK(LeaveTracker[[#This Row],[Employee Name]]),"-----",VLOOKUP(LeaveTracker[[#This Row],[Employee Name]],'List of Employees'!$B$4:$H$766,6))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1877</v>
      </c>
      <c r="E5183" s="66" t="str">
        <f>IF(ISBLANK(LeaveTracker[[#This Row],[Employee Name]]),"-----",VLOOKUP(LeaveTracker[[#This Row],[Employee Name]],'List of Employees'!$B$4:$H$766,7))</f>
        <v>CTO</v>
      </c>
      <c r="F5183" s="66" t="str">
        <f>IF(ISBLANK(LeaveTracker[[#This Row],[Employee Name]]),"-----",VLOOKUP(LeaveTracker[[#This Row],[Employee Name]],'List of Employees'!$B$4:$H$766,6))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1877</v>
      </c>
      <c r="E5184" s="66" t="str">
        <f>IF(ISBLANK(LeaveTracker[[#This Row],[Employee Name]]),"-----",VLOOKUP(LeaveTracker[[#This Row],[Employee Name]],'List of Employees'!$B$4:$H$766,7))</f>
        <v>CTO</v>
      </c>
      <c r="F5184" s="66" t="str">
        <f>IF(ISBLANK(LeaveTracker[[#This Row],[Employee Name]]),"-----",VLOOKUP(LeaveTracker[[#This Row],[Employee Name]],'List of Employees'!$B$4:$H$766,6))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2253</v>
      </c>
      <c r="E5185" s="66" t="str">
        <f>IF(ISBLANK(LeaveTracker[[#This Row],[Employee Name]]),"-----",VLOOKUP(LeaveTracker[[#This Row],[Employee Name]],'List of Employees'!$B$4:$H$766,7))</f>
        <v>CHO</v>
      </c>
      <c r="F5185" s="66" t="str">
        <f>IF(ISBLANK(LeaveTracker[[#This Row],[Employee Name]]),"-----",VLOOKUP(LeaveTracker[[#This Row],[Employee Name]],'List of Employees'!$B$4:$H$766,6))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2253</v>
      </c>
      <c r="E5186" s="66" t="str">
        <f>IF(ISBLANK(LeaveTracker[[#This Row],[Employee Name]]),"-----",VLOOKUP(LeaveTracker[[#This Row],[Employee Name]],'List of Employees'!$B$4:$H$766,7))</f>
        <v>CHO</v>
      </c>
      <c r="F5186" s="66" t="str">
        <f>IF(ISBLANK(LeaveTracker[[#This Row],[Employee Name]]),"-----",VLOOKUP(LeaveTracker[[#This Row],[Employee Name]],'List of Employees'!$B$4:$H$766,6))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2253</v>
      </c>
      <c r="E5187" s="66" t="str">
        <f>IF(ISBLANK(LeaveTracker[[#This Row],[Employee Name]]),"-----",VLOOKUP(LeaveTracker[[#This Row],[Employee Name]],'List of Employees'!$B$4:$H$766,7))</f>
        <v>CHO</v>
      </c>
      <c r="F5187" s="66" t="str">
        <f>IF(ISBLANK(LeaveTracker[[#This Row],[Employee Name]]),"-----",VLOOKUP(LeaveTracker[[#This Row],[Employee Name]],'List of Employees'!$B$4:$H$766,6))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2256</v>
      </c>
      <c r="E5188" s="66" t="str">
        <f>IF(ISBLANK(LeaveTracker[[#This Row],[Employee Name]]),"-----",VLOOKUP(LeaveTracker[[#This Row],[Employee Name]],'List of Employees'!$B$4:$H$766,7))</f>
        <v>OSP</v>
      </c>
      <c r="F5188" s="66" t="str">
        <f>IF(ISBLANK(LeaveTracker[[#This Row],[Employee Name]]),"-----",VLOOKUP(LeaveTracker[[#This Row],[Employee Name]],'List of Employees'!$B$4:$H$766,6))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2260</v>
      </c>
      <c r="E5189" s="66" t="str">
        <f>IF(ISBLANK(LeaveTracker[[#This Row],[Employee Name]]),"-----",VLOOKUP(LeaveTracker[[#This Row],[Employee Name]],'List of Employees'!$B$4:$H$766,7))</f>
        <v>DEPED SANJOSE</v>
      </c>
      <c r="F5189" s="66" t="str">
        <f>IF(ISBLANK(LeaveTracker[[#This Row],[Employee Name]]),"-----",VLOOKUP(LeaveTracker[[#This Row],[Employee Name]],'List of Employees'!$B$4:$H$766,6))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2260</v>
      </c>
      <c r="E5190" s="66" t="str">
        <f>IF(ISBLANK(LeaveTracker[[#This Row],[Employee Name]]),"-----",VLOOKUP(LeaveTracker[[#This Row],[Employee Name]],'List of Employees'!$B$4:$H$766,7))</f>
        <v>DEPED SANJOSE</v>
      </c>
      <c r="F5190" s="66" t="str">
        <f>IF(ISBLANK(LeaveTracker[[#This Row],[Employee Name]]),"-----",VLOOKUP(LeaveTracker[[#This Row],[Employee Name]],'List of Employees'!$B$4:$H$766,6))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Employees'!$B$4:$H$766,7))</f>
        <v>TCCH/TICC</v>
      </c>
      <c r="F5191" s="66" t="str">
        <f>IF(ISBLANK(LeaveTracker[[#This Row],[Employee Name]]),"-----",VLOOKUP(LeaveTracker[[#This Row],[Employee Name]],'List of Employees'!$B$4:$H$766,6))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Employees'!$B$4:$H$766,7))</f>
        <v>CTO</v>
      </c>
      <c r="F5192" s="66" t="str">
        <f>IF(ISBLANK(LeaveTracker[[#This Row],[Employee Name]]),"-----",VLOOKUP(LeaveTracker[[#This Row],[Employee Name]],'List of Employees'!$B$4:$H$766,6))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1954</v>
      </c>
      <c r="E5193" s="66" t="str">
        <f>IF(ISBLANK(LeaveTracker[[#This Row],[Employee Name]]),"-----",VLOOKUP(LeaveTracker[[#This Row],[Employee Name]],'List of Employees'!$B$4:$H$766,7))</f>
        <v>CENRO</v>
      </c>
      <c r="F5193" s="66" t="str">
        <f>IF(ISBLANK(LeaveTracker[[#This Row],[Employee Name]]),"-----",VLOOKUP(LeaveTracker[[#This Row],[Employee Name]],'List of Employees'!$B$4:$H$766,6))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1806</v>
      </c>
      <c r="E5194" s="66" t="str">
        <f>IF(ISBLANK(LeaveTracker[[#This Row],[Employee Name]]),"-----",VLOOKUP(LeaveTracker[[#This Row],[Employee Name]],'List of Employees'!$B$4:$H$766,7))</f>
        <v>TICC/TCCH</v>
      </c>
      <c r="F5194" s="66" t="str">
        <f>IF(ISBLANK(LeaveTracker[[#This Row],[Employee Name]]),"-----",VLOOKUP(LeaveTracker[[#This Row],[Employee Name]],'List of Employees'!$B$4:$H$766,6))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2262</v>
      </c>
      <c r="E5195" s="66" t="str">
        <f>IF(ISBLANK(LeaveTracker[[#This Row],[Employee Name]]),"-----",VLOOKUP(LeaveTracker[[#This Row],[Employee Name]],'List of Employees'!$B$4:$H$766,7))</f>
        <v>PICNIC GROVE</v>
      </c>
      <c r="F5195" s="66" t="str">
        <f>IF(ISBLANK(LeaveTracker[[#This Row],[Employee Name]]),"-----",VLOOKUP(LeaveTracker[[#This Row],[Employee Name]],'List of Employees'!$B$4:$H$766,6))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2264</v>
      </c>
      <c r="E5196" s="66" t="str">
        <f>IF(ISBLANK(LeaveTracker[[#This Row],[Employee Name]]),"-----",VLOOKUP(LeaveTracker[[#This Row],[Employee Name]],'List of Employees'!$B$4:$H$766,7))</f>
        <v>PICNIC GROVE</v>
      </c>
      <c r="F5196" s="66" t="str">
        <f>IF(ISBLANK(LeaveTracker[[#This Row],[Employee Name]]),"-----",VLOOKUP(LeaveTracker[[#This Row],[Employee Name]],'List of Employees'!$B$4:$H$766,6))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Employees'!$B$4:$H$766,7))</f>
        <v>OTM</v>
      </c>
      <c r="F5197" s="66" t="str">
        <f>IF(ISBLANK(LeaveTracker[[#This Row],[Employee Name]]),"-----",VLOOKUP(LeaveTracker[[#This Row],[Employee Name]],'List of Employees'!$B$4:$H$766,6))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Employees'!$B$4:$H$766,7))</f>
        <v>ACCOUNTING</v>
      </c>
      <c r="F5198" s="66" t="str">
        <f>IF(ISBLANK(LeaveTracker[[#This Row],[Employee Name]]),"-----",VLOOKUP(LeaveTracker[[#This Row],[Employee Name]],'List of Employees'!$B$4:$H$766,6))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Employees'!$B$4:$H$766,7))</f>
        <v>ACCOUNTING</v>
      </c>
      <c r="F5199" s="66" t="str">
        <f>IF(ISBLANK(LeaveTracker[[#This Row],[Employee Name]]),"-----",VLOOKUP(LeaveTracker[[#This Row],[Employee Name]],'List of Employees'!$B$4:$H$766,6))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Employees'!$B$4:$H$766,7))</f>
        <v>CCT</v>
      </c>
      <c r="F5200" s="66" t="str">
        <f>IF(ISBLANK(LeaveTracker[[#This Row],[Employee Name]]),"-----",VLOOKUP(LeaveTracker[[#This Row],[Employee Name]],'List of Employees'!$B$4:$H$766,6))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Employees'!$B$4:$H$766,7))</f>
        <v>CCT</v>
      </c>
      <c r="F5201" s="66" t="str">
        <f>IF(ISBLANK(LeaveTracker[[#This Row],[Employee Name]]),"-----",VLOOKUP(LeaveTracker[[#This Row],[Employee Name]],'List of Employees'!$B$4:$H$766,6))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Employees'!$B$4:$H$766,7))</f>
        <v>CCT</v>
      </c>
      <c r="F5202" s="66" t="str">
        <f>IF(ISBLANK(LeaveTracker[[#This Row],[Employee Name]]),"-----",VLOOKUP(LeaveTracker[[#This Row],[Employee Name]],'List of Employees'!$B$4:$H$766,6))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Employees'!$B$4:$H$766,7))</f>
        <v>CTO</v>
      </c>
      <c r="F5203" s="66" t="str">
        <f>IF(ISBLANK(LeaveTracker[[#This Row],[Employee Name]]),"-----",VLOOKUP(LeaveTracker[[#This Row],[Employee Name]],'List of Employees'!$B$4:$H$766,6))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Employees'!$B$4:$H$766,7))</f>
        <v>CTO</v>
      </c>
      <c r="F5204" s="66" t="str">
        <f>IF(ISBLANK(LeaveTracker[[#This Row],[Employee Name]]),"-----",VLOOKUP(LeaveTracker[[#This Row],[Employee Name]],'List of Employees'!$B$4:$H$766,6))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Employees'!$B$4:$H$766,7))</f>
        <v>ACCOUNTING</v>
      </c>
      <c r="F5205" s="66" t="str">
        <f>IF(ISBLANK(LeaveTracker[[#This Row],[Employee Name]]),"-----",VLOOKUP(LeaveTracker[[#This Row],[Employee Name]],'List of Employees'!$B$4:$H$766,6))</f>
        <v>PERMANENT</v>
      </c>
      <c r="G5205" s="24">
        <v>45028</v>
      </c>
      <c r="H5205" s="24">
        <v>45028</v>
      </c>
      <c r="I5205" s="19" t="s">
        <v>297</v>
      </c>
      <c r="J5205" s="42" t="s">
        <v>2265</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Employees'!$B$4:$H$766,7))</f>
        <v>ACCOUNTING</v>
      </c>
      <c r="F5206" s="66" t="str">
        <f>IF(ISBLANK(LeaveTracker[[#This Row],[Employee Name]]),"-----",VLOOKUP(LeaveTracker[[#This Row],[Employee Name]],'List of Employees'!$B$4:$H$766,6))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Employees'!$B$4:$H$766,7))</f>
        <v>ACCOUNTING</v>
      </c>
      <c r="F5207" s="66" t="str">
        <f>IF(ISBLANK(LeaveTracker[[#This Row],[Employee Name]]),"-----",VLOOKUP(LeaveTracker[[#This Row],[Employee Name]],'List of Employees'!$B$4:$H$766,6))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Employees'!$B$4:$H$766,7))</f>
        <v>CTO</v>
      </c>
      <c r="F5208" s="66" t="str">
        <f>IF(ISBLANK(LeaveTracker[[#This Row],[Employee Name]]),"-----",VLOOKUP(LeaveTracker[[#This Row],[Employee Name]],'List of Employees'!$B$4:$H$766,6))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Employees'!$B$4:$H$766,7))</f>
        <v>ASSESSORS OFFICE</v>
      </c>
      <c r="F5209" s="66" t="str">
        <f>IF(ISBLANK(LeaveTracker[[#This Row],[Employee Name]]),"-----",VLOOKUP(LeaveTracker[[#This Row],[Employee Name]],'List of Employees'!$B$4:$H$766,6))</f>
        <v>PERMANENT</v>
      </c>
      <c r="G5209" s="24">
        <v>45040</v>
      </c>
      <c r="H5209" s="24">
        <v>45040</v>
      </c>
      <c r="I5209" s="19" t="s">
        <v>297</v>
      </c>
      <c r="J5209" s="42" t="s">
        <v>2265</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Employees'!$B$4:$H$766,7))</f>
        <v>ASSESSORS OFFICE</v>
      </c>
      <c r="F5210" s="66" t="str">
        <f>IF(ISBLANK(LeaveTracker[[#This Row],[Employee Name]]),"-----",VLOOKUP(LeaveTracker[[#This Row],[Employee Name]],'List of Employees'!$B$4:$H$766,6))</f>
        <v>PERMANENT</v>
      </c>
      <c r="G5210" s="24">
        <v>45040</v>
      </c>
      <c r="H5210" s="24">
        <v>45040</v>
      </c>
      <c r="I5210" s="19" t="s">
        <v>297</v>
      </c>
      <c r="J5210" s="42" t="s">
        <v>2265</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Employees'!$B$4:$H$766,7))</f>
        <v>BUDGET</v>
      </c>
      <c r="F5211" s="66" t="str">
        <f>IF(ISBLANK(LeaveTracker[[#This Row],[Employee Name]]),"-----",VLOOKUP(LeaveTracker[[#This Row],[Employee Name]],'List of Employees'!$B$4:$H$766,6))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Employees'!$B$4:$H$766,7))</f>
        <v>LCR</v>
      </c>
      <c r="F5212" s="66" t="str">
        <f>IF(ISBLANK(LeaveTracker[[#This Row],[Employee Name]]),"-----",VLOOKUP(LeaveTracker[[#This Row],[Employee Name]],'List of Employees'!$B$4:$H$766,6))</f>
        <v>PERMANENT</v>
      </c>
      <c r="G5212" s="24">
        <v>45042</v>
      </c>
      <c r="H5212" s="24">
        <v>45042</v>
      </c>
      <c r="I5212" s="19" t="s">
        <v>297</v>
      </c>
      <c r="J5212" s="42" t="s">
        <v>2265</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1934</v>
      </c>
      <c r="E5213" s="66" t="str">
        <f>IF(ISBLANK(LeaveTracker[[#This Row],[Employee Name]]),"-----",VLOOKUP(LeaveTracker[[#This Row],[Employee Name]],'List of Employees'!$B$4:$H$766,7))</f>
        <v>GSO</v>
      </c>
      <c r="F5213" s="66" t="str">
        <f>IF(ISBLANK(LeaveTracker[[#This Row],[Employee Name]]),"-----",VLOOKUP(LeaveTracker[[#This Row],[Employee Name]],'List of Employees'!$B$4:$H$766,6))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Employees'!$B$4:$H$766,7))</f>
        <v>TCCH/TICC</v>
      </c>
      <c r="F5214" s="66" t="str">
        <f>IF(ISBLANK(LeaveTracker[[#This Row],[Employee Name]]),"-----",VLOOKUP(LeaveTracker[[#This Row],[Employee Name]],'List of Employees'!$B$4:$H$766,6))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Employees'!$B$4:$H$766,7))</f>
        <v>CEO</v>
      </c>
      <c r="F5215" s="66" t="str">
        <f>IF(ISBLANK(LeaveTracker[[#This Row],[Employee Name]]),"-----",VLOOKUP(LeaveTracker[[#This Row],[Employee Name]],'List of Employees'!$B$4:$H$766,6))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Employees'!$B$4:$H$766,7))</f>
        <v>LCR</v>
      </c>
      <c r="F5216" s="66" t="str">
        <f>IF(ISBLANK(LeaveTracker[[#This Row],[Employee Name]]),"-----",VLOOKUP(LeaveTracker[[#This Row],[Employee Name]],'List of Employees'!$B$4:$H$766,6))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Employees'!$B$4:$H$766,7))</f>
        <v>LCR</v>
      </c>
      <c r="F5217" s="66" t="str">
        <f>IF(ISBLANK(LeaveTracker[[#This Row],[Employee Name]]),"-----",VLOOKUP(LeaveTracker[[#This Row],[Employee Name]],'List of Employees'!$B$4:$H$766,6))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Employees'!$B$4:$H$766,7))</f>
        <v>TOPS (ADMIN CSU)</v>
      </c>
      <c r="F5218" s="66" t="str">
        <f>IF(ISBLANK(LeaveTracker[[#This Row],[Employee Name]]),"-----",VLOOKUP(LeaveTracker[[#This Row],[Employee Name]],'List of Employees'!$B$4:$H$766,6))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Employees'!$B$4:$H$766,7))</f>
        <v>CENRO</v>
      </c>
      <c r="F5219" s="66" t="str">
        <f>IF(ISBLANK(LeaveTracker[[#This Row],[Employee Name]]),"-----",VLOOKUP(LeaveTracker[[#This Row],[Employee Name]],'List of Employees'!$B$4:$H$766,6))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Employees'!$B$4:$H$766,7))</f>
        <v>CHO</v>
      </c>
      <c r="F5220" s="66" t="str">
        <f>IF(ISBLANK(LeaveTracker[[#This Row],[Employee Name]]),"-----",VLOOKUP(LeaveTracker[[#This Row],[Employee Name]],'List of Employees'!$B$4:$H$766,6))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Employees'!$B$4:$H$766,7))</f>
        <v>ACCOUNTING</v>
      </c>
      <c r="F5221" s="66" t="str">
        <f>IF(ISBLANK(LeaveTracker[[#This Row],[Employee Name]]),"-----",VLOOKUP(LeaveTracker[[#This Row],[Employee Name]],'List of Employees'!$B$4:$H$766,6))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Employees'!$B$4:$H$766,7))</f>
        <v>ACCOUNTING</v>
      </c>
      <c r="F5222" s="66" t="str">
        <f>IF(ISBLANK(LeaveTracker[[#This Row],[Employee Name]]),"-----",VLOOKUP(LeaveTracker[[#This Row],[Employee Name]],'List of Employees'!$B$4:$H$766,6))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2003</v>
      </c>
      <c r="E5223" s="66" t="str">
        <f>IF(ISBLANK(LeaveTracker[[#This Row],[Employee Name]]),"-----",VLOOKUP(LeaveTracker[[#This Row],[Employee Name]],'List of Employees'!$B$4:$H$766,7))</f>
        <v>ACCOUNTING</v>
      </c>
      <c r="F5223" s="66" t="str">
        <f>IF(ISBLANK(LeaveTracker[[#This Row],[Employee Name]]),"-----",VLOOKUP(LeaveTracker[[#This Row],[Employee Name]],'List of Employees'!$B$4:$H$766,6))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Employees'!$B$4:$H$766,7))</f>
        <v>COOPERATIVE OFFICE</v>
      </c>
      <c r="F5224" s="66" t="str">
        <f>IF(ISBLANK(LeaveTracker[[#This Row],[Employee Name]]),"-----",VLOOKUP(LeaveTracker[[#This Row],[Employee Name]],'List of Employees'!$B$4:$H$766,6))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Employees'!$B$4:$H$766,7))</f>
        <v>LCR</v>
      </c>
      <c r="F5225" s="66" t="str">
        <f>IF(ISBLANK(LeaveTracker[[#This Row],[Employee Name]]),"-----",VLOOKUP(LeaveTracker[[#This Row],[Employee Name]],'List of Employees'!$B$4:$H$766,6))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Employees'!$B$4:$H$766,7))</f>
        <v>CCT</v>
      </c>
      <c r="F5226" s="66" t="str">
        <f>IF(ISBLANK(LeaveTracker[[#This Row],[Employee Name]]),"-----",VLOOKUP(LeaveTracker[[#This Row],[Employee Name]],'List of Employees'!$B$4:$H$766,6))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Employees'!$B$4:$H$766,7))</f>
        <v>CEO</v>
      </c>
      <c r="F5227" s="66" t="str">
        <f>IF(ISBLANK(LeaveTracker[[#This Row],[Employee Name]]),"-----",VLOOKUP(LeaveTracker[[#This Row],[Employee Name]],'List of Employees'!$B$4:$H$766,6))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1718</v>
      </c>
      <c r="E5228" s="66" t="str">
        <f>IF(ISBLANK(LeaveTracker[[#This Row],[Employee Name]]),"-----",VLOOKUP(LeaveTracker[[#This Row],[Employee Name]],'List of Employees'!$B$4:$H$766,7))</f>
        <v>LEGAL</v>
      </c>
      <c r="F5228" s="66" t="str">
        <f>IF(ISBLANK(LeaveTracker[[#This Row],[Employee Name]]),"-----",VLOOKUP(LeaveTracker[[#This Row],[Employee Name]],'List of Employees'!$B$4:$H$766,6))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Employees'!$B$4:$H$766,7))</f>
        <v>CSWDO</v>
      </c>
      <c r="F5229" s="66" t="str">
        <f>IF(ISBLANK(LeaveTracker[[#This Row],[Employee Name]]),"-----",VLOOKUP(LeaveTracker[[#This Row],[Employee Name]],'List of Employees'!$B$4:$H$766,6))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Employees'!$B$4:$H$766,7))</f>
        <v>CSWDO</v>
      </c>
      <c r="F5230" s="66" t="str">
        <f>IF(ISBLANK(LeaveTracker[[#This Row],[Employee Name]]),"-----",VLOOKUP(LeaveTracker[[#This Row],[Employee Name]],'List of Employees'!$B$4:$H$766,6))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Employees'!$B$4:$H$766,7))</f>
        <v>CSWDO</v>
      </c>
      <c r="F5231" s="66" t="str">
        <f>IF(ISBLANK(LeaveTracker[[#This Row],[Employee Name]]),"-----",VLOOKUP(LeaveTracker[[#This Row],[Employee Name]],'List of Employees'!$B$4:$H$766,6))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Employees'!$B$4:$H$766,7))</f>
        <v>CENRO</v>
      </c>
      <c r="F5232" s="66" t="str">
        <f>IF(ISBLANK(LeaveTracker[[#This Row],[Employee Name]]),"-----",VLOOKUP(LeaveTracker[[#This Row],[Employee Name]],'List of Employees'!$B$4:$H$766,6))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1926</v>
      </c>
      <c r="E5233" s="66" t="str">
        <f>IF(ISBLANK(LeaveTracker[[#This Row],[Employee Name]]),"-----",VLOOKUP(LeaveTracker[[#This Row],[Employee Name]],'List of Employees'!$B$4:$H$766,7))</f>
        <v>CHO</v>
      </c>
      <c r="F5233" s="66" t="str">
        <f>IF(ISBLANK(LeaveTracker[[#This Row],[Employee Name]]),"-----",VLOOKUP(LeaveTracker[[#This Row],[Employee Name]],'List of Employees'!$B$4:$H$766,6))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Employees'!$B$4:$H$766,7))</f>
        <v>CTO</v>
      </c>
      <c r="F5234" s="66" t="str">
        <f>IF(ISBLANK(LeaveTracker[[#This Row],[Employee Name]]),"-----",VLOOKUP(LeaveTracker[[#This Row],[Employee Name]],'List of Employees'!$B$4:$H$766,6))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Employees'!$B$4:$H$766,7))</f>
        <v>THRDC</v>
      </c>
      <c r="F5235" s="66" t="str">
        <f>IF(ISBLANK(LeaveTracker[[#This Row],[Employee Name]]),"-----",VLOOKUP(LeaveTracker[[#This Row],[Employee Name]],'List of Employees'!$B$4:$H$766,6))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Employees'!$B$4:$H$766,7))</f>
        <v>CTO</v>
      </c>
      <c r="F5236" s="66" t="str">
        <f>IF(ISBLANK(LeaveTracker[[#This Row],[Employee Name]]),"-----",VLOOKUP(LeaveTracker[[#This Row],[Employee Name]],'List of Employees'!$B$4:$H$766,6))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Employees'!$B$4:$H$766,7))</f>
        <v>CTO</v>
      </c>
      <c r="F5237" s="66" t="str">
        <f>IF(ISBLANK(LeaveTracker[[#This Row],[Employee Name]]),"-----",VLOOKUP(LeaveTracker[[#This Row],[Employee Name]],'List of Employees'!$B$4:$H$766,6))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Employees'!$B$4:$H$766,7))</f>
        <v>CHO</v>
      </c>
      <c r="F5238" s="66" t="str">
        <f>IF(ISBLANK(LeaveTracker[[#This Row],[Employee Name]]),"-----",VLOOKUP(LeaveTracker[[#This Row],[Employee Name]],'List of Employees'!$B$4:$H$766,6))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Employees'!$B$4:$H$766,7))</f>
        <v>VMO</v>
      </c>
      <c r="F5239" s="66" t="str">
        <f>IF(ISBLANK(LeaveTracker[[#This Row],[Employee Name]]),"-----",VLOOKUP(LeaveTracker[[#This Row],[Employee Name]],'List of Employees'!$B$4:$H$766,6))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1753</v>
      </c>
      <c r="E5240" s="66" t="str">
        <f>IF(ISBLANK(LeaveTracker[[#This Row],[Employee Name]]),"-----",VLOOKUP(LeaveTracker[[#This Row],[Employee Name]],'List of Employees'!$B$4:$H$766,7))</f>
        <v>SP</v>
      </c>
      <c r="F5240" s="66" t="str">
        <f>IF(ISBLANK(LeaveTracker[[#This Row],[Employee Name]]),"-----",VLOOKUP(LeaveTracker[[#This Row],[Employee Name]],'List of Employees'!$B$4:$H$766,6))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1968</v>
      </c>
      <c r="E5241" s="66" t="str">
        <f>IF(ISBLANK(LeaveTracker[[#This Row],[Employee Name]]),"-----",VLOOKUP(LeaveTracker[[#This Row],[Employee Name]],'List of Employees'!$B$4:$H$766,7))</f>
        <v>CHO</v>
      </c>
      <c r="F5241" s="66" t="str">
        <f>IF(ISBLANK(LeaveTracker[[#This Row],[Employee Name]]),"-----",VLOOKUP(LeaveTracker[[#This Row],[Employee Name]],'List of Employees'!$B$4:$H$766,6))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1867</v>
      </c>
      <c r="E5242" s="66" t="str">
        <f>IF(ISBLANK(LeaveTracker[[#This Row],[Employee Name]]),"-----",VLOOKUP(LeaveTracker[[#This Row],[Employee Name]],'List of Employees'!$B$4:$H$766,7))</f>
        <v>CEO</v>
      </c>
      <c r="F5242" s="66" t="str">
        <f>IF(ISBLANK(LeaveTracker[[#This Row],[Employee Name]]),"-----",VLOOKUP(LeaveTracker[[#This Row],[Employee Name]],'List of Employees'!$B$4:$H$766,6))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Employees'!$B$4:$H$766,7))</f>
        <v>DOE</v>
      </c>
      <c r="F5243" s="66" t="str">
        <f>IF(ISBLANK(LeaveTracker[[#This Row],[Employee Name]]),"-----",VLOOKUP(LeaveTracker[[#This Row],[Employee Name]],'List of Employees'!$B$4:$H$766,6))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Employees'!$B$4:$H$766,7))</f>
        <v>ONT</v>
      </c>
      <c r="F5244" s="66" t="str">
        <f>IF(ISBLANK(LeaveTracker[[#This Row],[Employee Name]]),"-----",VLOOKUP(LeaveTracker[[#This Row],[Employee Name]],'List of Employees'!$B$4:$H$766,6))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1936</v>
      </c>
      <c r="E5245" s="66" t="str">
        <f>IF(ISBLANK(LeaveTracker[[#This Row],[Employee Name]]),"-----",VLOOKUP(LeaveTracker[[#This Row],[Employee Name]],'List of Employees'!$B$4:$H$766,7))</f>
        <v>BPLO</v>
      </c>
      <c r="F5245" s="66" t="str">
        <f>IF(ISBLANK(LeaveTracker[[#This Row],[Employee Name]]),"-----",VLOOKUP(LeaveTracker[[#This Row],[Employee Name]],'List of Employees'!$B$4:$H$766,6))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2220</v>
      </c>
      <c r="E5246" s="66" t="str">
        <f>IF(ISBLANK(LeaveTracker[[#This Row],[Employee Name]]),"-----",VLOOKUP(LeaveTracker[[#This Row],[Employee Name]],'List of Employees'!$B$4:$H$766,7))</f>
        <v>SANGGUNIANG PANLUNGSOD</v>
      </c>
      <c r="F5246" s="66" t="str">
        <f>IF(ISBLANK(LeaveTracker[[#This Row],[Employee Name]]),"-----",VLOOKUP(LeaveTracker[[#This Row],[Employee Name]],'List of Employees'!$B$4:$H$766,6))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1821</v>
      </c>
      <c r="E5247" s="66" t="str">
        <f>IF(ISBLANK(LeaveTracker[[#This Row],[Employee Name]]),"-----",VLOOKUP(LeaveTracker[[#This Row],[Employee Name]],'List of Employees'!$B$4:$H$766,7))</f>
        <v>SP</v>
      </c>
      <c r="F5247" s="66" t="str">
        <f>IF(ISBLANK(LeaveTracker[[#This Row],[Employee Name]]),"-----",VLOOKUP(LeaveTracker[[#This Row],[Employee Name]],'List of Employees'!$B$4:$H$766,6))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1821</v>
      </c>
      <c r="E5248" s="66" t="str">
        <f>IF(ISBLANK(LeaveTracker[[#This Row],[Employee Name]]),"-----",VLOOKUP(LeaveTracker[[#This Row],[Employee Name]],'List of Employees'!$B$4:$H$766,7))</f>
        <v>SP</v>
      </c>
      <c r="F5248" s="66" t="str">
        <f>IF(ISBLANK(LeaveTracker[[#This Row],[Employee Name]]),"-----",VLOOKUP(LeaveTracker[[#This Row],[Employee Name]],'List of Employees'!$B$4:$H$766,6))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1821</v>
      </c>
      <c r="E5249" s="66" t="str">
        <f>IF(ISBLANK(LeaveTracker[[#This Row],[Employee Name]]),"-----",VLOOKUP(LeaveTracker[[#This Row],[Employee Name]],'List of Employees'!$B$4:$H$766,7))</f>
        <v>SP</v>
      </c>
      <c r="F5249" s="66" t="str">
        <f>IF(ISBLANK(LeaveTracker[[#This Row],[Employee Name]]),"-----",VLOOKUP(LeaveTracker[[#This Row],[Employee Name]],'List of Employees'!$B$4:$H$766,6))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1821</v>
      </c>
      <c r="E5250" s="66" t="str">
        <f>IF(ISBLANK(LeaveTracker[[#This Row],[Employee Name]]),"-----",VLOOKUP(LeaveTracker[[#This Row],[Employee Name]],'List of Employees'!$B$4:$H$766,7))</f>
        <v>SP</v>
      </c>
      <c r="F5250" s="66" t="str">
        <f>IF(ISBLANK(LeaveTracker[[#This Row],[Employee Name]]),"-----",VLOOKUP(LeaveTracker[[#This Row],[Employee Name]],'List of Employees'!$B$4:$H$766,6))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1821</v>
      </c>
      <c r="E5251" s="66" t="str">
        <f>IF(ISBLANK(LeaveTracker[[#This Row],[Employee Name]]),"-----",VLOOKUP(LeaveTracker[[#This Row],[Employee Name]],'List of Employees'!$B$4:$H$766,7))</f>
        <v>SP</v>
      </c>
      <c r="F5251" s="66" t="str">
        <f>IF(ISBLANK(LeaveTracker[[#This Row],[Employee Name]]),"-----",VLOOKUP(LeaveTracker[[#This Row],[Employee Name]],'List of Employees'!$B$4:$H$766,6))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1737</v>
      </c>
      <c r="E5252" s="66">
        <f>IF(ISBLANK(LeaveTracker[[#This Row],[Employee Name]]),"-----",VLOOKUP(LeaveTracker[[#This Row],[Employee Name]],'List of Employees'!$B$4:$H$766,7))</f>
        <v>0</v>
      </c>
      <c r="F5252" s="66" t="str">
        <f>IF(ISBLANK(LeaveTracker[[#This Row],[Employee Name]]),"-----",VLOOKUP(LeaveTracker[[#This Row],[Employee Name]],'List of Employees'!$B$4:$H$766,6))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2015</v>
      </c>
      <c r="E5253" s="66" t="str">
        <f>IF(ISBLANK(LeaveTracker[[#This Row],[Employee Name]]),"-----",VLOOKUP(LeaveTracker[[#This Row],[Employee Name]],'List of Employees'!$B$4:$H$766,7))</f>
        <v>SP</v>
      </c>
      <c r="F5253" s="66" t="str">
        <f>IF(ISBLANK(LeaveTracker[[#This Row],[Employee Name]]),"-----",VLOOKUP(LeaveTracker[[#This Row],[Employee Name]],'List of Employees'!$B$4:$H$766,6))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2200</v>
      </c>
      <c r="E5254" s="66" t="str">
        <f>IF(ISBLANK(LeaveTracker[[#This Row],[Employee Name]]),"-----",VLOOKUP(LeaveTracker[[#This Row],[Employee Name]],'List of Employees'!$B$4:$H$766,7))</f>
        <v>CENRO</v>
      </c>
      <c r="F5254" s="66" t="str">
        <f>IF(ISBLANK(LeaveTracker[[#This Row],[Employee Name]]),"-----",VLOOKUP(LeaveTracker[[#This Row],[Employee Name]],'List of Employees'!$B$4:$H$766,6))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2200</v>
      </c>
      <c r="E5255" s="66" t="str">
        <f>IF(ISBLANK(LeaveTracker[[#This Row],[Employee Name]]),"-----",VLOOKUP(LeaveTracker[[#This Row],[Employee Name]],'List of Employees'!$B$4:$H$766,7))</f>
        <v>CENRO</v>
      </c>
      <c r="F5255" s="66" t="str">
        <f>IF(ISBLANK(LeaveTracker[[#This Row],[Employee Name]]),"-----",VLOOKUP(LeaveTracker[[#This Row],[Employee Name]],'List of Employees'!$B$4:$H$766,6))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1832</v>
      </c>
      <c r="E5256" s="66" t="str">
        <f>IF(ISBLANK(LeaveTracker[[#This Row],[Employee Name]]),"-----",VLOOKUP(LeaveTracker[[#This Row],[Employee Name]],'List of Employees'!$B$4:$H$766,7))</f>
        <v>CCR</v>
      </c>
      <c r="F5256" s="66" t="str">
        <f>IF(ISBLANK(LeaveTracker[[#This Row],[Employee Name]]),"-----",VLOOKUP(LeaveTracker[[#This Row],[Employee Name]],'List of Employees'!$B$4:$H$766,6))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1817</v>
      </c>
      <c r="E5257" s="66" t="str">
        <f>IF(ISBLANK(LeaveTracker[[#This Row],[Employee Name]]),"-----",VLOOKUP(LeaveTracker[[#This Row],[Employee Name]],'List of Employees'!$B$4:$H$766,7))</f>
        <v>CHO</v>
      </c>
      <c r="F5257" s="66" t="str">
        <f>IF(ISBLANK(LeaveTracker[[#This Row],[Employee Name]]),"-----",VLOOKUP(LeaveTracker[[#This Row],[Employee Name]],'List of Employees'!$B$4:$H$766,6))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1847</v>
      </c>
      <c r="E5258" s="66" t="str">
        <f>IF(ISBLANK(LeaveTracker[[#This Row],[Employee Name]]),"-----",VLOOKUP(LeaveTracker[[#This Row],[Employee Name]],'List of Employees'!$B$4:$H$766,7))</f>
        <v>TICC</v>
      </c>
      <c r="F5258" s="66" t="str">
        <f>IF(ISBLANK(LeaveTracker[[#This Row],[Employee Name]]),"-----",VLOOKUP(LeaveTracker[[#This Row],[Employee Name]],'List of Employees'!$B$4:$H$766,6))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Employees'!$B$4:$H$766,7))</f>
        <v>PICNIC GROVE</v>
      </c>
      <c r="F5259" s="66" t="str">
        <f>IF(ISBLANK(LeaveTracker[[#This Row],[Employee Name]]),"-----",VLOOKUP(LeaveTracker[[#This Row],[Employee Name]],'List of Employees'!$B$4:$H$766,6))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1776</v>
      </c>
      <c r="E5260" s="66" t="str">
        <f>IF(ISBLANK(LeaveTracker[[#This Row],[Employee Name]]),"-----",VLOOKUP(LeaveTracker[[#This Row],[Employee Name]],'List of Employees'!$B$4:$H$766,7))</f>
        <v>PICNIC GROVE</v>
      </c>
      <c r="F5260" s="66" t="str">
        <f>IF(ISBLANK(LeaveTracker[[#This Row],[Employee Name]]),"-----",VLOOKUP(LeaveTracker[[#This Row],[Employee Name]],'List of Employees'!$B$4:$H$766,6))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1745</v>
      </c>
      <c r="E5261" s="66" t="str">
        <f>IF(ISBLANK(LeaveTracker[[#This Row],[Employee Name]]),"-----",VLOOKUP(LeaveTracker[[#This Row],[Employee Name]],'List of Employees'!$B$4:$H$766,7))</f>
        <v>MAHOGANY MARKET</v>
      </c>
      <c r="F5261" s="66" t="str">
        <f>IF(ISBLANK(LeaveTracker[[#This Row],[Employee Name]]),"-----",VLOOKUP(LeaveTracker[[#This Row],[Employee Name]],'List of Employees'!$B$4:$H$766,6))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1876</v>
      </c>
      <c r="E5262" s="66" t="str">
        <f>IF(ISBLANK(LeaveTracker[[#This Row],[Employee Name]]),"-----",VLOOKUP(LeaveTracker[[#This Row],[Employee Name]],'List of Employees'!$B$4:$H$766,7))</f>
        <v>CTO-LICENSE</v>
      </c>
      <c r="F5262" s="66" t="str">
        <f>IF(ISBLANK(LeaveTracker[[#This Row],[Employee Name]]),"-----",VLOOKUP(LeaveTracker[[#This Row],[Employee Name]],'List of Employees'!$B$4:$H$766,6))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2460</v>
      </c>
      <c r="E5263" s="66" t="str">
        <f>IF(ISBLANK(LeaveTracker[[#This Row],[Employee Name]]),"-----",VLOOKUP(LeaveTracker[[#This Row],[Employee Name]],'List of Employees'!$B$4:$H$766,7))</f>
        <v>CCT</v>
      </c>
      <c r="F5263" s="66" t="str">
        <f>IF(ISBLANK(LeaveTracker[[#This Row],[Employee Name]]),"-----",VLOOKUP(LeaveTracker[[#This Row],[Employee Name]],'List of Employees'!$B$4:$H$766,6))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2269</v>
      </c>
      <c r="E5264" s="66" t="str">
        <f>IF(ISBLANK(LeaveTracker[[#This Row],[Employee Name]]),"-----",VLOOKUP(LeaveTracker[[#This Row],[Employee Name]],'List of Employees'!$B$4:$H$766,7))</f>
        <v>PEOPLE'S PARK</v>
      </c>
      <c r="F5264" s="66" t="str">
        <f>IF(ISBLANK(LeaveTracker[[#This Row],[Employee Name]]),"-----",VLOOKUP(LeaveTracker[[#This Row],[Employee Name]],'List of Employees'!$B$4:$H$766,6))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2269</v>
      </c>
      <c r="E5265" s="66" t="str">
        <f>IF(ISBLANK(LeaveTracker[[#This Row],[Employee Name]]),"-----",VLOOKUP(LeaveTracker[[#This Row],[Employee Name]],'List of Employees'!$B$4:$H$766,7))</f>
        <v>PEOPLE'S PARK</v>
      </c>
      <c r="F5265" s="66" t="str">
        <f>IF(ISBLANK(LeaveTracker[[#This Row],[Employee Name]]),"-----",VLOOKUP(LeaveTracker[[#This Row],[Employee Name]],'List of Employees'!$B$4:$H$766,6))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2269</v>
      </c>
      <c r="E5266" s="66" t="str">
        <f>IF(ISBLANK(LeaveTracker[[#This Row],[Employee Name]]),"-----",VLOOKUP(LeaveTracker[[#This Row],[Employee Name]],'List of Employees'!$B$4:$H$766,7))</f>
        <v>PEOPLE'S PARK</v>
      </c>
      <c r="F5266" s="66" t="str">
        <f>IF(ISBLANK(LeaveTracker[[#This Row],[Employee Name]]),"-----",VLOOKUP(LeaveTracker[[#This Row],[Employee Name]],'List of Employees'!$B$4:$H$766,6))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2271</v>
      </c>
      <c r="E5267" s="66" t="str">
        <f>IF(ISBLANK(LeaveTracker[[#This Row],[Employee Name]]),"-----",VLOOKUP(LeaveTracker[[#This Row],[Employee Name]],'List of Employees'!$B$4:$H$766,7))</f>
        <v>TOPS</v>
      </c>
      <c r="F5267" s="66" t="str">
        <f>IF(ISBLANK(LeaveTracker[[#This Row],[Employee Name]]),"-----",VLOOKUP(LeaveTracker[[#This Row],[Employee Name]],'List of Employees'!$B$4:$H$766,6))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1958</v>
      </c>
      <c r="E5268" s="66" t="str">
        <f>IF(ISBLANK(LeaveTracker[[#This Row],[Employee Name]]),"-----",VLOOKUP(LeaveTracker[[#This Row],[Employee Name]],'List of Employees'!$B$4:$H$766,7))</f>
        <v>ONT</v>
      </c>
      <c r="F5268" s="66" t="str">
        <f>IF(ISBLANK(LeaveTracker[[#This Row],[Employee Name]]),"-----",VLOOKUP(LeaveTracker[[#This Row],[Employee Name]],'List of Employees'!$B$4:$H$766,6))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1902</v>
      </c>
      <c r="E5269" s="66" t="str">
        <f>IF(ISBLANK(LeaveTracker[[#This Row],[Employee Name]]),"-----",VLOOKUP(LeaveTracker[[#This Row],[Employee Name]],'List of Employees'!$B$4:$H$766,7))</f>
        <v>CENRO</v>
      </c>
      <c r="F5269" s="66" t="str">
        <f>IF(ISBLANK(LeaveTracker[[#This Row],[Employee Name]]),"-----",VLOOKUP(LeaveTracker[[#This Row],[Employee Name]],'List of Employees'!$B$4:$H$766,6))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1902</v>
      </c>
      <c r="E5270" s="66" t="str">
        <f>IF(ISBLANK(LeaveTracker[[#This Row],[Employee Name]]),"-----",VLOOKUP(LeaveTracker[[#This Row],[Employee Name]],'List of Employees'!$B$4:$H$766,7))</f>
        <v>CENRO</v>
      </c>
      <c r="F5270" s="66" t="str">
        <f>IF(ISBLANK(LeaveTracker[[#This Row],[Employee Name]]),"-----",VLOOKUP(LeaveTracker[[#This Row],[Employee Name]],'List of Employees'!$B$4:$H$766,6))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1815</v>
      </c>
      <c r="E5271" s="66" t="str">
        <f>IF(ISBLANK(LeaveTracker[[#This Row],[Employee Name]]),"-----",VLOOKUP(LeaveTracker[[#This Row],[Employee Name]],'List of Employees'!$B$4:$H$766,7))</f>
        <v>CENRO</v>
      </c>
      <c r="F5271" s="66" t="str">
        <f>IF(ISBLANK(LeaveTracker[[#This Row],[Employee Name]]),"-----",VLOOKUP(LeaveTracker[[#This Row],[Employee Name]],'List of Employees'!$B$4:$H$766,6))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1851</v>
      </c>
      <c r="E5272" s="66" t="str">
        <f>IF(ISBLANK(LeaveTracker[[#This Row],[Employee Name]]),"-----",VLOOKUP(LeaveTracker[[#This Row],[Employee Name]],'List of Employees'!$B$4:$H$766,7))</f>
        <v>CHO</v>
      </c>
      <c r="F5272" s="66" t="str">
        <f>IF(ISBLANK(LeaveTracker[[#This Row],[Employee Name]]),"-----",VLOOKUP(LeaveTracker[[#This Row],[Employee Name]],'List of Employees'!$B$4:$H$766,6))</f>
        <v>JOBCON</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1864</v>
      </c>
      <c r="E5273" s="66" t="str">
        <f>IF(ISBLANK(LeaveTracker[[#This Row],[Employee Name]]),"-----",VLOOKUP(LeaveTracker[[#This Row],[Employee Name]],'List of Employees'!$B$4:$H$766,7))</f>
        <v>CENRO</v>
      </c>
      <c r="F5273" s="66" t="str">
        <f>IF(ISBLANK(LeaveTracker[[#This Row],[Employee Name]]),"-----",VLOOKUP(LeaveTracker[[#This Row],[Employee Name]],'List of Employees'!$B$4:$H$766,6))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2180</v>
      </c>
      <c r="E5274" s="66" t="str">
        <f>IF(ISBLANK(LeaveTracker[[#This Row],[Employee Name]]),"-----",VLOOKUP(LeaveTracker[[#This Row],[Employee Name]],'List of Employees'!$B$4:$H$766,7))</f>
        <v>CENRO</v>
      </c>
      <c r="F5274" s="66" t="str">
        <f>IF(ISBLANK(LeaveTracker[[#This Row],[Employee Name]]),"-----",VLOOKUP(LeaveTracker[[#This Row],[Employee Name]],'List of Employees'!$B$4:$H$766,6))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2092</v>
      </c>
      <c r="E5275" s="66" t="str">
        <f>IF(ISBLANK(LeaveTracker[[#This Row],[Employee Name]]),"-----",VLOOKUP(LeaveTracker[[#This Row],[Employee Name]],'List of Employees'!$B$4:$H$766,7))</f>
        <v>CENRO</v>
      </c>
      <c r="F5275" s="66" t="str">
        <f>IF(ISBLANK(LeaveTracker[[#This Row],[Employee Name]]),"-----",VLOOKUP(LeaveTracker[[#This Row],[Employee Name]],'List of Employees'!$B$4:$H$766,6))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1868</v>
      </c>
      <c r="E5276" s="66" t="str">
        <f>IF(ISBLANK(LeaveTracker[[#This Row],[Employee Name]]),"-----",VLOOKUP(LeaveTracker[[#This Row],[Employee Name]],'List of Employees'!$B$4:$H$766,7))</f>
        <v>GSO</v>
      </c>
      <c r="F5276" s="66" t="str">
        <f>IF(ISBLANK(LeaveTracker[[#This Row],[Employee Name]]),"-----",VLOOKUP(LeaveTracker[[#This Row],[Employee Name]],'List of Employees'!$B$4:$H$766,6))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1761</v>
      </c>
      <c r="E5277" s="66" t="str">
        <f>IF(ISBLANK(LeaveTracker[[#This Row],[Employee Name]]),"-----",VLOOKUP(LeaveTracker[[#This Row],[Employee Name]],'List of Employees'!$B$4:$H$766,7))</f>
        <v>GSO</v>
      </c>
      <c r="F5277" s="66" t="str">
        <f>IF(ISBLANK(LeaveTracker[[#This Row],[Employee Name]]),"-----",VLOOKUP(LeaveTracker[[#This Row],[Employee Name]],'List of Employees'!$B$4:$H$766,6))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1761</v>
      </c>
      <c r="E5278" s="66" t="str">
        <f>IF(ISBLANK(LeaveTracker[[#This Row],[Employee Name]]),"-----",VLOOKUP(LeaveTracker[[#This Row],[Employee Name]],'List of Employees'!$B$4:$H$766,7))</f>
        <v>GSO</v>
      </c>
      <c r="F5278" s="66" t="str">
        <f>IF(ISBLANK(LeaveTracker[[#This Row],[Employee Name]]),"-----",VLOOKUP(LeaveTracker[[#This Row],[Employee Name]],'List of Employees'!$B$4:$H$766,6))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1761</v>
      </c>
      <c r="E5279" s="66" t="str">
        <f>IF(ISBLANK(LeaveTracker[[#This Row],[Employee Name]]),"-----",VLOOKUP(LeaveTracker[[#This Row],[Employee Name]],'List of Employees'!$B$4:$H$766,7))</f>
        <v>GSO</v>
      </c>
      <c r="F5279" s="66" t="str">
        <f>IF(ISBLANK(LeaveTracker[[#This Row],[Employee Name]]),"-----",VLOOKUP(LeaveTracker[[#This Row],[Employee Name]],'List of Employees'!$B$4:$H$766,6))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1852</v>
      </c>
      <c r="E5280" s="66" t="str">
        <f>IF(ISBLANK(LeaveTracker[[#This Row],[Employee Name]]),"-----",VLOOKUP(LeaveTracker[[#This Row],[Employee Name]],'List of Employees'!$B$4:$H$766,7))</f>
        <v>LCR</v>
      </c>
      <c r="F5280" s="66" t="str">
        <f>IF(ISBLANK(LeaveTracker[[#This Row],[Employee Name]]),"-----",VLOOKUP(LeaveTracker[[#This Row],[Employee Name]],'List of Employees'!$B$4:$H$766,6))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1852</v>
      </c>
      <c r="E5281" s="66" t="str">
        <f>IF(ISBLANK(LeaveTracker[[#This Row],[Employee Name]]),"-----",VLOOKUP(LeaveTracker[[#This Row],[Employee Name]],'List of Employees'!$B$4:$H$766,7))</f>
        <v>LCR</v>
      </c>
      <c r="F5281" s="66" t="str">
        <f>IF(ISBLANK(LeaveTracker[[#This Row],[Employee Name]]),"-----",VLOOKUP(LeaveTracker[[#This Row],[Employee Name]],'List of Employees'!$B$4:$H$766,6))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1852</v>
      </c>
      <c r="E5282" s="66" t="str">
        <f>IF(ISBLANK(LeaveTracker[[#This Row],[Employee Name]]),"-----",VLOOKUP(LeaveTracker[[#This Row],[Employee Name]],'List of Employees'!$B$4:$H$766,7))</f>
        <v>LCR</v>
      </c>
      <c r="F5282" s="66" t="str">
        <f>IF(ISBLANK(LeaveTracker[[#This Row],[Employee Name]]),"-----",VLOOKUP(LeaveTracker[[#This Row],[Employee Name]],'List of Employees'!$B$4:$H$766,6))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1852</v>
      </c>
      <c r="E5283" s="66" t="str">
        <f>IF(ISBLANK(LeaveTracker[[#This Row],[Employee Name]]),"-----",VLOOKUP(LeaveTracker[[#This Row],[Employee Name]],'List of Employees'!$B$4:$H$766,7))</f>
        <v>LCR</v>
      </c>
      <c r="F5283" s="66" t="str">
        <f>IF(ISBLANK(LeaveTracker[[#This Row],[Employee Name]]),"-----",VLOOKUP(LeaveTracker[[#This Row],[Employee Name]],'List of Employees'!$B$4:$H$766,6))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1852</v>
      </c>
      <c r="E5284" s="66" t="str">
        <f>IF(ISBLANK(LeaveTracker[[#This Row],[Employee Name]]),"-----",VLOOKUP(LeaveTracker[[#This Row],[Employee Name]],'List of Employees'!$B$4:$H$766,7))</f>
        <v>LCR</v>
      </c>
      <c r="F5284" s="66" t="str">
        <f>IF(ISBLANK(LeaveTracker[[#This Row],[Employee Name]]),"-----",VLOOKUP(LeaveTracker[[#This Row],[Employee Name]],'List of Employees'!$B$4:$H$766,6))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1852</v>
      </c>
      <c r="E5285" s="66" t="str">
        <f>IF(ISBLANK(LeaveTracker[[#This Row],[Employee Name]]),"-----",VLOOKUP(LeaveTracker[[#This Row],[Employee Name]],'List of Employees'!$B$4:$H$766,7))</f>
        <v>LCR</v>
      </c>
      <c r="F5285" s="66" t="str">
        <f>IF(ISBLANK(LeaveTracker[[#This Row],[Employee Name]]),"-----",VLOOKUP(LeaveTracker[[#This Row],[Employee Name]],'List of Employees'!$B$4:$H$766,6))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2176</v>
      </c>
      <c r="E5286" s="66" t="str">
        <f>IF(ISBLANK(LeaveTracker[[#This Row],[Employee Name]]),"-----",VLOOKUP(LeaveTracker[[#This Row],[Employee Name]],'List of Employees'!$B$4:$H$766,7))</f>
        <v>HALL OF JUSTICE</v>
      </c>
      <c r="F5286" s="66" t="str">
        <f>IF(ISBLANK(LeaveTracker[[#This Row],[Employee Name]]),"-----",VLOOKUP(LeaveTracker[[#This Row],[Employee Name]],'List of Employees'!$B$4:$H$766,6))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2176</v>
      </c>
      <c r="E5287" s="66" t="str">
        <f>IF(ISBLANK(LeaveTracker[[#This Row],[Employee Name]]),"-----",VLOOKUP(LeaveTracker[[#This Row],[Employee Name]],'List of Employees'!$B$4:$H$766,7))</f>
        <v>HALL OF JUSTICE</v>
      </c>
      <c r="F5287" s="66" t="str">
        <f>IF(ISBLANK(LeaveTracker[[#This Row],[Employee Name]]),"-----",VLOOKUP(LeaveTracker[[#This Row],[Employee Name]],'List of Employees'!$B$4:$H$766,6))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Employees'!$B$4:$H$766,7))</f>
        <v>LANDTAX</v>
      </c>
      <c r="F5288" s="66" t="str">
        <f>IF(ISBLANK(LeaveTracker[[#This Row],[Employee Name]]),"-----",VLOOKUP(LeaveTracker[[#This Row],[Employee Name]],'List of Employees'!$B$4:$H$766,6))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Employees'!$B$4:$H$766,7))</f>
        <v>LANDTAX</v>
      </c>
      <c r="F5289" s="66" t="str">
        <f>IF(ISBLANK(LeaveTracker[[#This Row],[Employee Name]]),"-----",VLOOKUP(LeaveTracker[[#This Row],[Employee Name]],'List of Employees'!$B$4:$H$766,6))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1954</v>
      </c>
      <c r="E5290" s="66" t="str">
        <f>IF(ISBLANK(LeaveTracker[[#This Row],[Employee Name]]),"-----",VLOOKUP(LeaveTracker[[#This Row],[Employee Name]],'List of Employees'!$B$4:$H$766,7))</f>
        <v>CENRO</v>
      </c>
      <c r="F5290" s="66" t="str">
        <f>IF(ISBLANK(LeaveTracker[[#This Row],[Employee Name]]),"-----",VLOOKUP(LeaveTracker[[#This Row],[Employee Name]],'List of Employees'!$B$4:$H$766,6))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1954</v>
      </c>
      <c r="E5291" s="66" t="str">
        <f>IF(ISBLANK(LeaveTracker[[#This Row],[Employee Name]]),"-----",VLOOKUP(LeaveTracker[[#This Row],[Employee Name]],'List of Employees'!$B$4:$H$766,7))</f>
        <v>CENRO</v>
      </c>
      <c r="F5291" s="66" t="str">
        <f>IF(ISBLANK(LeaveTracker[[#This Row],[Employee Name]]),"-----",VLOOKUP(LeaveTracker[[#This Row],[Employee Name]],'List of Employees'!$B$4:$H$766,6))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1954</v>
      </c>
      <c r="E5292" s="66" t="str">
        <f>IF(ISBLANK(LeaveTracker[[#This Row],[Employee Name]]),"-----",VLOOKUP(LeaveTracker[[#This Row],[Employee Name]],'List of Employees'!$B$4:$H$766,7))</f>
        <v>CENRO</v>
      </c>
      <c r="F5292" s="66" t="str">
        <f>IF(ISBLANK(LeaveTracker[[#This Row],[Employee Name]]),"-----",VLOOKUP(LeaveTracker[[#This Row],[Employee Name]],'List of Employees'!$B$4:$H$766,6))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1868</v>
      </c>
      <c r="E5293" s="66" t="str">
        <f>IF(ISBLANK(LeaveTracker[[#This Row],[Employee Name]]),"-----",VLOOKUP(LeaveTracker[[#This Row],[Employee Name]],'List of Employees'!$B$4:$H$766,7))</f>
        <v>GSO</v>
      </c>
      <c r="F5293" s="66" t="str">
        <f>IF(ISBLANK(LeaveTracker[[#This Row],[Employee Name]]),"-----",VLOOKUP(LeaveTracker[[#This Row],[Employee Name]],'List of Employees'!$B$4:$H$766,6))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1868</v>
      </c>
      <c r="E5294" s="66" t="str">
        <f>IF(ISBLANK(LeaveTracker[[#This Row],[Employee Name]]),"-----",VLOOKUP(LeaveTracker[[#This Row],[Employee Name]],'List of Employees'!$B$4:$H$766,7))</f>
        <v>GSO</v>
      </c>
      <c r="F5294" s="66" t="str">
        <f>IF(ISBLANK(LeaveTracker[[#This Row],[Employee Name]]),"-----",VLOOKUP(LeaveTracker[[#This Row],[Employee Name]],'List of Employees'!$B$4:$H$766,6))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1729</v>
      </c>
      <c r="E5295" s="66" t="str">
        <f>IF(ISBLANK(LeaveTracker[[#This Row],[Employee Name]]),"-----",VLOOKUP(LeaveTracker[[#This Row],[Employee Name]],'List of Employees'!$B$4:$H$766,7))</f>
        <v>ASSESSOR</v>
      </c>
      <c r="F5295" s="66" t="str">
        <f>IF(ISBLANK(LeaveTracker[[#This Row],[Employee Name]]),"-----",VLOOKUP(LeaveTracker[[#This Row],[Employee Name]],'List of Employees'!$B$4:$H$766,6))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1729</v>
      </c>
      <c r="E5296" s="66" t="str">
        <f>IF(ISBLANK(LeaveTracker[[#This Row],[Employee Name]]),"-----",VLOOKUP(LeaveTracker[[#This Row],[Employee Name]],'List of Employees'!$B$4:$H$766,7))</f>
        <v>ASSESSOR</v>
      </c>
      <c r="F5296" s="66" t="str">
        <f>IF(ISBLANK(LeaveTracker[[#This Row],[Employee Name]]),"-----",VLOOKUP(LeaveTracker[[#This Row],[Employee Name]],'List of Employees'!$B$4:$H$766,6))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Employees'!$B$4:$H$766,7))</f>
        <v>CTO</v>
      </c>
      <c r="F5297" s="66" t="str">
        <f>IF(ISBLANK(LeaveTracker[[#This Row],[Employee Name]]),"-----",VLOOKUP(LeaveTracker[[#This Row],[Employee Name]],'List of Employees'!$B$4:$H$766,6))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Employees'!$B$4:$H$766,7))</f>
        <v>ONT</v>
      </c>
      <c r="F5298" s="66" t="str">
        <f>IF(ISBLANK(LeaveTracker[[#This Row],[Employee Name]]),"-----",VLOOKUP(LeaveTracker[[#This Row],[Employee Name]],'List of Employees'!$B$4:$H$766,6))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Employees'!$B$4:$H$766,7))</f>
        <v>ONT</v>
      </c>
      <c r="F5299" s="66" t="str">
        <f>IF(ISBLANK(LeaveTracker[[#This Row],[Employee Name]]),"-----",VLOOKUP(LeaveTracker[[#This Row],[Employee Name]],'List of Employees'!$B$4:$H$766,6))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Employees'!$B$4:$H$766,7))</f>
        <v>BUDGET</v>
      </c>
      <c r="F5300" s="66" t="str">
        <f>IF(ISBLANK(LeaveTracker[[#This Row],[Employee Name]]),"-----",VLOOKUP(LeaveTracker[[#This Row],[Employee Name]],'List of Employees'!$B$4:$H$766,6))</f>
        <v>PERMANENT</v>
      </c>
      <c r="G5300" s="24">
        <v>45042</v>
      </c>
      <c r="H5300" s="24">
        <v>45042</v>
      </c>
      <c r="I5300" s="19" t="s">
        <v>297</v>
      </c>
      <c r="J5300" s="42" t="s">
        <v>2272</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Employees'!$B$4:$H$766,7))</f>
        <v>PDAO</v>
      </c>
      <c r="F5301" s="66" t="str">
        <f>IF(ISBLANK(LeaveTracker[[#This Row],[Employee Name]]),"-----",VLOOKUP(LeaveTracker[[#This Row],[Employee Name]],'List of Employees'!$B$4:$H$766,6))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Employees'!$B$4:$H$766,7))</f>
        <v>PIO</v>
      </c>
      <c r="F5302" s="66" t="str">
        <f>IF(ISBLANK(LeaveTracker[[#This Row],[Employee Name]]),"-----",VLOOKUP(LeaveTracker[[#This Row],[Employee Name]],'List of Employees'!$B$4:$H$766,6))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Employees'!$B$4:$H$766,7))</f>
        <v>PIO</v>
      </c>
      <c r="F5303" s="66" t="str">
        <f>IF(ISBLANK(LeaveTracker[[#This Row],[Employee Name]]),"-----",VLOOKUP(LeaveTracker[[#This Row],[Employee Name]],'List of Employees'!$B$4:$H$766,6))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Employees'!$B$4:$H$766,7))</f>
        <v>ONT</v>
      </c>
      <c r="F5304" s="66" t="str">
        <f>IF(ISBLANK(LeaveTracker[[#This Row],[Employee Name]]),"-----",VLOOKUP(LeaveTracker[[#This Row],[Employee Name]],'List of Employees'!$B$4:$H$766,6))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Employees'!$B$4:$H$766,7))</f>
        <v>CSWDO</v>
      </c>
      <c r="F5305" s="66" t="str">
        <f>IF(ISBLANK(LeaveTracker[[#This Row],[Employee Name]]),"-----",VLOOKUP(LeaveTracker[[#This Row],[Employee Name]],'List of Employees'!$B$4:$H$766,6))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2189</v>
      </c>
      <c r="E5306" s="66" t="str">
        <f>IF(ISBLANK(LeaveTracker[[#This Row],[Employee Name]]),"-----",VLOOKUP(LeaveTracker[[#This Row],[Employee Name]],'List of Employees'!$B$4:$H$766,7))</f>
        <v>CENRO</v>
      </c>
      <c r="F5306" s="66" t="str">
        <f>IF(ISBLANK(LeaveTracker[[#This Row],[Employee Name]]),"-----",VLOOKUP(LeaveTracker[[#This Row],[Employee Name]],'List of Employees'!$B$4:$H$766,6))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1955</v>
      </c>
      <c r="E5307" s="66" t="str">
        <f>IF(ISBLANK(LeaveTracker[[#This Row],[Employee Name]]),"-----",VLOOKUP(LeaveTracker[[#This Row],[Employee Name]],'List of Employees'!$B$4:$H$766,7))</f>
        <v>CENRO</v>
      </c>
      <c r="F5307" s="66" t="str">
        <f>IF(ISBLANK(LeaveTracker[[#This Row],[Employee Name]]),"-----",VLOOKUP(LeaveTracker[[#This Row],[Employee Name]],'List of Employees'!$B$4:$H$766,6))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1882</v>
      </c>
      <c r="E5308" s="66" t="str">
        <f>IF(ISBLANK(LeaveTracker[[#This Row],[Employee Name]]),"-----",VLOOKUP(LeaveTracker[[#This Row],[Employee Name]],'List of Employees'!$B$4:$H$766,7))</f>
        <v>TICC</v>
      </c>
      <c r="F5308" s="66" t="str">
        <f>IF(ISBLANK(LeaveTracker[[#This Row],[Employee Name]]),"-----",VLOOKUP(LeaveTracker[[#This Row],[Employee Name]],'List of Employees'!$B$4:$H$766,6))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1882</v>
      </c>
      <c r="E5309" s="66" t="str">
        <f>IF(ISBLANK(LeaveTracker[[#This Row],[Employee Name]]),"-----",VLOOKUP(LeaveTracker[[#This Row],[Employee Name]],'List of Employees'!$B$4:$H$766,7))</f>
        <v>TICC</v>
      </c>
      <c r="F5309" s="66" t="str">
        <f>IF(ISBLANK(LeaveTracker[[#This Row],[Employee Name]]),"-----",VLOOKUP(LeaveTracker[[#This Row],[Employee Name]],'List of Employees'!$B$4:$H$766,6))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1882</v>
      </c>
      <c r="E5310" s="66" t="str">
        <f>IF(ISBLANK(LeaveTracker[[#This Row],[Employee Name]]),"-----",VLOOKUP(LeaveTracker[[#This Row],[Employee Name]],'List of Employees'!$B$4:$H$766,7))</f>
        <v>TICC</v>
      </c>
      <c r="F5310" s="66" t="str">
        <f>IF(ISBLANK(LeaveTracker[[#This Row],[Employee Name]]),"-----",VLOOKUP(LeaveTracker[[#This Row],[Employee Name]],'List of Employees'!$B$4:$H$766,6))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1830</v>
      </c>
      <c r="E5311" s="66" t="str">
        <f>IF(ISBLANK(LeaveTracker[[#This Row],[Employee Name]]),"-----",VLOOKUP(LeaveTracker[[#This Row],[Employee Name]],'List of Employees'!$B$4:$H$766,7))</f>
        <v>ACCOUNTING</v>
      </c>
      <c r="F5311" s="66" t="str">
        <f>IF(ISBLANK(LeaveTracker[[#This Row],[Employee Name]]),"-----",VLOOKUP(LeaveTracker[[#This Row],[Employee Name]],'List of Employees'!$B$4:$H$766,6))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1818</v>
      </c>
      <c r="E5312" s="66" t="str">
        <f>IF(ISBLANK(LeaveTracker[[#This Row],[Employee Name]]),"-----",VLOOKUP(LeaveTracker[[#This Row],[Employee Name]],'List of Employees'!$B$4:$H$766,7))</f>
        <v>EEO/CITY MARKET</v>
      </c>
      <c r="F5312" s="66" t="str">
        <f>IF(ISBLANK(LeaveTracker[[#This Row],[Employee Name]]),"-----",VLOOKUP(LeaveTracker[[#This Row],[Employee Name]],'List of Employees'!$B$4:$H$766,6))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1907</v>
      </c>
      <c r="E5313" s="66" t="str">
        <f>IF(ISBLANK(LeaveTracker[[#This Row],[Employee Name]]),"-----",VLOOKUP(LeaveTracker[[#This Row],[Employee Name]],'List of Employees'!$B$4:$H$766,7))</f>
        <v>CSWDO</v>
      </c>
      <c r="F5313" s="66" t="str">
        <f>IF(ISBLANK(LeaveTracker[[#This Row],[Employee Name]]),"-----",VLOOKUP(LeaveTracker[[#This Row],[Employee Name]],'List of Employees'!$B$4:$H$766,6))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Employees'!$B$4:$H$766,7))</f>
        <v>CCT</v>
      </c>
      <c r="F5314" s="66" t="str">
        <f>IF(ISBLANK(LeaveTracker[[#This Row],[Employee Name]]),"-----",VLOOKUP(LeaveTracker[[#This Row],[Employee Name]],'List of Employees'!$B$4:$H$766,6))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Employees'!$B$4:$H$766,7))</f>
        <v>CTO</v>
      </c>
      <c r="F5315" s="66" t="str">
        <f>IF(ISBLANK(LeaveTracker[[#This Row],[Employee Name]]),"-----",VLOOKUP(LeaveTracker[[#This Row],[Employee Name]],'List of Employees'!$B$4:$H$766,6))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Employees'!$B$4:$H$766,7))</f>
        <v>CTO</v>
      </c>
      <c r="F5316" s="66" t="str">
        <f>IF(ISBLANK(LeaveTracker[[#This Row],[Employee Name]]),"-----",VLOOKUP(LeaveTracker[[#This Row],[Employee Name]],'List of Employees'!$B$4:$H$766,6))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Employees'!$B$4:$H$766,7))</f>
        <v>CTO</v>
      </c>
      <c r="F5317" s="66" t="str">
        <f>IF(ISBLANK(LeaveTracker[[#This Row],[Employee Name]]),"-----",VLOOKUP(LeaveTracker[[#This Row],[Employee Name]],'List of Employees'!$B$4:$H$766,6))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1849</v>
      </c>
      <c r="E5318" s="66" t="str">
        <f>IF(ISBLANK(LeaveTracker[[#This Row],[Employee Name]]),"-----",VLOOKUP(LeaveTracker[[#This Row],[Employee Name]],'List of Employees'!$B$4:$H$766,7))</f>
        <v>TCSNHS-ISHS</v>
      </c>
      <c r="F5318" s="66" t="str">
        <f>IF(ISBLANK(LeaveTracker[[#This Row],[Employee Name]]),"-----",VLOOKUP(LeaveTracker[[#This Row],[Employee Name]],'List of Employees'!$B$4:$H$766,6))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1849</v>
      </c>
      <c r="E5319" s="66" t="str">
        <f>IF(ISBLANK(LeaveTracker[[#This Row],[Employee Name]]),"-----",VLOOKUP(LeaveTracker[[#This Row],[Employee Name]],'List of Employees'!$B$4:$H$766,7))</f>
        <v>TCSNHS-ISHS</v>
      </c>
      <c r="F5319" s="66" t="str">
        <f>IF(ISBLANK(LeaveTracker[[#This Row],[Employee Name]]),"-----",VLOOKUP(LeaveTracker[[#This Row],[Employee Name]],'List of Employees'!$B$4:$H$766,6))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Employees'!$B$4:$H$766,7))</f>
        <v>EEO/ CITY MARKET</v>
      </c>
      <c r="F5320" s="66" t="str">
        <f>IF(ISBLANK(LeaveTracker[[#This Row],[Employee Name]]),"-----",VLOOKUP(LeaveTracker[[#This Row],[Employee Name]],'List of Employees'!$B$4:$H$766,6))</f>
        <v>PERMANENT</v>
      </c>
      <c r="G5320" s="24">
        <v>45043</v>
      </c>
      <c r="H5320" s="24">
        <v>45043</v>
      </c>
      <c r="I5320" s="19" t="s">
        <v>297</v>
      </c>
      <c r="J5320" s="42" t="s">
        <v>2078</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Employees'!$B$4:$H$766,7))</f>
        <v>ASSESSORS OFFICE</v>
      </c>
      <c r="F5321" s="66" t="str">
        <f>IF(ISBLANK(LeaveTracker[[#This Row],[Employee Name]]),"-----",VLOOKUP(LeaveTracker[[#This Row],[Employee Name]],'List of Employees'!$B$4:$H$766,6))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2274</v>
      </c>
      <c r="E5322" s="66" t="str">
        <f>IF(ISBLANK(LeaveTracker[[#This Row],[Employee Name]]),"-----",VLOOKUP(LeaveTracker[[#This Row],[Employee Name]],'List of Employees'!$B$4:$H$766,7))</f>
        <v>PEOPLE'S PARK</v>
      </c>
      <c r="F5322" s="66" t="str">
        <f>IF(ISBLANK(LeaveTracker[[#This Row],[Employee Name]]),"-----",VLOOKUP(LeaveTracker[[#This Row],[Employee Name]],'List of Employees'!$B$4:$H$766,6))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Employees'!$B$4:$H$766,7))</f>
        <v>ONT</v>
      </c>
      <c r="F5323" s="66" t="str">
        <f>IF(ISBLANK(LeaveTracker[[#This Row],[Employee Name]]),"-----",VLOOKUP(LeaveTracker[[#This Row],[Employee Name]],'List of Employees'!$B$4:$H$766,6))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2277</v>
      </c>
      <c r="E5324" s="66" t="str">
        <f>IF(ISBLANK(LeaveTracker[[#This Row],[Employee Name]]),"-----",VLOOKUP(LeaveTracker[[#This Row],[Employee Name]],'List of Employees'!$B$4:$H$766,7))</f>
        <v>ONT</v>
      </c>
      <c r="F5324" s="66" t="str">
        <f>IF(ISBLANK(LeaveTracker[[#This Row],[Employee Name]]),"-----",VLOOKUP(LeaveTracker[[#This Row],[Employee Name]],'List of Employees'!$B$4:$H$766,6))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Employees'!$B$4:$H$766,7))</f>
        <v>LCR</v>
      </c>
      <c r="F5325" s="66" t="str">
        <f>IF(ISBLANK(LeaveTracker[[#This Row],[Employee Name]]),"-----",VLOOKUP(LeaveTracker[[#This Row],[Employee Name]],'List of Employees'!$B$4:$H$766,6))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Employees'!$B$4:$H$766,7))</f>
        <v>LCR</v>
      </c>
      <c r="F5326" s="66" t="str">
        <f>IF(ISBLANK(LeaveTracker[[#This Row],[Employee Name]]),"-----",VLOOKUP(LeaveTracker[[#This Row],[Employee Name]],'List of Employees'!$B$4:$H$766,6))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Employees'!$B$4:$H$766,7))</f>
        <v>LCR</v>
      </c>
      <c r="F5327" s="66" t="str">
        <f>IF(ISBLANK(LeaveTracker[[#This Row],[Employee Name]]),"-----",VLOOKUP(LeaveTracker[[#This Row],[Employee Name]],'List of Employees'!$B$4:$H$766,6))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Employees'!$B$4:$H$766,7))</f>
        <v>ONT</v>
      </c>
      <c r="F5328" s="66" t="str">
        <f>IF(ISBLANK(LeaveTracker[[#This Row],[Employee Name]]),"-----",VLOOKUP(LeaveTracker[[#This Row],[Employee Name]],'List of Employees'!$B$4:$H$766,6))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Employees'!$B$4:$H$766,7))</f>
        <v>CHO</v>
      </c>
      <c r="F5329" s="66" t="str">
        <f>IF(ISBLANK(LeaveTracker[[#This Row],[Employee Name]]),"-----",VLOOKUP(LeaveTracker[[#This Row],[Employee Name]],'List of Employees'!$B$4:$H$766,6))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1824</v>
      </c>
      <c r="E5330" s="66" t="str">
        <f>IF(ISBLANK(LeaveTracker[[#This Row],[Employee Name]]),"-----",VLOOKUP(LeaveTracker[[#This Row],[Employee Name]],'List of Employees'!$B$4:$H$766,7))</f>
        <v>ONT</v>
      </c>
      <c r="F5330" s="66" t="str">
        <f>IF(ISBLANK(LeaveTracker[[#This Row],[Employee Name]]),"-----",VLOOKUP(LeaveTracker[[#This Row],[Employee Name]],'List of Employees'!$B$4:$H$766,6))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1735</v>
      </c>
      <c r="E5331" s="66" t="str">
        <f>IF(ISBLANK(LeaveTracker[[#This Row],[Employee Name]]),"-----",VLOOKUP(LeaveTracker[[#This Row],[Employee Name]],'List of Employees'!$B$4:$H$766,7))</f>
        <v>ONT</v>
      </c>
      <c r="F5331" s="66" t="str">
        <f>IF(ISBLANK(LeaveTracker[[#This Row],[Employee Name]]),"-----",VLOOKUP(LeaveTracker[[#This Row],[Employee Name]],'List of Employees'!$B$4:$H$766,6))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Employees'!$B$4:$H$766,7))</f>
        <v>ONT</v>
      </c>
      <c r="F5332" s="66" t="str">
        <f>IF(ISBLANK(LeaveTracker[[#This Row],[Employee Name]]),"-----",VLOOKUP(LeaveTracker[[#This Row],[Employee Name]],'List of Employees'!$B$4:$H$766,6))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Employees'!$B$4:$H$766,7))</f>
        <v>ACCOUNTING</v>
      </c>
      <c r="F5333" s="66" t="str">
        <f>IF(ISBLANK(LeaveTracker[[#This Row],[Employee Name]]),"-----",VLOOKUP(LeaveTracker[[#This Row],[Employee Name]],'List of Employees'!$B$4:$H$766,6))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Employees'!$B$4:$H$766,7))</f>
        <v>PDAO</v>
      </c>
      <c r="F5334" s="66" t="str">
        <f>IF(ISBLANK(LeaveTracker[[#This Row],[Employee Name]]),"-----",VLOOKUP(LeaveTracker[[#This Row],[Employee Name]],'List of Employees'!$B$4:$H$766,6))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Employees'!$B$4:$H$766,7))</f>
        <v>INTERNAL</v>
      </c>
      <c r="F5335" s="66" t="str">
        <f>IF(ISBLANK(LeaveTracker[[#This Row],[Employee Name]]),"-----",VLOOKUP(LeaveTracker[[#This Row],[Employee Name]],'List of Employees'!$B$4:$H$766,6))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Employees'!$B$4:$H$766,7))</f>
        <v>INTERNAL</v>
      </c>
      <c r="F5336" s="66" t="str">
        <f>IF(ISBLANK(LeaveTracker[[#This Row],[Employee Name]]),"-----",VLOOKUP(LeaveTracker[[#This Row],[Employee Name]],'List of Employees'!$B$4:$H$766,6))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Employees'!$B$4:$H$766,7))</f>
        <v>INTERNAL</v>
      </c>
      <c r="F5337" s="66" t="str">
        <f>IF(ISBLANK(LeaveTracker[[#This Row],[Employee Name]]),"-----",VLOOKUP(LeaveTracker[[#This Row],[Employee Name]],'List of Employees'!$B$4:$H$766,6))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Employees'!$B$4:$H$766,7))</f>
        <v>ONT</v>
      </c>
      <c r="F5338" s="66" t="str">
        <f>IF(ISBLANK(LeaveTracker[[#This Row],[Employee Name]]),"-----",VLOOKUP(LeaveTracker[[#This Row],[Employee Name]],'List of Employees'!$B$4:$H$766,6))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Employees'!$B$4:$H$766,7))</f>
        <v>ACCOUNTING</v>
      </c>
      <c r="F5339" s="66" t="str">
        <f>IF(ISBLANK(LeaveTracker[[#This Row],[Employee Name]]),"-----",VLOOKUP(LeaveTracker[[#This Row],[Employee Name]],'List of Employees'!$B$4:$H$766,6))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2087</v>
      </c>
      <c r="E5340" s="66" t="str">
        <f>IF(ISBLANK(LeaveTracker[[#This Row],[Employee Name]]),"-----",VLOOKUP(LeaveTracker[[#This Row],[Employee Name]],'List of Employees'!$B$4:$H$766,7))</f>
        <v>ACCOUNTING</v>
      </c>
      <c r="F5340" s="66" t="str">
        <f>IF(ISBLANK(LeaveTracker[[#This Row],[Employee Name]]),"-----",VLOOKUP(LeaveTracker[[#This Row],[Employee Name]],'List of Employees'!$B$4:$H$766,6))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1741</v>
      </c>
      <c r="E5341" s="66" t="str">
        <f>IF(ISBLANK(LeaveTracker[[#This Row],[Employee Name]]),"-----",VLOOKUP(LeaveTracker[[#This Row],[Employee Name]],'List of Employees'!$B$4:$H$766,7))</f>
        <v>ACCOUNTING</v>
      </c>
      <c r="F5341" s="66" t="str">
        <f>IF(ISBLANK(LeaveTracker[[#This Row],[Employee Name]]),"-----",VLOOKUP(LeaveTracker[[#This Row],[Employee Name]],'List of Employees'!$B$4:$H$766,6))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Employees'!$B$4:$H$766,7))</f>
        <v>ACCOUNTING</v>
      </c>
      <c r="F5342" s="66" t="str">
        <f>IF(ISBLANK(LeaveTracker[[#This Row],[Employee Name]]),"-----",VLOOKUP(LeaveTracker[[#This Row],[Employee Name]],'List of Employees'!$B$4:$H$766,6))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1786</v>
      </c>
      <c r="E5343" s="66" t="str">
        <f>IF(ISBLANK(LeaveTracker[[#This Row],[Employee Name]]),"-----",VLOOKUP(LeaveTracker[[#This Row],[Employee Name]],'List of Employees'!$B$4:$H$766,7))</f>
        <v>GSO</v>
      </c>
      <c r="F5343" s="66" t="str">
        <f>IF(ISBLANK(LeaveTracker[[#This Row],[Employee Name]]),"-----",VLOOKUP(LeaveTracker[[#This Row],[Employee Name]],'List of Employees'!$B$4:$H$766,6))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Employees'!$B$4:$H$766,7))</f>
        <v>PICNIC GROVE</v>
      </c>
      <c r="F5344" s="66" t="str">
        <f>IF(ISBLANK(LeaveTracker[[#This Row],[Employee Name]]),"-----",VLOOKUP(LeaveTracker[[#This Row],[Employee Name]],'List of Employees'!$B$4:$H$766,6))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Employees'!$B$4:$H$766,7))</f>
        <v>CTO</v>
      </c>
      <c r="F5345" s="66" t="str">
        <f>IF(ISBLANK(LeaveTracker[[#This Row],[Employee Name]]),"-----",VLOOKUP(LeaveTracker[[#This Row],[Employee Name]],'List of Employees'!$B$4:$H$766,6))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Employees'!$B$4:$H$766,7))</f>
        <v>CTO</v>
      </c>
      <c r="F5346" s="66" t="str">
        <f>IF(ISBLANK(LeaveTracker[[#This Row],[Employee Name]]),"-----",VLOOKUP(LeaveTracker[[#This Row],[Employee Name]],'List of Employees'!$B$4:$H$766,6))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Employees'!$B$4:$H$766,7))</f>
        <v>CTO</v>
      </c>
      <c r="F5347" s="66" t="str">
        <f>IF(ISBLANK(LeaveTracker[[#This Row],[Employee Name]]),"-----",VLOOKUP(LeaveTracker[[#This Row],[Employee Name]],'List of Employees'!$B$4:$H$766,6))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1826</v>
      </c>
      <c r="E5348" s="66" t="str">
        <f>IF(ISBLANK(LeaveTracker[[#This Row],[Employee Name]]),"-----",VLOOKUP(LeaveTracker[[#This Row],[Employee Name]],'List of Employees'!$B$4:$H$766,7))</f>
        <v>CPDO</v>
      </c>
      <c r="F5348" s="66" t="str">
        <f>IF(ISBLANK(LeaveTracker[[#This Row],[Employee Name]]),"-----",VLOOKUP(LeaveTracker[[#This Row],[Employee Name]],'List of Employees'!$B$4:$H$766,6))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1995</v>
      </c>
      <c r="E5349" s="66" t="str">
        <f>IF(ISBLANK(LeaveTracker[[#This Row],[Employee Name]]),"-----",VLOOKUP(LeaveTracker[[#This Row],[Employee Name]],'List of Employees'!$B$4:$H$766,7))</f>
        <v>HRMO</v>
      </c>
      <c r="F5349" s="66" t="str">
        <f>IF(ISBLANK(LeaveTracker[[#This Row],[Employee Name]]),"-----",VLOOKUP(LeaveTracker[[#This Row],[Employee Name]],'List of Employees'!$B$4:$H$766,6))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2253</v>
      </c>
      <c r="E5350" s="66" t="str">
        <f>IF(ISBLANK(LeaveTracker[[#This Row],[Employee Name]]),"-----",VLOOKUP(LeaveTracker[[#This Row],[Employee Name]],'List of Employees'!$B$4:$H$766,7))</f>
        <v>CHO</v>
      </c>
      <c r="F5350" s="66" t="str">
        <f>IF(ISBLANK(LeaveTracker[[#This Row],[Employee Name]]),"-----",VLOOKUP(LeaveTracker[[#This Row],[Employee Name]],'List of Employees'!$B$4:$H$766,6))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2253</v>
      </c>
      <c r="E5351" s="66" t="str">
        <f>IF(ISBLANK(LeaveTracker[[#This Row],[Employee Name]]),"-----",VLOOKUP(LeaveTracker[[#This Row],[Employee Name]],'List of Employees'!$B$4:$H$766,7))</f>
        <v>CHO</v>
      </c>
      <c r="F5351" s="66" t="str">
        <f>IF(ISBLANK(LeaveTracker[[#This Row],[Employee Name]]),"-----",VLOOKUP(LeaveTracker[[#This Row],[Employee Name]],'List of Employees'!$B$4:$H$766,6))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Employees'!$B$4:$H$766,7))</f>
        <v>CHO</v>
      </c>
      <c r="F5352" s="66" t="str">
        <f>IF(ISBLANK(LeaveTracker[[#This Row],[Employee Name]]),"-----",VLOOKUP(LeaveTracker[[#This Row],[Employee Name]],'List of Employees'!$B$4:$H$766,6))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Employees'!$B$4:$H$766,7))</f>
        <v>HRMO</v>
      </c>
      <c r="F5353" s="66" t="str">
        <f>IF(ISBLANK(LeaveTracker[[#This Row],[Employee Name]]),"-----",VLOOKUP(LeaveTracker[[#This Row],[Employee Name]],'List of Employees'!$B$4:$H$766,6))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Employees'!$B$4:$H$766,7))</f>
        <v>THRDC</v>
      </c>
      <c r="F5354" s="66" t="str">
        <f>IF(ISBLANK(LeaveTracker[[#This Row],[Employee Name]]),"-----",VLOOKUP(LeaveTracker[[#This Row],[Employee Name]],'List of Employees'!$B$4:$H$766,6))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Employees'!$B$4:$H$766,7))</f>
        <v>CTO</v>
      </c>
      <c r="F5355" s="66" t="str">
        <f>IF(ISBLANK(LeaveTracker[[#This Row],[Employee Name]]),"-----",VLOOKUP(LeaveTracker[[#This Row],[Employee Name]],'List of Employees'!$B$4:$H$766,6))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Employees'!$B$4:$H$766,7))</f>
        <v>CTO</v>
      </c>
      <c r="F5356" s="66" t="str">
        <f>IF(ISBLANK(LeaveTracker[[#This Row],[Employee Name]]),"-----",VLOOKUP(LeaveTracker[[#This Row],[Employee Name]],'List of Employees'!$B$4:$H$766,6))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Employees'!$B$4:$H$766,7))</f>
        <v>GSO</v>
      </c>
      <c r="F5357" s="66" t="str">
        <f>IF(ISBLANK(LeaveTracker[[#This Row],[Employee Name]]),"-----",VLOOKUP(LeaveTracker[[#This Row],[Employee Name]],'List of Employees'!$B$4:$H$766,6))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1758</v>
      </c>
      <c r="E5358" s="66" t="str">
        <f>IF(ISBLANK(LeaveTracker[[#This Row],[Employee Name]]),"-----",VLOOKUP(LeaveTracker[[#This Row],[Employee Name]],'List of Employees'!$B$4:$H$766,7))</f>
        <v>LIBRARY</v>
      </c>
      <c r="F5358" s="66" t="str">
        <f>IF(ISBLANK(LeaveTracker[[#This Row],[Employee Name]]),"-----",VLOOKUP(LeaveTracker[[#This Row],[Employee Name]],'List of Employees'!$B$4:$H$766,6))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1758</v>
      </c>
      <c r="E5359" s="66" t="str">
        <f>IF(ISBLANK(LeaveTracker[[#This Row],[Employee Name]]),"-----",VLOOKUP(LeaveTracker[[#This Row],[Employee Name]],'List of Employees'!$B$4:$H$766,7))</f>
        <v>LIBRARY</v>
      </c>
      <c r="F5359" s="66" t="str">
        <f>IF(ISBLANK(LeaveTracker[[#This Row],[Employee Name]]),"-----",VLOOKUP(LeaveTracker[[#This Row],[Employee Name]],'List of Employees'!$B$4:$H$766,6))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Employees'!$B$4:$H$766,7))</f>
        <v>CCT</v>
      </c>
      <c r="F5360" s="66" t="str">
        <f>IF(ISBLANK(LeaveTracker[[#This Row],[Employee Name]]),"-----",VLOOKUP(LeaveTracker[[#This Row],[Employee Name]],'List of Employees'!$B$4:$H$766,6))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2138</v>
      </c>
      <c r="E5361" s="66" t="str">
        <f>IF(ISBLANK(LeaveTracker[[#This Row],[Employee Name]]),"-----",VLOOKUP(LeaveTracker[[#This Row],[Employee Name]],'List of Employees'!$B$4:$H$766,7))</f>
        <v>GSO</v>
      </c>
      <c r="F5361" s="66" t="str">
        <f>IF(ISBLANK(LeaveTracker[[#This Row],[Employee Name]]),"-----",VLOOKUP(LeaveTracker[[#This Row],[Employee Name]],'List of Employees'!$B$4:$H$766,6))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Employees'!$B$4:$H$766,7))</f>
        <v>HRMO</v>
      </c>
      <c r="F5362" s="66" t="str">
        <f>IF(ISBLANK(LeaveTracker[[#This Row],[Employee Name]]),"-----",VLOOKUP(LeaveTracker[[#This Row],[Employee Name]],'List of Employees'!$B$4:$H$766,6))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Employees'!$B$4:$H$766,7))</f>
        <v>LCR</v>
      </c>
      <c r="F5363" s="66" t="str">
        <f>IF(ISBLANK(LeaveTracker[[#This Row],[Employee Name]]),"-----",VLOOKUP(LeaveTracker[[#This Row],[Employee Name]],'List of Employees'!$B$4:$H$766,6))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Employees'!$B$4:$H$766,7))</f>
        <v>LCR</v>
      </c>
      <c r="F5364" s="66" t="str">
        <f>IF(ISBLANK(LeaveTracker[[#This Row],[Employee Name]]),"-----",VLOOKUP(LeaveTracker[[#This Row],[Employee Name]],'List of Employees'!$B$4:$H$766,6))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1954</v>
      </c>
      <c r="E5365" s="66" t="str">
        <f>IF(ISBLANK(LeaveTracker[[#This Row],[Employee Name]]),"-----",VLOOKUP(LeaveTracker[[#This Row],[Employee Name]],'List of Employees'!$B$4:$H$766,7))</f>
        <v>CENRO</v>
      </c>
      <c r="F5365" s="66" t="str">
        <f>IF(ISBLANK(LeaveTracker[[#This Row],[Employee Name]]),"-----",VLOOKUP(LeaveTracker[[#This Row],[Employee Name]],'List of Employees'!$B$4:$H$766,6))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1954</v>
      </c>
      <c r="E5366" s="66" t="str">
        <f>IF(ISBLANK(LeaveTracker[[#This Row],[Employee Name]]),"-----",VLOOKUP(LeaveTracker[[#This Row],[Employee Name]],'List of Employees'!$B$4:$H$766,7))</f>
        <v>CENRO</v>
      </c>
      <c r="F5366" s="66" t="str">
        <f>IF(ISBLANK(LeaveTracker[[#This Row],[Employee Name]]),"-----",VLOOKUP(LeaveTracker[[#This Row],[Employee Name]],'List of Employees'!$B$4:$H$766,6))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Employees'!$B$4:$H$766,7))</f>
        <v>CPDO</v>
      </c>
      <c r="F5367" s="66" t="str">
        <f>IF(ISBLANK(LeaveTracker[[#This Row],[Employee Name]]),"-----",VLOOKUP(LeaveTracker[[#This Row],[Employee Name]],'List of Employees'!$B$4:$H$766,6))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Employees'!$B$4:$H$766,7))</f>
        <v>CTO</v>
      </c>
      <c r="F5368" s="66" t="str">
        <f>IF(ISBLANK(LeaveTracker[[#This Row],[Employee Name]]),"-----",VLOOKUP(LeaveTracker[[#This Row],[Employee Name]],'List of Employees'!$B$4:$H$766,6))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Employees'!$B$4:$H$766,7))</f>
        <v>CTO</v>
      </c>
      <c r="F5369" s="66" t="str">
        <f>IF(ISBLANK(LeaveTracker[[#This Row],[Employee Name]]),"-----",VLOOKUP(LeaveTracker[[#This Row],[Employee Name]],'List of Employees'!$B$4:$H$766,6))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Employees'!$B$4:$H$766,7))</f>
        <v>CTO</v>
      </c>
      <c r="F5370" s="66" t="str">
        <f>IF(ISBLANK(LeaveTracker[[#This Row],[Employee Name]]),"-----",VLOOKUP(LeaveTracker[[#This Row],[Employee Name]],'List of Employees'!$B$4:$H$766,6))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2281</v>
      </c>
      <c r="E5371" s="66">
        <f>IF(ISBLANK(LeaveTracker[[#This Row],[Employee Name]]),"-----",VLOOKUP(LeaveTracker[[#This Row],[Employee Name]],'List of Employees'!$B$4:$H$766,7))</f>
        <v>0</v>
      </c>
      <c r="F5371" s="66" t="str">
        <f>IF(ISBLANK(LeaveTracker[[#This Row],[Employee Name]]),"-----",VLOOKUP(LeaveTracker[[#This Row],[Employee Name]],'List of Employees'!$B$4:$H$766,6))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2180</v>
      </c>
      <c r="E5372" s="66" t="str">
        <f>IF(ISBLANK(LeaveTracker[[#This Row],[Employee Name]]),"-----",VLOOKUP(LeaveTracker[[#This Row],[Employee Name]],'List of Employees'!$B$4:$H$766,7))</f>
        <v>CENRO</v>
      </c>
      <c r="F5372" s="66" t="str">
        <f>IF(ISBLANK(LeaveTracker[[#This Row],[Employee Name]]),"-----",VLOOKUP(LeaveTracker[[#This Row],[Employee Name]],'List of Employees'!$B$4:$H$766,6))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1788</v>
      </c>
      <c r="E5373" s="66" t="str">
        <f>IF(ISBLANK(LeaveTracker[[#This Row],[Employee Name]]),"-----",VLOOKUP(LeaveTracker[[#This Row],[Employee Name]],'List of Employees'!$B$4:$H$766,7))</f>
        <v>CENRO</v>
      </c>
      <c r="F5373" s="66" t="str">
        <f>IF(ISBLANK(LeaveTracker[[#This Row],[Employee Name]]),"-----",VLOOKUP(LeaveTracker[[#This Row],[Employee Name]],'List of Employees'!$B$4:$H$766,6))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1788</v>
      </c>
      <c r="E5374" s="66" t="str">
        <f>IF(ISBLANK(LeaveTracker[[#This Row],[Employee Name]]),"-----",VLOOKUP(LeaveTracker[[#This Row],[Employee Name]],'List of Employees'!$B$4:$H$766,7))</f>
        <v>CENRO</v>
      </c>
      <c r="F5374" s="66" t="str">
        <f>IF(ISBLANK(LeaveTracker[[#This Row],[Employee Name]]),"-----",VLOOKUP(LeaveTracker[[#This Row],[Employee Name]],'List of Employees'!$B$4:$H$766,6))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1790</v>
      </c>
      <c r="E5375" s="66" t="str">
        <f>IF(ISBLANK(LeaveTracker[[#This Row],[Employee Name]]),"-----",VLOOKUP(LeaveTracker[[#This Row],[Employee Name]],'List of Employees'!$B$4:$H$766,7))</f>
        <v>CENRO</v>
      </c>
      <c r="F5375" s="66" t="str">
        <f>IF(ISBLANK(LeaveTracker[[#This Row],[Employee Name]]),"-----",VLOOKUP(LeaveTracker[[#This Row],[Employee Name]],'List of Employees'!$B$4:$H$766,6))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2189</v>
      </c>
      <c r="E5376" s="66" t="str">
        <f>IF(ISBLANK(LeaveTracker[[#This Row],[Employee Name]]),"-----",VLOOKUP(LeaveTracker[[#This Row],[Employee Name]],'List of Employees'!$B$4:$H$766,7))</f>
        <v>CENRO</v>
      </c>
      <c r="F5376" s="66" t="str">
        <f>IF(ISBLANK(LeaveTracker[[#This Row],[Employee Name]]),"-----",VLOOKUP(LeaveTracker[[#This Row],[Employee Name]],'List of Employees'!$B$4:$H$766,6))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Employees'!$B$4:$H$766,7))</f>
        <v>TCCH/TICC</v>
      </c>
      <c r="F5377" s="66" t="str">
        <f>IF(ISBLANK(LeaveTracker[[#This Row],[Employee Name]]),"-----",VLOOKUP(LeaveTracker[[#This Row],[Employee Name]],'List of Employees'!$B$4:$H$766,6))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Employees'!$B$4:$H$766,7))</f>
        <v>CBO</v>
      </c>
      <c r="F5378" s="66" t="str">
        <f>IF(ISBLANK(LeaveTracker[[#This Row],[Employee Name]]),"-----",VLOOKUP(LeaveTracker[[#This Row],[Employee Name]],'List of Employees'!$B$4:$H$766,6))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Employees'!$B$4:$H$766,7))</f>
        <v>CBO</v>
      </c>
      <c r="F5379" s="66" t="str">
        <f>IF(ISBLANK(LeaveTracker[[#This Row],[Employee Name]]),"-----",VLOOKUP(LeaveTracker[[#This Row],[Employee Name]],'List of Employees'!$B$4:$H$766,6))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2282</v>
      </c>
      <c r="E5380" s="66" t="str">
        <f>IF(ISBLANK(LeaveTracker[[#This Row],[Employee Name]]),"-----",VLOOKUP(LeaveTracker[[#This Row],[Employee Name]],'List of Employees'!$B$4:$H$766,7))</f>
        <v>CTO</v>
      </c>
      <c r="F5380" s="66" t="str">
        <f>IF(ISBLANK(LeaveTracker[[#This Row],[Employee Name]]),"-----",VLOOKUP(LeaveTracker[[#This Row],[Employee Name]],'List of Employees'!$B$4:$H$766,6))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Employees'!$B$4:$H$766,7))</f>
        <v>CHARACTER OFFICE</v>
      </c>
      <c r="F5381" s="66" t="str">
        <f>IF(ISBLANK(LeaveTracker[[#This Row],[Employee Name]]),"-----",VLOOKUP(LeaveTracker[[#This Row],[Employee Name]],'List of Employees'!$B$4:$H$766,6))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Employees'!$B$4:$H$766,7))</f>
        <v>MAHOGANY MARKET</v>
      </c>
      <c r="F5382" s="66" t="str">
        <f>IF(ISBLANK(LeaveTracker[[#This Row],[Employee Name]]),"-----",VLOOKUP(LeaveTracker[[#This Row],[Employee Name]],'List of Employees'!$B$4:$H$766,6))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Employees'!$B$4:$H$766,7))</f>
        <v>COOPERATIVE OFFICE</v>
      </c>
      <c r="F5383" s="66" t="str">
        <f>IF(ISBLANK(LeaveTracker[[#This Row],[Employee Name]]),"-----",VLOOKUP(LeaveTracker[[#This Row],[Employee Name]],'List of Employees'!$B$4:$H$766,6))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Employees'!$B$4:$H$766,7))</f>
        <v>LIBRARY</v>
      </c>
      <c r="F5384" s="66" t="str">
        <f>IF(ISBLANK(LeaveTracker[[#This Row],[Employee Name]]),"-----",VLOOKUP(LeaveTracker[[#This Row],[Employee Name]],'List of Employees'!$B$4:$H$766,6))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1908</v>
      </c>
      <c r="E5385" s="66" t="str">
        <f>IF(ISBLANK(LeaveTracker[[#This Row],[Employee Name]]),"-----",VLOOKUP(LeaveTracker[[#This Row],[Employee Name]],'List of Employees'!$B$4:$H$766,7))</f>
        <v>INTERNAL</v>
      </c>
      <c r="F5385" s="66" t="str">
        <f>IF(ISBLANK(LeaveTracker[[#This Row],[Employee Name]]),"-----",VLOOKUP(LeaveTracker[[#This Row],[Employee Name]],'List of Employees'!$B$4:$H$766,6))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1755</v>
      </c>
      <c r="E5386" s="66" t="str">
        <f>IF(ISBLANK(LeaveTracker[[#This Row],[Employee Name]]),"-----",VLOOKUP(LeaveTracker[[#This Row],[Employee Name]],'List of Employees'!$B$4:$H$766,7))</f>
        <v>GSO</v>
      </c>
      <c r="F5386" s="66" t="str">
        <f>IF(ISBLANK(LeaveTracker[[#This Row],[Employee Name]]),"-----",VLOOKUP(LeaveTracker[[#This Row],[Employee Name]],'List of Employees'!$B$4:$H$766,6))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1771</v>
      </c>
      <c r="E5387" s="66" t="str">
        <f>IF(ISBLANK(LeaveTracker[[#This Row],[Employee Name]]),"-----",VLOOKUP(LeaveTracker[[#This Row],[Employee Name]],'List of Employees'!$B$4:$H$766,7))</f>
        <v>SP</v>
      </c>
      <c r="F5387" s="66" t="str">
        <f>IF(ISBLANK(LeaveTracker[[#This Row],[Employee Name]]),"-----",VLOOKUP(LeaveTracker[[#This Row],[Employee Name]],'List of Employees'!$B$4:$H$766,6))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Employees'!$B$4:$H$766,7))</f>
        <v>LCR</v>
      </c>
      <c r="F5388" s="66" t="str">
        <f>IF(ISBLANK(LeaveTracker[[#This Row],[Employee Name]]),"-----",VLOOKUP(LeaveTracker[[#This Row],[Employee Name]],'List of Employees'!$B$4:$H$766,6))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Employees'!$B$4:$H$766,7))</f>
        <v>MO</v>
      </c>
      <c r="F5389" s="66" t="str">
        <f>IF(ISBLANK(LeaveTracker[[#This Row],[Employee Name]]),"-----",VLOOKUP(LeaveTracker[[#This Row],[Employee Name]],'List of Employees'!$B$4:$H$766,6))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Employees'!$B$4:$H$766,7))</f>
        <v>MO</v>
      </c>
      <c r="F5390" s="66" t="str">
        <f>IF(ISBLANK(LeaveTracker[[#This Row],[Employee Name]]),"-----",VLOOKUP(LeaveTracker[[#This Row],[Employee Name]],'List of Employees'!$B$4:$H$766,6))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Employees'!$B$4:$H$766,7))</f>
        <v>ASSESSORS OFFICE</v>
      </c>
      <c r="F5391" s="66" t="str">
        <f>IF(ISBLANK(LeaveTracker[[#This Row],[Employee Name]]),"-----",VLOOKUP(LeaveTracker[[#This Row],[Employee Name]],'List of Employees'!$B$4:$H$766,6))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1883</v>
      </c>
      <c r="E5392" s="66" t="str">
        <f>IF(ISBLANK(LeaveTracker[[#This Row],[Employee Name]]),"-----",VLOOKUP(LeaveTracker[[#This Row],[Employee Name]],'List of Employees'!$B$4:$H$766,7))</f>
        <v>ONT</v>
      </c>
      <c r="F5392" s="66" t="str">
        <f>IF(ISBLANK(LeaveTracker[[#This Row],[Employee Name]]),"-----",VLOOKUP(LeaveTracker[[#This Row],[Employee Name]],'List of Employees'!$B$4:$H$766,6))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1883</v>
      </c>
      <c r="E5393" s="66" t="str">
        <f>IF(ISBLANK(LeaveTracker[[#This Row],[Employee Name]]),"-----",VLOOKUP(LeaveTracker[[#This Row],[Employee Name]],'List of Employees'!$B$4:$H$766,7))</f>
        <v>ONT</v>
      </c>
      <c r="F5393" s="66" t="str">
        <f>IF(ISBLANK(LeaveTracker[[#This Row],[Employee Name]]),"-----",VLOOKUP(LeaveTracker[[#This Row],[Employee Name]],'List of Employees'!$B$4:$H$766,6))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1746</v>
      </c>
      <c r="E5394" s="66" t="str">
        <f>IF(ISBLANK(LeaveTracker[[#This Row],[Employee Name]]),"-----",VLOOKUP(LeaveTracker[[#This Row],[Employee Name]],'List of Employees'!$B$4:$H$766,7))</f>
        <v>AGRICULTURE OFFICE</v>
      </c>
      <c r="F5394" s="66" t="str">
        <f>IF(ISBLANK(LeaveTracker[[#This Row],[Employee Name]]),"-----",VLOOKUP(LeaveTracker[[#This Row],[Employee Name]],'List of Employees'!$B$4:$H$766,6))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1746</v>
      </c>
      <c r="E5395" s="66" t="str">
        <f>IF(ISBLANK(LeaveTracker[[#This Row],[Employee Name]]),"-----",VLOOKUP(LeaveTracker[[#This Row],[Employee Name]],'List of Employees'!$B$4:$H$766,7))</f>
        <v>AGRICULTURE OFFICE</v>
      </c>
      <c r="F5395" s="66" t="str">
        <f>IF(ISBLANK(LeaveTracker[[#This Row],[Employee Name]]),"-----",VLOOKUP(LeaveTracker[[#This Row],[Employee Name]],'List of Employees'!$B$4:$H$766,6))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1833</v>
      </c>
      <c r="E5396" s="66" t="str">
        <f>IF(ISBLANK(LeaveTracker[[#This Row],[Employee Name]]),"-----",VLOOKUP(LeaveTracker[[#This Row],[Employee Name]],'List of Employees'!$B$4:$H$766,7))</f>
        <v>CENRO</v>
      </c>
      <c r="F5396" s="66" t="str">
        <f>IF(ISBLANK(LeaveTracker[[#This Row],[Employee Name]]),"-----",VLOOKUP(LeaveTracker[[#This Row],[Employee Name]],'List of Employees'!$B$4:$H$766,6))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1973</v>
      </c>
      <c r="E5397" s="66" t="str">
        <f>IF(ISBLANK(LeaveTracker[[#This Row],[Employee Name]]),"-----",VLOOKUP(LeaveTracker[[#This Row],[Employee Name]],'List of Employees'!$B$4:$H$766,7))</f>
        <v>CHO</v>
      </c>
      <c r="F5397" s="66" t="str">
        <f>IF(ISBLANK(LeaveTracker[[#This Row],[Employee Name]]),"-----",VLOOKUP(LeaveTracker[[#This Row],[Employee Name]],'List of Employees'!$B$4:$H$766,6))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2284</v>
      </c>
      <c r="E5398" s="66" t="str">
        <f>IF(ISBLANK(LeaveTracker[[#This Row],[Employee Name]]),"-----",VLOOKUP(LeaveTracker[[#This Row],[Employee Name]],'List of Employees'!$B$4:$H$766,7))</f>
        <v>OSPITAL NG TAGAYTAY</v>
      </c>
      <c r="F5398" s="66" t="str">
        <f>IF(ISBLANK(LeaveTracker[[#This Row],[Employee Name]]),"-----",VLOOKUP(LeaveTracker[[#This Row],[Employee Name]],'List of Employees'!$B$4:$H$766,6))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Employees'!$B$4:$H$766,7))</f>
        <v>CENRO</v>
      </c>
      <c r="F5399" s="66" t="str">
        <f>IF(ISBLANK(LeaveTracker[[#This Row],[Employee Name]]),"-----",VLOOKUP(LeaveTracker[[#This Row],[Employee Name]],'List of Employees'!$B$4:$H$766,6))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2286</v>
      </c>
      <c r="E5400" s="66" t="str">
        <f>IF(ISBLANK(LeaveTracker[[#This Row],[Employee Name]]),"-----",VLOOKUP(LeaveTracker[[#This Row],[Employee Name]],'List of Employees'!$B$4:$H$766,7))</f>
        <v>PICNIC GROVE</v>
      </c>
      <c r="F5400" s="66" t="str">
        <f>IF(ISBLANK(LeaveTracker[[#This Row],[Employee Name]]),"-----",VLOOKUP(LeaveTracker[[#This Row],[Employee Name]],'List of Employees'!$B$4:$H$766,6))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1777</v>
      </c>
      <c r="E5401" s="66" t="str">
        <f>IF(ISBLANK(LeaveTracker[[#This Row],[Employee Name]]),"-----",VLOOKUP(LeaveTracker[[#This Row],[Employee Name]],'List of Employees'!$B$4:$H$766,7))</f>
        <v>PICNIC GROVE</v>
      </c>
      <c r="F5401" s="66" t="str">
        <f>IF(ISBLANK(LeaveTracker[[#This Row],[Employee Name]]),"-----",VLOOKUP(LeaveTracker[[#This Row],[Employee Name]],'List of Employees'!$B$4:$H$766,6))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1777</v>
      </c>
      <c r="E5402" s="66" t="str">
        <f>IF(ISBLANK(LeaveTracker[[#This Row],[Employee Name]]),"-----",VLOOKUP(LeaveTracker[[#This Row],[Employee Name]],'List of Employees'!$B$4:$H$766,7))</f>
        <v>PICNIC GROVE</v>
      </c>
      <c r="F5402" s="66" t="str">
        <f>IF(ISBLANK(LeaveTracker[[#This Row],[Employee Name]]),"-----",VLOOKUP(LeaveTracker[[#This Row],[Employee Name]],'List of Employees'!$B$4:$H$766,6))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1834</v>
      </c>
      <c r="E5403" s="66" t="str">
        <f>IF(ISBLANK(LeaveTracker[[#This Row],[Employee Name]]),"-----",VLOOKUP(LeaveTracker[[#This Row],[Employee Name]],'List of Employees'!$B$4:$H$766,7))</f>
        <v>BIR</v>
      </c>
      <c r="F5403" s="66" t="str">
        <f>IF(ISBLANK(LeaveTracker[[#This Row],[Employee Name]]),"-----",VLOOKUP(LeaveTracker[[#This Row],[Employee Name]],'List of Employees'!$B$4:$H$766,6))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1785</v>
      </c>
      <c r="E5404" s="66" t="str">
        <f>IF(ISBLANK(LeaveTracker[[#This Row],[Employee Name]]),"-----",VLOOKUP(LeaveTracker[[#This Row],[Employee Name]],'List of Employees'!$B$4:$H$766,7))</f>
        <v>CENRO</v>
      </c>
      <c r="F5404" s="66" t="str">
        <f>IF(ISBLANK(LeaveTracker[[#This Row],[Employee Name]]),"-----",VLOOKUP(LeaveTracker[[#This Row],[Employee Name]],'List of Employees'!$B$4:$H$766,6))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1785</v>
      </c>
      <c r="E5405" s="66" t="str">
        <f>IF(ISBLANK(LeaveTracker[[#This Row],[Employee Name]]),"-----",VLOOKUP(LeaveTracker[[#This Row],[Employee Name]],'List of Employees'!$B$4:$H$766,7))</f>
        <v>CENRO</v>
      </c>
      <c r="F5405" s="66" t="str">
        <f>IF(ISBLANK(LeaveTracker[[#This Row],[Employee Name]]),"-----",VLOOKUP(LeaveTracker[[#This Row],[Employee Name]],'List of Employees'!$B$4:$H$766,6))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1808</v>
      </c>
      <c r="E5406" s="66" t="str">
        <f>IF(ISBLANK(LeaveTracker[[#This Row],[Employee Name]]),"-----",VLOOKUP(LeaveTracker[[#This Row],[Employee Name]],'List of Employees'!$B$4:$H$766,7))</f>
        <v>TICC</v>
      </c>
      <c r="F5406" s="66" t="str">
        <f>IF(ISBLANK(LeaveTracker[[#This Row],[Employee Name]]),"-----",VLOOKUP(LeaveTracker[[#This Row],[Employee Name]],'List of Employees'!$B$4:$H$766,6))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1808</v>
      </c>
      <c r="E5407" s="66" t="str">
        <f>IF(ISBLANK(LeaveTracker[[#This Row],[Employee Name]]),"-----",VLOOKUP(LeaveTracker[[#This Row],[Employee Name]],'List of Employees'!$B$4:$H$766,7))</f>
        <v>TICC</v>
      </c>
      <c r="F5407" s="66" t="str">
        <f>IF(ISBLANK(LeaveTracker[[#This Row],[Employee Name]]),"-----",VLOOKUP(LeaveTracker[[#This Row],[Employee Name]],'List of Employees'!$B$4:$H$766,6))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1847</v>
      </c>
      <c r="E5408" s="66" t="str">
        <f>IF(ISBLANK(LeaveTracker[[#This Row],[Employee Name]]),"-----",VLOOKUP(LeaveTracker[[#This Row],[Employee Name]],'List of Employees'!$B$4:$H$766,7))</f>
        <v>TICC</v>
      </c>
      <c r="F5408" s="66" t="str">
        <f>IF(ISBLANK(LeaveTracker[[#This Row],[Employee Name]]),"-----",VLOOKUP(LeaveTracker[[#This Row],[Employee Name]],'List of Employees'!$B$4:$H$766,6))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Employees'!$B$4:$H$766,7))</f>
        <v>TCCH/TICC</v>
      </c>
      <c r="F5409" s="66" t="str">
        <f>IF(ISBLANK(LeaveTracker[[#This Row],[Employee Name]]),"-----",VLOOKUP(LeaveTracker[[#This Row],[Employee Name]],'List of Employees'!$B$4:$H$766,6))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1860</v>
      </c>
      <c r="E5410" s="66" t="str">
        <f>IF(ISBLANK(LeaveTracker[[#This Row],[Employee Name]]),"-----",VLOOKUP(LeaveTracker[[#This Row],[Employee Name]],'List of Employees'!$B$4:$H$766,7))</f>
        <v>TICC</v>
      </c>
      <c r="F5410" s="66" t="str">
        <f>IF(ISBLANK(LeaveTracker[[#This Row],[Employee Name]]),"-----",VLOOKUP(LeaveTracker[[#This Row],[Employee Name]],'List of Employees'!$B$4:$H$766,6))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1761</v>
      </c>
      <c r="E5411" s="66" t="str">
        <f>IF(ISBLANK(LeaveTracker[[#This Row],[Employee Name]]),"-----",VLOOKUP(LeaveTracker[[#This Row],[Employee Name]],'List of Employees'!$B$4:$H$766,7))</f>
        <v>GSO</v>
      </c>
      <c r="F5411" s="66" t="str">
        <f>IF(ISBLANK(LeaveTracker[[#This Row],[Employee Name]]),"-----",VLOOKUP(LeaveTracker[[#This Row],[Employee Name]],'List of Employees'!$B$4:$H$766,6))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1729</v>
      </c>
      <c r="E5412" s="66" t="str">
        <f>IF(ISBLANK(LeaveTracker[[#This Row],[Employee Name]]),"-----",VLOOKUP(LeaveTracker[[#This Row],[Employee Name]],'List of Employees'!$B$4:$H$766,7))</f>
        <v>ASSESSOR</v>
      </c>
      <c r="F5412" s="66" t="str">
        <f>IF(ISBLANK(LeaveTracker[[#This Row],[Employee Name]]),"-----",VLOOKUP(LeaveTracker[[#This Row],[Employee Name]],'List of Employees'!$B$4:$H$766,6))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1729</v>
      </c>
      <c r="E5413" s="66" t="str">
        <f>IF(ISBLANK(LeaveTracker[[#This Row],[Employee Name]]),"-----",VLOOKUP(LeaveTracker[[#This Row],[Employee Name]],'List of Employees'!$B$4:$H$766,7))</f>
        <v>ASSESSOR</v>
      </c>
      <c r="F5413" s="66" t="str">
        <f>IF(ISBLANK(LeaveTracker[[#This Row],[Employee Name]]),"-----",VLOOKUP(LeaveTracker[[#This Row],[Employee Name]],'List of Employees'!$B$4:$H$766,6))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1783</v>
      </c>
      <c r="E5414" s="66" t="str">
        <f>IF(ISBLANK(LeaveTracker[[#This Row],[Employee Name]]),"-----",VLOOKUP(LeaveTracker[[#This Row],[Employee Name]],'List of Employees'!$B$4:$H$766,7))</f>
        <v>ONT</v>
      </c>
      <c r="F5414" s="66" t="str">
        <f>IF(ISBLANK(LeaveTracker[[#This Row],[Employee Name]]),"-----",VLOOKUP(LeaveTracker[[#This Row],[Employee Name]],'List of Employees'!$B$4:$H$766,6))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Employees'!$B$4:$H$766,7))</f>
        <v>ONT</v>
      </c>
      <c r="F5415" s="66" t="str">
        <f>IF(ISBLANK(LeaveTracker[[#This Row],[Employee Name]]),"-----",VLOOKUP(LeaveTracker[[#This Row],[Employee Name]],'List of Employees'!$B$4:$H$766,6))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Employees'!$B$4:$H$766,7))</f>
        <v>ONT</v>
      </c>
      <c r="F5416" s="66" t="str">
        <f>IF(ISBLANK(LeaveTracker[[#This Row],[Employee Name]]),"-----",VLOOKUP(LeaveTracker[[#This Row],[Employee Name]],'List of Employees'!$B$4:$H$766,6))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Employees'!$B$4:$H$766,7))</f>
        <v>ONT</v>
      </c>
      <c r="F5417" s="66" t="str">
        <f>IF(ISBLANK(LeaveTracker[[#This Row],[Employee Name]]),"-----",VLOOKUP(LeaveTracker[[#This Row],[Employee Name]],'List of Employees'!$B$4:$H$766,6))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Employees'!$B$4:$H$766,7))</f>
        <v>CCT</v>
      </c>
      <c r="F5418" s="66" t="str">
        <f>IF(ISBLANK(LeaveTracker[[#This Row],[Employee Name]]),"-----",VLOOKUP(LeaveTracker[[#This Row],[Employee Name]],'List of Employees'!$B$4:$H$766,6))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Employees'!$B$4:$H$766,7))</f>
        <v>CCT</v>
      </c>
      <c r="F5419" s="66" t="str">
        <f>IF(ISBLANK(LeaveTracker[[#This Row],[Employee Name]]),"-----",VLOOKUP(LeaveTracker[[#This Row],[Employee Name]],'List of Employees'!$B$4:$H$766,6))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Employees'!$B$4:$H$766,7))</f>
        <v>CCT</v>
      </c>
      <c r="F5420" s="66" t="str">
        <f>IF(ISBLANK(LeaveTracker[[#This Row],[Employee Name]]),"-----",VLOOKUP(LeaveTracker[[#This Row],[Employee Name]],'List of Employees'!$B$4:$H$766,6))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1816</v>
      </c>
      <c r="E5421" s="66" t="str">
        <f>IF(ISBLANK(LeaveTracker[[#This Row],[Employee Name]]),"-----",VLOOKUP(LeaveTracker[[#This Row],[Employee Name]],'List of Employees'!$B$4:$H$766,7))</f>
        <v>DSWDO</v>
      </c>
      <c r="F5421" s="66" t="str">
        <f>IF(ISBLANK(LeaveTracker[[#This Row],[Employee Name]]),"-----",VLOOKUP(LeaveTracker[[#This Row],[Employee Name]],'List of Employees'!$B$4:$H$766,6))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1816</v>
      </c>
      <c r="E5422" s="66" t="str">
        <f>IF(ISBLANK(LeaveTracker[[#This Row],[Employee Name]]),"-----",VLOOKUP(LeaveTracker[[#This Row],[Employee Name]],'List of Employees'!$B$4:$H$766,7))</f>
        <v>DSWDO</v>
      </c>
      <c r="F5422" s="66" t="str">
        <f>IF(ISBLANK(LeaveTracker[[#This Row],[Employee Name]]),"-----",VLOOKUP(LeaveTracker[[#This Row],[Employee Name]],'List of Employees'!$B$4:$H$766,6))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1791</v>
      </c>
      <c r="E5423" s="66" t="str">
        <f>IF(ISBLANK(LeaveTracker[[#This Row],[Employee Name]]),"-----",VLOOKUP(LeaveTracker[[#This Row],[Employee Name]],'List of Employees'!$B$4:$H$766,7))</f>
        <v>CENRO</v>
      </c>
      <c r="F5423" s="66" t="str">
        <f>IF(ISBLANK(LeaveTracker[[#This Row],[Employee Name]]),"-----",VLOOKUP(LeaveTracker[[#This Row],[Employee Name]],'List of Employees'!$B$4:$H$766,6))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Employees'!$B$4:$H$766,7))</f>
        <v>LCR</v>
      </c>
      <c r="F5424" s="66" t="str">
        <f>IF(ISBLANK(LeaveTracker[[#This Row],[Employee Name]]),"-----",VLOOKUP(LeaveTracker[[#This Row],[Employee Name]],'List of Employees'!$B$4:$H$766,6))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2234</v>
      </c>
      <c r="E5425" s="66" t="str">
        <f>IF(ISBLANK(LeaveTracker[[#This Row],[Employee Name]]),"-----",VLOOKUP(LeaveTracker[[#This Row],[Employee Name]],'List of Employees'!$B$4:$H$766,7))</f>
        <v>LCR</v>
      </c>
      <c r="F5425" s="66" t="str">
        <f>IF(ISBLANK(LeaveTracker[[#This Row],[Employee Name]]),"-----",VLOOKUP(LeaveTracker[[#This Row],[Employee Name]],'List of Employees'!$B$4:$H$766,6))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Employees'!$B$4:$H$766,7))</f>
        <v>LCR</v>
      </c>
      <c r="F5426" s="66" t="str">
        <f>IF(ISBLANK(LeaveTracker[[#This Row],[Employee Name]]),"-----",VLOOKUP(LeaveTracker[[#This Row],[Employee Name]],'List of Employees'!$B$4:$H$766,6))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2176</v>
      </c>
      <c r="E5427" s="66" t="str">
        <f>IF(ISBLANK(LeaveTracker[[#This Row],[Employee Name]]),"-----",VLOOKUP(LeaveTracker[[#This Row],[Employee Name]],'List of Employees'!$B$4:$H$766,7))</f>
        <v>HALL OF JUSTICE</v>
      </c>
      <c r="F5427" s="66" t="str">
        <f>IF(ISBLANK(LeaveTracker[[#This Row],[Employee Name]]),"-----",VLOOKUP(LeaveTracker[[#This Row],[Employee Name]],'List of Employees'!$B$4:$H$766,6))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2288</v>
      </c>
      <c r="E5428" s="66" t="str">
        <f>IF(ISBLANK(LeaveTracker[[#This Row],[Employee Name]]),"-----",VLOOKUP(LeaveTracker[[#This Row],[Employee Name]],'List of Employees'!$B$4:$H$766,7))</f>
        <v>TICC</v>
      </c>
      <c r="F5428" s="66" t="str">
        <f>IF(ISBLANK(LeaveTracker[[#This Row],[Employee Name]]),"-----",VLOOKUP(LeaveTracker[[#This Row],[Employee Name]],'List of Employees'!$B$4:$H$766,6))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2020</v>
      </c>
      <c r="E5429" s="66" t="str">
        <f>IF(ISBLANK(LeaveTracker[[#This Row],[Employee Name]]),"-----",VLOOKUP(LeaveTracker[[#This Row],[Employee Name]],'List of Employees'!$B$4:$H$766,7))</f>
        <v>INTERNAL</v>
      </c>
      <c r="F5429" s="66" t="str">
        <f>IF(ISBLANK(LeaveTracker[[#This Row],[Employee Name]]),"-----",VLOOKUP(LeaveTracker[[#This Row],[Employee Name]],'List of Employees'!$B$4:$H$766,6))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Employees'!$B$4:$H$766,7))</f>
        <v>AGRICULTURE OFFICE</v>
      </c>
      <c r="F5430" s="66" t="str">
        <f>IF(ISBLANK(LeaveTracker[[#This Row],[Employee Name]]),"-----",VLOOKUP(LeaveTracker[[#This Row],[Employee Name]],'List of Employees'!$B$4:$H$766,6))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Employees'!$B$4:$H$766,7))</f>
        <v>ACCOUNTING</v>
      </c>
      <c r="F5431" s="66" t="str">
        <f>IF(ISBLANK(LeaveTracker[[#This Row],[Employee Name]]),"-----",VLOOKUP(LeaveTracker[[#This Row],[Employee Name]],'List of Employees'!$B$4:$H$766,6))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Employees'!$B$4:$H$766,7))</f>
        <v>ACCOUNTING</v>
      </c>
      <c r="F5432" s="66" t="str">
        <f>IF(ISBLANK(LeaveTracker[[#This Row],[Employee Name]]),"-----",VLOOKUP(LeaveTracker[[#This Row],[Employee Name]],'List of Employees'!$B$4:$H$766,6))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Employees'!$B$4:$H$766,7))</f>
        <v>ACCOUNTING</v>
      </c>
      <c r="F5433" s="66" t="str">
        <f>IF(ISBLANK(LeaveTracker[[#This Row],[Employee Name]]),"-----",VLOOKUP(LeaveTracker[[#This Row],[Employee Name]],'List of Employees'!$B$4:$H$766,6))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Employees'!$B$4:$H$766,7))</f>
        <v>ACCOUNTING</v>
      </c>
      <c r="F5434" s="66" t="str">
        <f>IF(ISBLANK(LeaveTracker[[#This Row],[Employee Name]]),"-----",VLOOKUP(LeaveTracker[[#This Row],[Employee Name]],'List of Employees'!$B$4:$H$766,6))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Employees'!$B$4:$H$766,7))</f>
        <v>CTO</v>
      </c>
      <c r="F5435" s="66" t="str">
        <f>IF(ISBLANK(LeaveTracker[[#This Row],[Employee Name]]),"-----",VLOOKUP(LeaveTracker[[#This Row],[Employee Name]],'List of Employees'!$B$4:$H$766,6))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Employees'!$B$4:$H$766,7))</f>
        <v>CTO</v>
      </c>
      <c r="F5436" s="66" t="str">
        <f>IF(ISBLANK(LeaveTracker[[#This Row],[Employee Name]]),"-----",VLOOKUP(LeaveTracker[[#This Row],[Employee Name]],'List of Employees'!$B$4:$H$766,6))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Employees'!$B$4:$H$766,7))</f>
        <v>CCT</v>
      </c>
      <c r="F5437" s="66" t="str">
        <f>IF(ISBLANK(LeaveTracker[[#This Row],[Employee Name]]),"-----",VLOOKUP(LeaveTracker[[#This Row],[Employee Name]],'List of Employees'!$B$4:$H$766,6))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Employees'!$B$4:$H$766,7))</f>
        <v>COMELEC</v>
      </c>
      <c r="F5438" s="66" t="str">
        <f>IF(ISBLANK(LeaveTracker[[#This Row],[Employee Name]]),"-----",VLOOKUP(LeaveTracker[[#This Row],[Employee Name]],'List of Employees'!$B$4:$H$766,6))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Employees'!$B$4:$H$766,7))</f>
        <v>COMELEC</v>
      </c>
      <c r="F5439" s="66" t="str">
        <f>IF(ISBLANK(LeaveTracker[[#This Row],[Employee Name]]),"-----",VLOOKUP(LeaveTracker[[#This Row],[Employee Name]],'List of Employees'!$B$4:$H$766,6))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1995</v>
      </c>
      <c r="E5440" s="66" t="str">
        <f>IF(ISBLANK(LeaveTracker[[#This Row],[Employee Name]]),"-----",VLOOKUP(LeaveTracker[[#This Row],[Employee Name]],'List of Employees'!$B$4:$H$766,7))</f>
        <v>HRMO</v>
      </c>
      <c r="F5440" s="66" t="str">
        <f>IF(ISBLANK(LeaveTracker[[#This Row],[Employee Name]]),"-----",VLOOKUP(LeaveTracker[[#This Row],[Employee Name]],'List of Employees'!$B$4:$H$766,6))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Employees'!$B$4:$H$766,7))</f>
        <v>CTO</v>
      </c>
      <c r="F5441" s="66" t="str">
        <f>IF(ISBLANK(LeaveTracker[[#This Row],[Employee Name]]),"-----",VLOOKUP(LeaveTracker[[#This Row],[Employee Name]],'List of Employees'!$B$4:$H$766,6))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Employees'!$B$4:$H$766,7))</f>
        <v>CTO</v>
      </c>
      <c r="F5442" s="66" t="str">
        <f>IF(ISBLANK(LeaveTracker[[#This Row],[Employee Name]]),"-----",VLOOKUP(LeaveTracker[[#This Row],[Employee Name]],'List of Employees'!$B$4:$H$766,6))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Employees'!$B$4:$H$766,7))</f>
        <v>CTO</v>
      </c>
      <c r="F5443" s="66" t="str">
        <f>IF(ISBLANK(LeaveTracker[[#This Row],[Employee Name]]),"-----",VLOOKUP(LeaveTracker[[#This Row],[Employee Name]],'List of Employees'!$B$4:$H$766,6))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Employees'!$B$4:$H$766,7))</f>
        <v>LIBRARY</v>
      </c>
      <c r="F5444" s="66" t="str">
        <f>IF(ISBLANK(LeaveTracker[[#This Row],[Employee Name]]),"-----",VLOOKUP(LeaveTracker[[#This Row],[Employee Name]],'List of Employees'!$B$4:$H$766,6))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Employees'!$B$4:$H$766,7))</f>
        <v>CTO</v>
      </c>
      <c r="F5445" s="66" t="str">
        <f>IF(ISBLANK(LeaveTracker[[#This Row],[Employee Name]]),"-----",VLOOKUP(LeaveTracker[[#This Row],[Employee Name]],'List of Employees'!$B$4:$H$766,6))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Employees'!$B$4:$H$766,7))</f>
        <v>CTO</v>
      </c>
      <c r="F5446" s="66" t="str">
        <f>IF(ISBLANK(LeaveTracker[[#This Row],[Employee Name]]),"-----",VLOOKUP(LeaveTracker[[#This Row],[Employee Name]],'List of Employees'!$B$4:$H$766,6))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Employees'!$B$4:$H$766,7))</f>
        <v>CTO</v>
      </c>
      <c r="F5447" s="66" t="str">
        <f>IF(ISBLANK(LeaveTracker[[#This Row],[Employee Name]]),"-----",VLOOKUP(LeaveTracker[[#This Row],[Employee Name]],'List of Employees'!$B$4:$H$766,6))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Employees'!$B$4:$H$766,7))</f>
        <v>ONT</v>
      </c>
      <c r="F5448" s="66" t="str">
        <f>IF(ISBLANK(LeaveTracker[[#This Row],[Employee Name]]),"-----",VLOOKUP(LeaveTracker[[#This Row],[Employee Name]],'List of Employees'!$B$4:$H$766,6))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Employees'!$B$4:$H$766,7))</f>
        <v>ONT</v>
      </c>
      <c r="F5449" s="66" t="str">
        <f>IF(ISBLANK(LeaveTracker[[#This Row],[Employee Name]]),"-----",VLOOKUP(LeaveTracker[[#This Row],[Employee Name]],'List of Employees'!$B$4:$H$766,6))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Employees'!$B$4:$H$766,7))</f>
        <v>ONT</v>
      </c>
      <c r="F5450" s="66" t="str">
        <f>IF(ISBLANK(LeaveTracker[[#This Row],[Employee Name]]),"-----",VLOOKUP(LeaveTracker[[#This Row],[Employee Name]],'List of Employees'!$B$4:$H$766,6))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Employees'!$B$4:$H$766,7))</f>
        <v>MAHOGANY MARKET</v>
      </c>
      <c r="F5451" s="66" t="str">
        <f>IF(ISBLANK(LeaveTracker[[#This Row],[Employee Name]]),"-----",VLOOKUP(LeaveTracker[[#This Row],[Employee Name]],'List of Employees'!$B$4:$H$766,6))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1801</v>
      </c>
      <c r="E5452" s="66" t="str">
        <f>IF(ISBLANK(LeaveTracker[[#This Row],[Employee Name]]),"-----",VLOOKUP(LeaveTracker[[#This Row],[Employee Name]],'List of Employees'!$B$4:$H$766,7))</f>
        <v>CSWDO</v>
      </c>
      <c r="F5452" s="66" t="str">
        <f>IF(ISBLANK(LeaveTracker[[#This Row],[Employee Name]]),"-----",VLOOKUP(LeaveTracker[[#This Row],[Employee Name]],'List of Employees'!$B$4:$H$766,6))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Employees'!$B$4:$H$766,7))</f>
        <v>CHO</v>
      </c>
      <c r="F5453" s="66" t="str">
        <f>IF(ISBLANK(LeaveTracker[[#This Row],[Employee Name]]),"-----",VLOOKUP(LeaveTracker[[#This Row],[Employee Name]],'List of Employees'!$B$4:$H$766,6))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Employees'!$B$4:$H$766,7))</f>
        <v>CHO</v>
      </c>
      <c r="F5454" s="66" t="str">
        <f>IF(ISBLANK(LeaveTracker[[#This Row],[Employee Name]]),"-----",VLOOKUP(LeaveTracker[[#This Row],[Employee Name]],'List of Employees'!$B$4:$H$766,6))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Employees'!$B$4:$H$766,7))</f>
        <v>HRMO</v>
      </c>
      <c r="F5455" s="66" t="str">
        <f>IF(ISBLANK(LeaveTracker[[#This Row],[Employee Name]]),"-----",VLOOKUP(LeaveTracker[[#This Row],[Employee Name]],'List of Employees'!$B$4:$H$766,6))</f>
        <v>PERMANENT</v>
      </c>
      <c r="G5455" s="24">
        <v>45043</v>
      </c>
      <c r="H5455" s="24">
        <v>45053</v>
      </c>
      <c r="I5455" s="19" t="s">
        <v>297</v>
      </c>
      <c r="J5455" s="42" t="s">
        <v>1937</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Employees'!$B$4:$H$766,7))</f>
        <v>ACCOUNTING</v>
      </c>
      <c r="F5456" s="66" t="str">
        <f>IF(ISBLANK(LeaveTracker[[#This Row],[Employee Name]]),"-----",VLOOKUP(LeaveTracker[[#This Row],[Employee Name]],'List of Employees'!$B$4:$H$766,6))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Employees'!$B$4:$H$766,7))</f>
        <v>ACCOUNTING</v>
      </c>
      <c r="F5457" s="66" t="str">
        <f>IF(ISBLANK(LeaveTracker[[#This Row],[Employee Name]]),"-----",VLOOKUP(LeaveTracker[[#This Row],[Employee Name]],'List of Employees'!$B$4:$H$766,6))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Employees'!$B$4:$H$766,7))</f>
        <v>ACCOUNTING</v>
      </c>
      <c r="F5458" s="66" t="str">
        <f>IF(ISBLANK(LeaveTracker[[#This Row],[Employee Name]]),"-----",VLOOKUP(LeaveTracker[[#This Row],[Employee Name]],'List of Employees'!$B$4:$H$766,6))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Employees'!$B$4:$H$766,7))</f>
        <v>ACCOUNTING</v>
      </c>
      <c r="F5459" s="66" t="str">
        <f>IF(ISBLANK(LeaveTracker[[#This Row],[Employee Name]]),"-----",VLOOKUP(LeaveTracker[[#This Row],[Employee Name]],'List of Employees'!$B$4:$H$766,6))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Employees'!$B$4:$H$766,7))</f>
        <v>ACCOUNTING</v>
      </c>
      <c r="F5460" s="66" t="str">
        <f>IF(ISBLANK(LeaveTracker[[#This Row],[Employee Name]]),"-----",VLOOKUP(LeaveTracker[[#This Row],[Employee Name]],'List of Employees'!$B$4:$H$766,6))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Employees'!$B$4:$H$766,7))</f>
        <v>CBO</v>
      </c>
      <c r="F5461" s="66" t="str">
        <f>IF(ISBLANK(LeaveTracker[[#This Row],[Employee Name]]),"-----",VLOOKUP(LeaveTracker[[#This Row],[Employee Name]],'List of Employees'!$B$4:$H$766,6))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Employees'!$B$4:$H$766,7))</f>
        <v>CBO</v>
      </c>
      <c r="F5462" s="66" t="str">
        <f>IF(ISBLANK(LeaveTracker[[#This Row],[Employee Name]]),"-----",VLOOKUP(LeaveTracker[[#This Row],[Employee Name]],'List of Employees'!$B$4:$H$766,6))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Employees'!$B$4:$H$766,7))</f>
        <v>BUDGET</v>
      </c>
      <c r="F5463" s="66" t="str">
        <f>IF(ISBLANK(LeaveTracker[[#This Row],[Employee Name]]),"-----",VLOOKUP(LeaveTracker[[#This Row],[Employee Name]],'List of Employees'!$B$4:$H$766,6))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Employees'!$B$4:$H$766,7))</f>
        <v>ACCOUNTING</v>
      </c>
      <c r="F5464" s="66" t="str">
        <f>IF(ISBLANK(LeaveTracker[[#This Row],[Employee Name]]),"-----",VLOOKUP(LeaveTracker[[#This Row],[Employee Name]],'List of Employees'!$B$4:$H$766,6))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Employees'!$B$4:$H$766,7))</f>
        <v>ACCOUNTING</v>
      </c>
      <c r="F5465" s="66" t="str">
        <f>IF(ISBLANK(LeaveTracker[[#This Row],[Employee Name]]),"-----",VLOOKUP(LeaveTracker[[#This Row],[Employee Name]],'List of Employees'!$B$4:$H$766,6))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Employees'!$B$4:$H$766,7))</f>
        <v>ACCOUNTING</v>
      </c>
      <c r="F5466" s="66" t="str">
        <f>IF(ISBLANK(LeaveTracker[[#This Row],[Employee Name]]),"-----",VLOOKUP(LeaveTracker[[#This Row],[Employee Name]],'List of Employees'!$B$4:$H$766,6))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Employees'!$B$4:$H$766,7))</f>
        <v>CCT</v>
      </c>
      <c r="F5467" s="66" t="str">
        <f>IF(ISBLANK(LeaveTracker[[#This Row],[Employee Name]]),"-----",VLOOKUP(LeaveTracker[[#This Row],[Employee Name]],'List of Employees'!$B$4:$H$766,6))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Employees'!$B$4:$H$766,7))</f>
        <v>CCT</v>
      </c>
      <c r="F5468" s="66" t="str">
        <f>IF(ISBLANK(LeaveTracker[[#This Row],[Employee Name]]),"-----",VLOOKUP(LeaveTracker[[#This Row],[Employee Name]],'List of Employees'!$B$4:$H$766,6))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1786</v>
      </c>
      <c r="E5469" s="66" t="str">
        <f>IF(ISBLANK(LeaveTracker[[#This Row],[Employee Name]]),"-----",VLOOKUP(LeaveTracker[[#This Row],[Employee Name]],'List of Employees'!$B$4:$H$766,7))</f>
        <v>GSO</v>
      </c>
      <c r="F5469" s="66" t="str">
        <f>IF(ISBLANK(LeaveTracker[[#This Row],[Employee Name]]),"-----",VLOOKUP(LeaveTracker[[#This Row],[Employee Name]],'List of Employees'!$B$4:$H$766,6))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Employees'!$B$4:$H$766,7))</f>
        <v>CTO</v>
      </c>
      <c r="F5470" s="66" t="str">
        <f>IF(ISBLANK(LeaveTracker[[#This Row],[Employee Name]]),"-----",VLOOKUP(LeaveTracker[[#This Row],[Employee Name]],'List of Employees'!$B$4:$H$766,6))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Employees'!$B$4:$H$766,7))</f>
        <v>THRDC</v>
      </c>
      <c r="F5471" s="66" t="str">
        <f>IF(ISBLANK(LeaveTracker[[#This Row],[Employee Name]]),"-----",VLOOKUP(LeaveTracker[[#This Row],[Employee Name]],'List of Employees'!$B$4:$H$766,6))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2217</v>
      </c>
      <c r="E5472" s="66" t="str">
        <f>IF(ISBLANK(LeaveTracker[[#This Row],[Employee Name]]),"-----",VLOOKUP(LeaveTracker[[#This Row],[Employee Name]],'List of Employees'!$B$4:$H$766,7))</f>
        <v>PICNIC GROVE</v>
      </c>
      <c r="F5472" s="66" t="str">
        <f>IF(ISBLANK(LeaveTracker[[#This Row],[Employee Name]]),"-----",VLOOKUP(LeaveTracker[[#This Row],[Employee Name]],'List of Employees'!$B$4:$H$766,6))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1881</v>
      </c>
      <c r="E5473" s="66" t="str">
        <f>IF(ISBLANK(LeaveTracker[[#This Row],[Employee Name]]),"-----",VLOOKUP(LeaveTracker[[#This Row],[Employee Name]],'List of Employees'!$B$4:$H$766,7))</f>
        <v>TICC</v>
      </c>
      <c r="F5473" s="66" t="str">
        <f>IF(ISBLANK(LeaveTracker[[#This Row],[Employee Name]]),"-----",VLOOKUP(LeaveTracker[[#This Row],[Employee Name]],'List of Employees'!$B$4:$H$766,6))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1895</v>
      </c>
      <c r="E5474" s="66" t="str">
        <f>IF(ISBLANK(LeaveTracker[[#This Row],[Employee Name]]),"-----",VLOOKUP(LeaveTracker[[#This Row],[Employee Name]],'List of Employees'!$B$4:$H$766,7))</f>
        <v>TICC</v>
      </c>
      <c r="F5474" s="66" t="str">
        <f>IF(ISBLANK(LeaveTracker[[#This Row],[Employee Name]]),"-----",VLOOKUP(LeaveTracker[[#This Row],[Employee Name]],'List of Employees'!$B$4:$H$766,6))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1806</v>
      </c>
      <c r="E5475" s="66" t="str">
        <f>IF(ISBLANK(LeaveTracker[[#This Row],[Employee Name]]),"-----",VLOOKUP(LeaveTracker[[#This Row],[Employee Name]],'List of Employees'!$B$4:$H$766,7))</f>
        <v>TICC/TCCH</v>
      </c>
      <c r="F5475" s="66" t="str">
        <f>IF(ISBLANK(LeaveTracker[[#This Row],[Employee Name]]),"-----",VLOOKUP(LeaveTracker[[#This Row],[Employee Name]],'List of Employees'!$B$4:$H$766,6))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1895</v>
      </c>
      <c r="E5476" s="66" t="str">
        <f>IF(ISBLANK(LeaveTracker[[#This Row],[Employee Name]]),"-----",VLOOKUP(LeaveTracker[[#This Row],[Employee Name]],'List of Employees'!$B$4:$H$766,7))</f>
        <v>TICC</v>
      </c>
      <c r="F5476" s="66" t="str">
        <f>IF(ISBLANK(LeaveTracker[[#This Row],[Employee Name]]),"-----",VLOOKUP(LeaveTracker[[#This Row],[Employee Name]],'List of Employees'!$B$4:$H$766,6))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1805</v>
      </c>
      <c r="E5477" s="66" t="str">
        <f>IF(ISBLANK(LeaveTracker[[#This Row],[Employee Name]]),"-----",VLOOKUP(LeaveTracker[[#This Row],[Employee Name]],'List of Employees'!$B$4:$H$766,7))</f>
        <v>TICC</v>
      </c>
      <c r="F5477" s="66" t="str">
        <f>IF(ISBLANK(LeaveTracker[[#This Row],[Employee Name]]),"-----",VLOOKUP(LeaveTracker[[#This Row],[Employee Name]],'List of Employees'!$B$4:$H$766,6))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1876</v>
      </c>
      <c r="E5478" s="66" t="str">
        <f>IF(ISBLANK(LeaveTracker[[#This Row],[Employee Name]]),"-----",VLOOKUP(LeaveTracker[[#This Row],[Employee Name]],'List of Employees'!$B$4:$H$766,7))</f>
        <v>CTO-LICENSE</v>
      </c>
      <c r="F5478" s="66" t="str">
        <f>IF(ISBLANK(LeaveTracker[[#This Row],[Employee Name]]),"-----",VLOOKUP(LeaveTracker[[#This Row],[Employee Name]],'List of Employees'!$B$4:$H$766,6))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1876</v>
      </c>
      <c r="E5479" s="66" t="str">
        <f>IF(ISBLANK(LeaveTracker[[#This Row],[Employee Name]]),"-----",VLOOKUP(LeaveTracker[[#This Row],[Employee Name]],'List of Employees'!$B$4:$H$766,7))</f>
        <v>CTO-LICENSE</v>
      </c>
      <c r="F5479" s="66" t="str">
        <f>IF(ISBLANK(LeaveTracker[[#This Row],[Employee Name]]),"-----",VLOOKUP(LeaveTracker[[#This Row],[Employee Name]],'List of Employees'!$B$4:$H$766,6))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1745</v>
      </c>
      <c r="E5480" s="66" t="str">
        <f>IF(ISBLANK(LeaveTracker[[#This Row],[Employee Name]]),"-----",VLOOKUP(LeaveTracker[[#This Row],[Employee Name]],'List of Employees'!$B$4:$H$766,7))</f>
        <v>MAHOGANY MARKET</v>
      </c>
      <c r="F5480" s="66" t="str">
        <f>IF(ISBLANK(LeaveTracker[[#This Row],[Employee Name]]),"-----",VLOOKUP(LeaveTracker[[#This Row],[Employee Name]],'List of Employees'!$B$4:$H$766,6))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1747</v>
      </c>
      <c r="E5481" s="66" t="str">
        <f>IF(ISBLANK(LeaveTracker[[#This Row],[Employee Name]]),"-----",VLOOKUP(LeaveTracker[[#This Row],[Employee Name]],'List of Employees'!$B$4:$H$766,7))</f>
        <v>BPLO</v>
      </c>
      <c r="F5481" s="66" t="str">
        <f>IF(ISBLANK(LeaveTracker[[#This Row],[Employee Name]]),"-----",VLOOKUP(LeaveTracker[[#This Row],[Employee Name]],'List of Employees'!$B$4:$H$766,6))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1747</v>
      </c>
      <c r="E5482" s="66" t="str">
        <f>IF(ISBLANK(LeaveTracker[[#This Row],[Employee Name]]),"-----",VLOOKUP(LeaveTracker[[#This Row],[Employee Name]],'List of Employees'!$B$4:$H$766,7))</f>
        <v>BPLO</v>
      </c>
      <c r="F5482" s="66" t="str">
        <f>IF(ISBLANK(LeaveTracker[[#This Row],[Employee Name]]),"-----",VLOOKUP(LeaveTracker[[#This Row],[Employee Name]],'List of Employees'!$B$4:$H$766,6))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Employees'!$B$4:$H$766,7))</f>
        <v>PIO</v>
      </c>
      <c r="F5483" s="66" t="str">
        <f>IF(ISBLANK(LeaveTracker[[#This Row],[Employee Name]]),"-----",VLOOKUP(LeaveTracker[[#This Row],[Employee Name]],'List of Employees'!$B$4:$H$766,6))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Employees'!$B$4:$H$766,7))</f>
        <v>PIO</v>
      </c>
      <c r="F5484" s="66" t="str">
        <f>IF(ISBLANK(LeaveTracker[[#This Row],[Employee Name]]),"-----",VLOOKUP(LeaveTracker[[#This Row],[Employee Name]],'List of Employees'!$B$4:$H$766,6))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Employees'!$B$4:$H$766,7))</f>
        <v>PIO</v>
      </c>
      <c r="F5485" s="66" t="str">
        <f>IF(ISBLANK(LeaveTracker[[#This Row],[Employee Name]]),"-----",VLOOKUP(LeaveTracker[[#This Row],[Employee Name]],'List of Employees'!$B$4:$H$766,6))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2064</v>
      </c>
      <c r="E5486" s="66" t="str">
        <f>IF(ISBLANK(LeaveTracker[[#This Row],[Employee Name]]),"-----",VLOOKUP(LeaveTracker[[#This Row],[Employee Name]],'List of Employees'!$B$4:$H$766,7))</f>
        <v>PIO</v>
      </c>
      <c r="F5486" s="66" t="str">
        <f>IF(ISBLANK(LeaveTracker[[#This Row],[Employee Name]]),"-----",VLOOKUP(LeaveTracker[[#This Row],[Employee Name]],'List of Employees'!$B$4:$H$766,6))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Employees'!$B$4:$H$766,7))</f>
        <v>PIO</v>
      </c>
      <c r="F5487" s="66" t="str">
        <f>IF(ISBLANK(LeaveTracker[[#This Row],[Employee Name]]),"-----",VLOOKUP(LeaveTracker[[#This Row],[Employee Name]],'List of Employees'!$B$4:$H$766,6))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Employees'!$B$4:$H$766,7))</f>
        <v>PIO</v>
      </c>
      <c r="F5488" s="66" t="str">
        <f>IF(ISBLANK(LeaveTracker[[#This Row],[Employee Name]]),"-----",VLOOKUP(LeaveTracker[[#This Row],[Employee Name]],'List of Employees'!$B$4:$H$766,6))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Employees'!$B$4:$H$766,7))</f>
        <v>PIO</v>
      </c>
      <c r="F5489" s="66" t="str">
        <f>IF(ISBLANK(LeaveTracker[[#This Row],[Employee Name]]),"-----",VLOOKUP(LeaveTracker[[#This Row],[Employee Name]],'List of Employees'!$B$4:$H$766,6))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Employees'!$B$4:$H$766,7))</f>
        <v>MO</v>
      </c>
      <c r="F5490" s="66" t="str">
        <f>IF(ISBLANK(LeaveTracker[[#This Row],[Employee Name]]),"-----",VLOOKUP(LeaveTracker[[#This Row],[Employee Name]],'List of Employees'!$B$4:$H$766,6))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Employees'!$B$4:$H$766,7))</f>
        <v>PICNIC GROVE</v>
      </c>
      <c r="F5491" s="66" t="str">
        <f>IF(ISBLANK(LeaveTracker[[#This Row],[Employee Name]]),"-----",VLOOKUP(LeaveTracker[[#This Row],[Employee Name]],'List of Employees'!$B$4:$H$766,6))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Employees'!$B$4:$H$766,7))</f>
        <v>ACCOUNTING</v>
      </c>
      <c r="F5492" s="66" t="str">
        <f>IF(ISBLANK(LeaveTracker[[#This Row],[Employee Name]]),"-----",VLOOKUP(LeaveTracker[[#This Row],[Employee Name]],'List of Employees'!$B$4:$H$766,6))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Employees'!$B$4:$H$766,7))</f>
        <v>ACCOUNTING</v>
      </c>
      <c r="F5493" s="66" t="str">
        <f>IF(ISBLANK(LeaveTracker[[#This Row],[Employee Name]]),"-----",VLOOKUP(LeaveTracker[[#This Row],[Employee Name]],'List of Employees'!$B$4:$H$766,6))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1830</v>
      </c>
      <c r="E5494" s="66" t="str">
        <f>IF(ISBLANK(LeaveTracker[[#This Row],[Employee Name]]),"-----",VLOOKUP(LeaveTracker[[#This Row],[Employee Name]],'List of Employees'!$B$4:$H$766,7))</f>
        <v>ACCOUNTING</v>
      </c>
      <c r="F5494" s="66" t="str">
        <f>IF(ISBLANK(LeaveTracker[[#This Row],[Employee Name]]),"-----",VLOOKUP(LeaveTracker[[#This Row],[Employee Name]],'List of Employees'!$B$4:$H$766,6))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1830</v>
      </c>
      <c r="E5495" s="66" t="str">
        <f>IF(ISBLANK(LeaveTracker[[#This Row],[Employee Name]]),"-----",VLOOKUP(LeaveTracker[[#This Row],[Employee Name]],'List of Employees'!$B$4:$H$766,7))</f>
        <v>ACCOUNTING</v>
      </c>
      <c r="F5495" s="66" t="str">
        <f>IF(ISBLANK(LeaveTracker[[#This Row],[Employee Name]]),"-----",VLOOKUP(LeaveTracker[[#This Row],[Employee Name]],'List of Employees'!$B$4:$H$766,6))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2087</v>
      </c>
      <c r="E5496" s="66" t="str">
        <f>IF(ISBLANK(LeaveTracker[[#This Row],[Employee Name]]),"-----",VLOOKUP(LeaveTracker[[#This Row],[Employee Name]],'List of Employees'!$B$4:$H$766,7))</f>
        <v>ACCOUNTING</v>
      </c>
      <c r="F5496" s="66" t="str">
        <f>IF(ISBLANK(LeaveTracker[[#This Row],[Employee Name]]),"-----",VLOOKUP(LeaveTracker[[#This Row],[Employee Name]],'List of Employees'!$B$4:$H$766,6))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Employees'!$B$4:$H$766,7))</f>
        <v>CENRO</v>
      </c>
      <c r="F5497" s="66" t="str">
        <f>IF(ISBLANK(LeaveTracker[[#This Row],[Employee Name]]),"-----",VLOOKUP(LeaveTracker[[#This Row],[Employee Name]],'List of Employees'!$B$4:$H$766,6))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Employees'!$B$4:$H$766,7))</f>
        <v>CENRO</v>
      </c>
      <c r="F5498" s="66" t="str">
        <f>IF(ISBLANK(LeaveTracker[[#This Row],[Employee Name]]),"-----",VLOOKUP(LeaveTracker[[#This Row],[Employee Name]],'List of Employees'!$B$4:$H$766,6))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Employees'!$B$4:$H$766,7))</f>
        <v>CENRO</v>
      </c>
      <c r="F5499" s="66" t="str">
        <f>IF(ISBLANK(LeaveTracker[[#This Row],[Employee Name]]),"-----",VLOOKUP(LeaveTracker[[#This Row],[Employee Name]],'List of Employees'!$B$4:$H$766,6))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2180</v>
      </c>
      <c r="E5500" s="66" t="str">
        <f>IF(ISBLANK(LeaveTracker[[#This Row],[Employee Name]]),"-----",VLOOKUP(LeaveTracker[[#This Row],[Employee Name]],'List of Employees'!$B$4:$H$766,7))</f>
        <v>CENRO</v>
      </c>
      <c r="F5500" s="66" t="str">
        <f>IF(ISBLANK(LeaveTracker[[#This Row],[Employee Name]]),"-----",VLOOKUP(LeaveTracker[[#This Row],[Employee Name]],'List of Employees'!$B$4:$H$766,6))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2189</v>
      </c>
      <c r="E5501" s="66" t="str">
        <f>IF(ISBLANK(LeaveTracker[[#This Row],[Employee Name]]),"-----",VLOOKUP(LeaveTracker[[#This Row],[Employee Name]],'List of Employees'!$B$4:$H$766,7))</f>
        <v>CENRO</v>
      </c>
      <c r="F5501" s="66" t="str">
        <f>IF(ISBLANK(LeaveTracker[[#This Row],[Employee Name]]),"-----",VLOOKUP(LeaveTracker[[#This Row],[Employee Name]],'List of Employees'!$B$4:$H$766,6))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1790</v>
      </c>
      <c r="E5502" s="66" t="str">
        <f>IF(ISBLANK(LeaveTracker[[#This Row],[Employee Name]]),"-----",VLOOKUP(LeaveTracker[[#This Row],[Employee Name]],'List of Employees'!$B$4:$H$766,7))</f>
        <v>CENRO</v>
      </c>
      <c r="F5502" s="66" t="str">
        <f>IF(ISBLANK(LeaveTracker[[#This Row],[Employee Name]]),"-----",VLOOKUP(LeaveTracker[[#This Row],[Employee Name]],'List of Employees'!$B$4:$H$766,6))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1894</v>
      </c>
      <c r="E5503" s="66" t="str">
        <f>IF(ISBLANK(LeaveTracker[[#This Row],[Employee Name]]),"-----",VLOOKUP(LeaveTracker[[#This Row],[Employee Name]],'List of Employees'!$B$4:$H$766,7))</f>
        <v>CENRO</v>
      </c>
      <c r="F5503" s="66" t="str">
        <f>IF(ISBLANK(LeaveTracker[[#This Row],[Employee Name]]),"-----",VLOOKUP(LeaveTracker[[#This Row],[Employee Name]],'List of Employees'!$B$4:$H$766,6))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1894</v>
      </c>
      <c r="E5504" s="66" t="str">
        <f>IF(ISBLANK(LeaveTracker[[#This Row],[Employee Name]]),"-----",VLOOKUP(LeaveTracker[[#This Row],[Employee Name]],'List of Employees'!$B$4:$H$766,7))</f>
        <v>CENRO</v>
      </c>
      <c r="F5504" s="66" t="str">
        <f>IF(ISBLANK(LeaveTracker[[#This Row],[Employee Name]]),"-----",VLOOKUP(LeaveTracker[[#This Row],[Employee Name]],'List of Employees'!$B$4:$H$766,6))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2460</v>
      </c>
      <c r="E5505" s="66" t="str">
        <f>IF(ISBLANK(LeaveTracker[[#This Row],[Employee Name]]),"-----",VLOOKUP(LeaveTracker[[#This Row],[Employee Name]],'List of Employees'!$B$4:$H$766,7))</f>
        <v>CCT</v>
      </c>
      <c r="F5505" s="66" t="str">
        <f>IF(ISBLANK(LeaveTracker[[#This Row],[Employee Name]]),"-----",VLOOKUP(LeaveTracker[[#This Row],[Employee Name]],'List of Employees'!$B$4:$H$766,6))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1866</v>
      </c>
      <c r="E5506" s="66" t="str">
        <f>IF(ISBLANK(LeaveTracker[[#This Row],[Employee Name]]),"-----",VLOOKUP(LeaveTracker[[#This Row],[Employee Name]],'List of Employees'!$B$4:$H$766,7))</f>
        <v>CSWDO</v>
      </c>
      <c r="F5506" s="66" t="str">
        <f>IF(ISBLANK(LeaveTracker[[#This Row],[Employee Name]]),"-----",VLOOKUP(LeaveTracker[[#This Row],[Employee Name]],'List of Employees'!$B$4:$H$766,6))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1933</v>
      </c>
      <c r="E5507" s="66" t="str">
        <f>IF(ISBLANK(LeaveTracker[[#This Row],[Employee Name]]),"-----",VLOOKUP(LeaveTracker[[#This Row],[Employee Name]],'List of Employees'!$B$4:$H$766,7))</f>
        <v>CSWDO</v>
      </c>
      <c r="F5507" s="66" t="str">
        <f>IF(ISBLANK(LeaveTracker[[#This Row],[Employee Name]]),"-----",VLOOKUP(LeaveTracker[[#This Row],[Employee Name]],'List of Employees'!$B$4:$H$766,6))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Employees'!$B$4:$H$766,7))</f>
        <v>CENRO</v>
      </c>
      <c r="F5508" s="66" t="str">
        <f>IF(ISBLANK(LeaveTracker[[#This Row],[Employee Name]]),"-----",VLOOKUP(LeaveTracker[[#This Row],[Employee Name]],'List of Employees'!$B$4:$H$766,6))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Employees'!$B$4:$H$766,7))</f>
        <v>CTO</v>
      </c>
      <c r="F5509" s="66" t="str">
        <f>IF(ISBLANK(LeaveTracker[[#This Row],[Employee Name]]),"-----",VLOOKUP(LeaveTracker[[#This Row],[Employee Name]],'List of Employees'!$B$4:$H$766,6))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2291</v>
      </c>
      <c r="E5510" s="66" t="str">
        <f>IF(ISBLANK(LeaveTracker[[#This Row],[Employee Name]]),"-----",VLOOKUP(LeaveTracker[[#This Row],[Employee Name]],'List of Employees'!$B$4:$H$766,7))</f>
        <v>ONT</v>
      </c>
      <c r="F5510" s="66" t="str">
        <f>IF(ISBLANK(LeaveTracker[[#This Row],[Employee Name]]),"-----",VLOOKUP(LeaveTracker[[#This Row],[Employee Name]],'List of Employees'!$B$4:$H$766,6))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Employees'!$B$4:$H$766,7))</f>
        <v>HRMO</v>
      </c>
      <c r="F5511" s="66" t="str">
        <f>IF(ISBLANK(LeaveTracker[[#This Row],[Employee Name]]),"-----",VLOOKUP(LeaveTracker[[#This Row],[Employee Name]],'List of Employees'!$B$4:$H$766,6))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2295</v>
      </c>
      <c r="E5512" s="66" t="str">
        <f>IF(ISBLANK(LeaveTracker[[#This Row],[Employee Name]]),"-----",VLOOKUP(LeaveTracker[[#This Row],[Employee Name]],'List of Employees'!$B$4:$H$766,7))</f>
        <v>ONT</v>
      </c>
      <c r="F5512" s="66" t="str">
        <f>IF(ISBLANK(LeaveTracker[[#This Row],[Employee Name]]),"-----",VLOOKUP(LeaveTracker[[#This Row],[Employee Name]],'List of Employees'!$B$4:$H$766,6))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Employees'!$B$4:$H$766,7))</f>
        <v>CBO</v>
      </c>
      <c r="F5513" s="66" t="str">
        <f>IF(ISBLANK(LeaveTracker[[#This Row],[Employee Name]]),"-----",VLOOKUP(LeaveTracker[[#This Row],[Employee Name]],'List of Employees'!$B$4:$H$766,6))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Employees'!$B$4:$H$766,7))</f>
        <v>CCT</v>
      </c>
      <c r="F5514" s="66" t="str">
        <f>IF(ISBLANK(LeaveTracker[[#This Row],[Employee Name]]),"-----",VLOOKUP(LeaveTracker[[#This Row],[Employee Name]],'List of Employees'!$B$4:$H$766,6))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2298</v>
      </c>
      <c r="E5515" s="66" t="str">
        <f>IF(ISBLANK(LeaveTracker[[#This Row],[Employee Name]]),"-----",VLOOKUP(LeaveTracker[[#This Row],[Employee Name]],'List of Employees'!$B$4:$H$766,7))</f>
        <v>TICC</v>
      </c>
      <c r="F5515" s="66" t="str">
        <f>IF(ISBLANK(LeaveTracker[[#This Row],[Employee Name]]),"-----",VLOOKUP(LeaveTracker[[#This Row],[Employee Name]],'List of Employees'!$B$4:$H$766,6))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2300</v>
      </c>
      <c r="E5516" s="66" t="str">
        <f>IF(ISBLANK(LeaveTracker[[#This Row],[Employee Name]]),"-----",VLOOKUP(LeaveTracker[[#This Row],[Employee Name]],'List of Employees'!$B$4:$H$766,7))</f>
        <v>CHO</v>
      </c>
      <c r="F5516" s="66" t="str">
        <f>IF(ISBLANK(LeaveTracker[[#This Row],[Employee Name]]),"-----",VLOOKUP(LeaveTracker[[#This Row],[Employee Name]],'List of Employees'!$B$4:$H$766,6))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1784</v>
      </c>
      <c r="E5517" s="66" t="str">
        <f>IF(ISBLANK(LeaveTracker[[#This Row],[Employee Name]]),"-----",VLOOKUP(LeaveTracker[[#This Row],[Employee Name]],'List of Employees'!$B$4:$H$766,7))</f>
        <v>CTO-LICENSE</v>
      </c>
      <c r="F5517" s="66" t="str">
        <f>IF(ISBLANK(LeaveTracker[[#This Row],[Employee Name]]),"-----",VLOOKUP(LeaveTracker[[#This Row],[Employee Name]],'List of Employees'!$B$4:$H$766,6))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Employees'!$B$4:$H$766,7))</f>
        <v>COOPERATIVE OFFICE</v>
      </c>
      <c r="F5518" s="66" t="str">
        <f>IF(ISBLANK(LeaveTracker[[#This Row],[Employee Name]]),"-----",VLOOKUP(LeaveTracker[[#This Row],[Employee Name]],'List of Employees'!$B$4:$H$766,6))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2301</v>
      </c>
      <c r="E5519" s="66" t="str">
        <f>IF(ISBLANK(LeaveTracker[[#This Row],[Employee Name]]),"-----",VLOOKUP(LeaveTracker[[#This Row],[Employee Name]],'List of Employees'!$B$4:$H$766,7))</f>
        <v>CCT</v>
      </c>
      <c r="F5519" s="66" t="str">
        <f>IF(ISBLANK(LeaveTracker[[#This Row],[Employee Name]]),"-----",VLOOKUP(LeaveTracker[[#This Row],[Employee Name]],'List of Employees'!$B$4:$H$766,6))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Employees'!$B$4:$H$766,7))</f>
        <v>ACCOUNTING</v>
      </c>
      <c r="F5520" s="66" t="str">
        <f>IF(ISBLANK(LeaveTracker[[#This Row],[Employee Name]]),"-----",VLOOKUP(LeaveTracker[[#This Row],[Employee Name]],'List of Employees'!$B$4:$H$766,6))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Employees'!$B$4:$H$766,7))</f>
        <v>ACCOUNTING</v>
      </c>
      <c r="F5521" s="66" t="str">
        <f>IF(ISBLANK(LeaveTracker[[#This Row],[Employee Name]]),"-----",VLOOKUP(LeaveTracker[[#This Row],[Employee Name]],'List of Employees'!$B$4:$H$766,6))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Employees'!$B$4:$H$766,7))</f>
        <v>CENRO</v>
      </c>
      <c r="F5522" s="66" t="str">
        <f>IF(ISBLANK(LeaveTracker[[#This Row],[Employee Name]]),"-----",VLOOKUP(LeaveTracker[[#This Row],[Employee Name]],'List of Employees'!$B$4:$H$766,6))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Employees'!$B$4:$H$766,7))</f>
        <v>CTO</v>
      </c>
      <c r="F5523" s="66" t="str">
        <f>IF(ISBLANK(LeaveTracker[[#This Row],[Employee Name]]),"-----",VLOOKUP(LeaveTracker[[#This Row],[Employee Name]],'List of Employees'!$B$4:$H$766,6))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Employees'!$B$4:$H$766,7))</f>
        <v>CTO</v>
      </c>
      <c r="F5524" s="66" t="str">
        <f>IF(ISBLANK(LeaveTracker[[#This Row],[Employee Name]]),"-----",VLOOKUP(LeaveTracker[[#This Row],[Employee Name]],'List of Employees'!$B$4:$H$766,6))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Employees'!$B$4:$H$766,7))</f>
        <v>TCCH/TICC</v>
      </c>
      <c r="F5525" s="66" t="str">
        <f>IF(ISBLANK(LeaveTracker[[#This Row],[Employee Name]]),"-----",VLOOKUP(LeaveTracker[[#This Row],[Employee Name]],'List of Employees'!$B$4:$H$766,6))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Employees'!$B$4:$H$766,7))</f>
        <v>ADMIN OFFICE</v>
      </c>
      <c r="F5526" s="66" t="str">
        <f>IF(ISBLANK(LeaveTracker[[#This Row],[Employee Name]]),"-----",VLOOKUP(LeaveTracker[[#This Row],[Employee Name]],'List of Employees'!$B$4:$H$766,6))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1973</v>
      </c>
      <c r="E5527" s="66" t="str">
        <f>IF(ISBLANK(LeaveTracker[[#This Row],[Employee Name]]),"-----",VLOOKUP(LeaveTracker[[#This Row],[Employee Name]],'List of Employees'!$B$4:$H$766,7))</f>
        <v>CHO</v>
      </c>
      <c r="F5527" s="66" t="str">
        <f>IF(ISBLANK(LeaveTracker[[#This Row],[Employee Name]]),"-----",VLOOKUP(LeaveTracker[[#This Row],[Employee Name]],'List of Employees'!$B$4:$H$766,6))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1913</v>
      </c>
      <c r="E5528" s="66" t="str">
        <f>IF(ISBLANK(LeaveTracker[[#This Row],[Employee Name]]),"-----",VLOOKUP(LeaveTracker[[#This Row],[Employee Name]],'List of Employees'!$B$4:$H$766,7))</f>
        <v>PICNIC GROVE</v>
      </c>
      <c r="F5528" s="66" t="str">
        <f>IF(ISBLANK(LeaveTracker[[#This Row],[Employee Name]]),"-----",VLOOKUP(LeaveTracker[[#This Row],[Employee Name]],'List of Employees'!$B$4:$H$766,6))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Employees'!$B$4:$H$766,7))</f>
        <v>ACCOUNTING</v>
      </c>
      <c r="F5529" s="66" t="str">
        <f>IF(ISBLANK(LeaveTracker[[#This Row],[Employee Name]]),"-----",VLOOKUP(LeaveTracker[[#This Row],[Employee Name]],'List of Employees'!$B$4:$H$766,6))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Employees'!$B$4:$H$766,7))</f>
        <v>ACCOUNTING</v>
      </c>
      <c r="F5530" s="66" t="str">
        <f>IF(ISBLANK(LeaveTracker[[#This Row],[Employee Name]]),"-----",VLOOKUP(LeaveTracker[[#This Row],[Employee Name]],'List of Employees'!$B$4:$H$766,6))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Employees'!$B$4:$H$766,7))</f>
        <v>ACCOUNTING</v>
      </c>
      <c r="F5531" s="66" t="str">
        <f>IF(ISBLANK(LeaveTracker[[#This Row],[Employee Name]]),"-----",VLOOKUP(LeaveTracker[[#This Row],[Employee Name]],'List of Employees'!$B$4:$H$766,6))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Employees'!$B$4:$H$766,7))</f>
        <v>CTO</v>
      </c>
      <c r="F5532" s="66" t="str">
        <f>IF(ISBLANK(LeaveTracker[[#This Row],[Employee Name]]),"-----",VLOOKUP(LeaveTracker[[#This Row],[Employee Name]],'List of Employees'!$B$4:$H$766,6))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1877</v>
      </c>
      <c r="E5533" s="66" t="str">
        <f>IF(ISBLANK(LeaveTracker[[#This Row],[Employee Name]]),"-----",VLOOKUP(LeaveTracker[[#This Row],[Employee Name]],'List of Employees'!$B$4:$H$766,7))</f>
        <v>CTO</v>
      </c>
      <c r="F5533" s="66" t="str">
        <f>IF(ISBLANK(LeaveTracker[[#This Row],[Employee Name]]),"-----",VLOOKUP(LeaveTracker[[#This Row],[Employee Name]],'List of Employees'!$B$4:$H$766,6))</f>
        <v>JOBCON</v>
      </c>
      <c r="G5533" s="24">
        <v>45061</v>
      </c>
      <c r="H5533" s="24">
        <v>45062</v>
      </c>
      <c r="I5533" s="19" t="s">
        <v>81</v>
      </c>
      <c r="J5533" s="42" t="s">
        <v>1878</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Employees'!$B$4:$H$766,7))</f>
        <v>CTO</v>
      </c>
      <c r="F5534" s="66" t="str">
        <f>IF(ISBLANK(LeaveTracker[[#This Row],[Employee Name]]),"-----",VLOOKUP(LeaveTracker[[#This Row],[Employee Name]],'List of Employees'!$B$4:$H$766,6))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1804</v>
      </c>
      <c r="E5535" s="66" t="str">
        <f>IF(ISBLANK(LeaveTracker[[#This Row],[Employee Name]]),"-----",VLOOKUP(LeaveTracker[[#This Row],[Employee Name]],'List of Employees'!$B$4:$H$766,7))</f>
        <v>ONT</v>
      </c>
      <c r="F5535" s="66" t="str">
        <f>IF(ISBLANK(LeaveTracker[[#This Row],[Employee Name]]),"-----",VLOOKUP(LeaveTracker[[#This Row],[Employee Name]],'List of Employees'!$B$4:$H$766,6))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1758</v>
      </c>
      <c r="E5536" s="66" t="str">
        <f>IF(ISBLANK(LeaveTracker[[#This Row],[Employee Name]]),"-----",VLOOKUP(LeaveTracker[[#This Row],[Employee Name]],'List of Employees'!$B$4:$H$766,7))</f>
        <v>LIBRARY</v>
      </c>
      <c r="F5536" s="66" t="str">
        <f>IF(ISBLANK(LeaveTracker[[#This Row],[Employee Name]]),"-----",VLOOKUP(LeaveTracker[[#This Row],[Employee Name]],'List of Employees'!$B$4:$H$766,6))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1758</v>
      </c>
      <c r="E5537" s="66" t="str">
        <f>IF(ISBLANK(LeaveTracker[[#This Row],[Employee Name]]),"-----",VLOOKUP(LeaveTracker[[#This Row],[Employee Name]],'List of Employees'!$B$4:$H$766,7))</f>
        <v>LIBRARY</v>
      </c>
      <c r="F5537" s="66" t="str">
        <f>IF(ISBLANK(LeaveTracker[[#This Row],[Employee Name]]),"-----",VLOOKUP(LeaveTracker[[#This Row],[Employee Name]],'List of Employees'!$B$4:$H$766,6))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1826</v>
      </c>
      <c r="E5538" s="66" t="str">
        <f>IF(ISBLANK(LeaveTracker[[#This Row],[Employee Name]]),"-----",VLOOKUP(LeaveTracker[[#This Row],[Employee Name]],'List of Employees'!$B$4:$H$766,7))</f>
        <v>CPDO</v>
      </c>
      <c r="F5538" s="66" t="str">
        <f>IF(ISBLANK(LeaveTracker[[#This Row],[Employee Name]]),"-----",VLOOKUP(LeaveTracker[[#This Row],[Employee Name]],'List of Employees'!$B$4:$H$766,6))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Employees'!$B$4:$H$766,7))</f>
        <v>CSWDO</v>
      </c>
      <c r="F5539" s="66" t="str">
        <f>IF(ISBLANK(LeaveTracker[[#This Row],[Employee Name]]),"-----",VLOOKUP(LeaveTracker[[#This Row],[Employee Name]],'List of Employees'!$B$4:$H$766,6))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Employees'!$B$4:$H$766,7))</f>
        <v>NUTRITION OFFICE</v>
      </c>
      <c r="F5540" s="66" t="str">
        <f>IF(ISBLANK(LeaveTracker[[#This Row],[Employee Name]]),"-----",VLOOKUP(LeaveTracker[[#This Row],[Employee Name]],'List of Employees'!$B$4:$H$766,6))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Employees'!$B$4:$H$766,7))</f>
        <v>NUTRITION OFFICE</v>
      </c>
      <c r="F5541" s="66" t="str">
        <f>IF(ISBLANK(LeaveTracker[[#This Row],[Employee Name]]),"-----",VLOOKUP(LeaveTracker[[#This Row],[Employee Name]],'List of Employees'!$B$4:$H$766,6))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Employees'!$B$4:$H$766,7))</f>
        <v>NUTRITION OFFICE</v>
      </c>
      <c r="F5542" s="66" t="str">
        <f>IF(ISBLANK(LeaveTracker[[#This Row],[Employee Name]]),"-----",VLOOKUP(LeaveTracker[[#This Row],[Employee Name]],'List of Employees'!$B$4:$H$766,6))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Employees'!$B$4:$H$766,7))</f>
        <v>ASSESSORS OFFICE</v>
      </c>
      <c r="F5543" s="66" t="str">
        <f>IF(ISBLANK(LeaveTracker[[#This Row],[Employee Name]]),"-----",VLOOKUP(LeaveTracker[[#This Row],[Employee Name]],'List of Employees'!$B$4:$H$766,6))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Employees'!$B$4:$H$766,7))</f>
        <v>CEO</v>
      </c>
      <c r="F5544" s="66" t="str">
        <f>IF(ISBLANK(LeaveTracker[[#This Row],[Employee Name]]),"-----",VLOOKUP(LeaveTracker[[#This Row],[Employee Name]],'List of Employees'!$B$4:$H$766,6))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Employees'!$B$4:$H$766,7))</f>
        <v>COOPERATIVE OFFICE</v>
      </c>
      <c r="F5545" s="66" t="str">
        <f>IF(ISBLANK(LeaveTracker[[#This Row],[Employee Name]]),"-----",VLOOKUP(LeaveTracker[[#This Row],[Employee Name]],'List of Employees'!$B$4:$H$766,6))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Employees'!$B$4:$H$766,7))</f>
        <v>CEO</v>
      </c>
      <c r="F5546" s="66" t="str">
        <f>IF(ISBLANK(LeaveTracker[[#This Row],[Employee Name]]),"-----",VLOOKUP(LeaveTracker[[#This Row],[Employee Name]],'List of Employees'!$B$4:$H$766,6))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Employees'!$B$4:$H$766,7))</f>
        <v>LCR</v>
      </c>
      <c r="F5547" s="66" t="str">
        <f>IF(ISBLANK(LeaveTracker[[#This Row],[Employee Name]]),"-----",VLOOKUP(LeaveTracker[[#This Row],[Employee Name]],'List of Employees'!$B$4:$H$766,6))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Employees'!$B$4:$H$766,7))</f>
        <v>TIPID IMPOK</v>
      </c>
      <c r="F5548" s="66" t="str">
        <f>IF(ISBLANK(LeaveTracker[[#This Row],[Employee Name]]),"-----",VLOOKUP(LeaveTracker[[#This Row],[Employee Name]],'List of Employees'!$B$4:$H$766,6))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Employees'!$B$4:$H$766,7))</f>
        <v>CTO</v>
      </c>
      <c r="F5549" s="66" t="str">
        <f>IF(ISBLANK(LeaveTracker[[#This Row],[Employee Name]]),"-----",VLOOKUP(LeaveTracker[[#This Row],[Employee Name]],'List of Employees'!$B$4:$H$766,6))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Employees'!$B$4:$H$766,7))</f>
        <v>CENRO</v>
      </c>
      <c r="F5550" s="66" t="str">
        <f>IF(ISBLANK(LeaveTracker[[#This Row],[Employee Name]]),"-----",VLOOKUP(LeaveTracker[[#This Row],[Employee Name]],'List of Employees'!$B$4:$H$766,6))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Employees'!$B$4:$H$766,7))</f>
        <v>PICNIC GROVE</v>
      </c>
      <c r="F5551" s="66" t="str">
        <f>IF(ISBLANK(LeaveTracker[[#This Row],[Employee Name]]),"-----",VLOOKUP(LeaveTracker[[#This Row],[Employee Name]],'List of Employees'!$B$4:$H$766,6))</f>
        <v>PERMANENT</v>
      </c>
      <c r="G5551" s="24">
        <v>45034</v>
      </c>
      <c r="H5551" s="24">
        <v>45055</v>
      </c>
      <c r="I5551" s="19" t="s">
        <v>297</v>
      </c>
      <c r="J5551" s="42" t="s">
        <v>2302</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Employees'!$B$4:$H$766,7))</f>
        <v>CTO</v>
      </c>
      <c r="F5552" s="66" t="str">
        <f>IF(ISBLANK(LeaveTracker[[#This Row],[Employee Name]]),"-----",VLOOKUP(LeaveTracker[[#This Row],[Employee Name]],'List of Employees'!$B$4:$H$766,6))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Employees'!$B$4:$H$766,7))</f>
        <v>LIBRARY</v>
      </c>
      <c r="F5553" s="66" t="str">
        <f>IF(ISBLANK(LeaveTracker[[#This Row],[Employee Name]]),"-----",VLOOKUP(LeaveTracker[[#This Row],[Employee Name]],'List of Employees'!$B$4:$H$766,6))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1853</v>
      </c>
      <c r="E5554" s="66" t="str">
        <f>IF(ISBLANK(LeaveTracker[[#This Row],[Employee Name]]),"-----",VLOOKUP(LeaveTracker[[#This Row],[Employee Name]],'List of Employees'!$B$4:$H$766,7))</f>
        <v>BPLO</v>
      </c>
      <c r="F5554" s="66" t="str">
        <f>IF(ISBLANK(LeaveTracker[[#This Row],[Employee Name]]),"-----",VLOOKUP(LeaveTracker[[#This Row],[Employee Name]],'List of Employees'!$B$4:$H$766,6))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1853</v>
      </c>
      <c r="E5555" s="66" t="str">
        <f>IF(ISBLANK(LeaveTracker[[#This Row],[Employee Name]]),"-----",VLOOKUP(LeaveTracker[[#This Row],[Employee Name]],'List of Employees'!$B$4:$H$766,7))</f>
        <v>BPLO</v>
      </c>
      <c r="F5555" s="66" t="str">
        <f>IF(ISBLANK(LeaveTracker[[#This Row],[Employee Name]]),"-----",VLOOKUP(LeaveTracker[[#This Row],[Employee Name]],'List of Employees'!$B$4:$H$766,6))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Employees'!$B$4:$H$766,7))</f>
        <v>ONT</v>
      </c>
      <c r="F5556" s="66" t="str">
        <f>IF(ISBLANK(LeaveTracker[[#This Row],[Employee Name]]),"-----",VLOOKUP(LeaveTracker[[#This Row],[Employee Name]],'List of Employees'!$B$4:$H$766,6))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Employees'!$B$4:$H$766,7))</f>
        <v>ONT</v>
      </c>
      <c r="F5557" s="66" t="str">
        <f>IF(ISBLANK(LeaveTracker[[#This Row],[Employee Name]]),"-----",VLOOKUP(LeaveTracker[[#This Row],[Employee Name]],'List of Employees'!$B$4:$H$766,6))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Employees'!$B$4:$H$766,7))</f>
        <v>ONT</v>
      </c>
      <c r="F5558" s="66" t="str">
        <f>IF(ISBLANK(LeaveTracker[[#This Row],[Employee Name]]),"-----",VLOOKUP(LeaveTracker[[#This Row],[Employee Name]],'List of Employees'!$B$4:$H$766,6))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Employees'!$B$4:$H$766,7))</f>
        <v>ONT</v>
      </c>
      <c r="F5559" s="66" t="str">
        <f>IF(ISBLANK(LeaveTracker[[#This Row],[Employee Name]]),"-----",VLOOKUP(LeaveTracker[[#This Row],[Employee Name]],'List of Employees'!$B$4:$H$766,6))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1765</v>
      </c>
      <c r="E5560" s="66" t="str">
        <f>IF(ISBLANK(LeaveTracker[[#This Row],[Employee Name]]),"-----",VLOOKUP(LeaveTracker[[#This Row],[Employee Name]],'List of Employees'!$B$4:$H$766,7))</f>
        <v>ONT</v>
      </c>
      <c r="F5560" s="66" t="str">
        <f>IF(ISBLANK(LeaveTracker[[#This Row],[Employee Name]]),"-----",VLOOKUP(LeaveTracker[[#This Row],[Employee Name]],'List of Employees'!$B$4:$H$766,6))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Employees'!$B$4:$H$766,7))</f>
        <v>ONT</v>
      </c>
      <c r="F5561" s="66" t="str">
        <f>IF(ISBLANK(LeaveTracker[[#This Row],[Employee Name]]),"-----",VLOOKUP(LeaveTracker[[#This Row],[Employee Name]],'List of Employees'!$B$4:$H$766,6))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1782</v>
      </c>
      <c r="E5562" s="66" t="str">
        <f>IF(ISBLANK(LeaveTracker[[#This Row],[Employee Name]]),"-----",VLOOKUP(LeaveTracker[[#This Row],[Employee Name]],'List of Employees'!$B$4:$H$766,7))</f>
        <v>PICNIC GROVE</v>
      </c>
      <c r="F5562" s="66" t="str">
        <f>IF(ISBLANK(LeaveTracker[[#This Row],[Employee Name]]),"-----",VLOOKUP(LeaveTracker[[#This Row],[Employee Name]],'List of Employees'!$B$4:$H$766,6))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Employees'!$B$4:$H$766,7))</f>
        <v>PICNIC GROVE</v>
      </c>
      <c r="F5563" s="66" t="str">
        <f>IF(ISBLANK(LeaveTracker[[#This Row],[Employee Name]]),"-----",VLOOKUP(LeaveTracker[[#This Row],[Employee Name]],'List of Employees'!$B$4:$H$766,6))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1867</v>
      </c>
      <c r="E5564" s="66" t="str">
        <f>IF(ISBLANK(LeaveTracker[[#This Row],[Employee Name]]),"-----",VLOOKUP(LeaveTracker[[#This Row],[Employee Name]],'List of Employees'!$B$4:$H$766,7))</f>
        <v>CEO</v>
      </c>
      <c r="F5564" s="66" t="str">
        <f>IF(ISBLANK(LeaveTracker[[#This Row],[Employee Name]]),"-----",VLOOKUP(LeaveTracker[[#This Row],[Employee Name]],'List of Employees'!$B$4:$H$766,6))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1934</v>
      </c>
      <c r="E5565" s="66" t="str">
        <f>IF(ISBLANK(LeaveTracker[[#This Row],[Employee Name]]),"-----",VLOOKUP(LeaveTracker[[#This Row],[Employee Name]],'List of Employees'!$B$4:$H$766,7))</f>
        <v>GSO</v>
      </c>
      <c r="F5565" s="66" t="str">
        <f>IF(ISBLANK(LeaveTracker[[#This Row],[Employee Name]]),"-----",VLOOKUP(LeaveTracker[[#This Row],[Employee Name]],'List of Employees'!$B$4:$H$766,6))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Employees'!$B$4:$H$766,7))</f>
        <v>CHARACTER OFFICE</v>
      </c>
      <c r="F5566" s="66" t="str">
        <f>IF(ISBLANK(LeaveTracker[[#This Row],[Employee Name]]),"-----",VLOOKUP(LeaveTracker[[#This Row],[Employee Name]],'List of Employees'!$B$4:$H$766,6))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Employees'!$B$4:$H$766,7))</f>
        <v>CHO</v>
      </c>
      <c r="F5567" s="66" t="str">
        <f>IF(ISBLANK(LeaveTracker[[#This Row],[Employee Name]]),"-----",VLOOKUP(LeaveTracker[[#This Row],[Employee Name]],'List of Employees'!$B$4:$H$766,6))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Employees'!$B$4:$H$766,7))</f>
        <v>ADMIN OFFICE</v>
      </c>
      <c r="F5568" s="66" t="str">
        <f>IF(ISBLANK(LeaveTracker[[#This Row],[Employee Name]]),"-----",VLOOKUP(LeaveTracker[[#This Row],[Employee Name]],'List of Employees'!$B$4:$H$766,6))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1748</v>
      </c>
      <c r="E5569" s="66" t="str">
        <f>IF(ISBLANK(LeaveTracker[[#This Row],[Employee Name]]),"-----",VLOOKUP(LeaveTracker[[#This Row],[Employee Name]],'List of Employees'!$B$4:$H$766,7))</f>
        <v>CSWDO</v>
      </c>
      <c r="F5569" s="66" t="str">
        <f>IF(ISBLANK(LeaveTracker[[#This Row],[Employee Name]]),"-----",VLOOKUP(LeaveTracker[[#This Row],[Employee Name]],'List of Employees'!$B$4:$H$766,6))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Employees'!$B$4:$H$766,7))</f>
        <v>CSWDO</v>
      </c>
      <c r="F5570" s="66" t="str">
        <f>IF(ISBLANK(LeaveTracker[[#This Row],[Employee Name]]),"-----",VLOOKUP(LeaveTracker[[#This Row],[Employee Name]],'List of Employees'!$B$4:$H$766,6))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Employees'!$B$4:$H$766,7))</f>
        <v>GSO</v>
      </c>
      <c r="F5571" s="66" t="str">
        <f>IF(ISBLANK(LeaveTracker[[#This Row],[Employee Name]]),"-----",VLOOKUP(LeaveTracker[[#This Row],[Employee Name]],'List of Employees'!$B$4:$H$766,6))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2105</v>
      </c>
      <c r="E5572" s="66" t="str">
        <f>IF(ISBLANK(LeaveTracker[[#This Row],[Employee Name]]),"-----",VLOOKUP(LeaveTracker[[#This Row],[Employee Name]],'List of Employees'!$B$4:$H$766,7))</f>
        <v>CEO</v>
      </c>
      <c r="F5572" s="66" t="str">
        <f>IF(ISBLANK(LeaveTracker[[#This Row],[Employee Name]]),"-----",VLOOKUP(LeaveTracker[[#This Row],[Employee Name]],'List of Employees'!$B$4:$H$766,6))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Employees'!$B$4:$H$766,7))</f>
        <v>CCT</v>
      </c>
      <c r="F5573" s="66" t="str">
        <f>IF(ISBLANK(LeaveTracker[[#This Row],[Employee Name]]),"-----",VLOOKUP(LeaveTracker[[#This Row],[Employee Name]],'List of Employees'!$B$4:$H$766,6))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Employees'!$B$4:$H$766,7))</f>
        <v>CCT</v>
      </c>
      <c r="F5574" s="66" t="str">
        <f>IF(ISBLANK(LeaveTracker[[#This Row],[Employee Name]]),"-----",VLOOKUP(LeaveTracker[[#This Row],[Employee Name]],'List of Employees'!$B$4:$H$766,6))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2306</v>
      </c>
      <c r="E5575" s="66" t="str">
        <f>IF(ISBLANK(LeaveTracker[[#This Row],[Employee Name]]),"-----",VLOOKUP(LeaveTracker[[#This Row],[Employee Name]],'List of Employees'!$B$4:$H$766,7))</f>
        <v>CROSSING ELEM SCH</v>
      </c>
      <c r="F5575" s="66" t="str">
        <f>IF(ISBLANK(LeaveTracker[[#This Row],[Employee Name]]),"-----",VLOOKUP(LeaveTracker[[#This Row],[Employee Name]],'List of Employees'!$B$4:$H$766,6))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2306</v>
      </c>
      <c r="E5576" s="66" t="str">
        <f>IF(ISBLANK(LeaveTracker[[#This Row],[Employee Name]]),"-----",VLOOKUP(LeaveTracker[[#This Row],[Employee Name]],'List of Employees'!$B$4:$H$766,7))</f>
        <v>CROSSING ELEM SCH</v>
      </c>
      <c r="F5576" s="66" t="str">
        <f>IF(ISBLANK(LeaveTracker[[#This Row],[Employee Name]]),"-----",VLOOKUP(LeaveTracker[[#This Row],[Employee Name]],'List of Employees'!$B$4:$H$766,6))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Employees'!$B$4:$H$766,7))</f>
        <v>SP</v>
      </c>
      <c r="F5577" s="66" t="str">
        <f>IF(ISBLANK(LeaveTracker[[#This Row],[Employee Name]]),"-----",VLOOKUP(LeaveTracker[[#This Row],[Employee Name]],'List of Employees'!$B$4:$H$766,6))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Employees'!$B$4:$H$766,7))</f>
        <v>GSO</v>
      </c>
      <c r="F5578" s="66" t="str">
        <f>IF(ISBLANK(LeaveTracker[[#This Row],[Employee Name]]),"-----",VLOOKUP(LeaveTracker[[#This Row],[Employee Name]],'List of Employees'!$B$4:$H$766,6))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Employees'!$B$4:$H$766,7))</f>
        <v>CTO</v>
      </c>
      <c r="F5579" s="66" t="str">
        <f>IF(ISBLANK(LeaveTracker[[#This Row],[Employee Name]]),"-----",VLOOKUP(LeaveTracker[[#This Row],[Employee Name]],'List of Employees'!$B$4:$H$766,6))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Employees'!$B$4:$H$766,7))</f>
        <v>EEO/ CITY MARKET</v>
      </c>
      <c r="F5580" s="66" t="str">
        <f>IF(ISBLANK(LeaveTracker[[#This Row],[Employee Name]]),"-----",VLOOKUP(LeaveTracker[[#This Row],[Employee Name]],'List of Employees'!$B$4:$H$766,6))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Employees'!$B$4:$H$766,7))</f>
        <v>EEO/ CITY MARKET</v>
      </c>
      <c r="F5581" s="66" t="str">
        <f>IF(ISBLANK(LeaveTracker[[#This Row],[Employee Name]]),"-----",VLOOKUP(LeaveTracker[[#This Row],[Employee Name]],'List of Employees'!$B$4:$H$766,6))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Employees'!$B$4:$H$766,7))</f>
        <v>EEO/ CITY MARKET</v>
      </c>
      <c r="F5582" s="66" t="str">
        <f>IF(ISBLANK(LeaveTracker[[#This Row],[Employee Name]]),"-----",VLOOKUP(LeaveTracker[[#This Row],[Employee Name]],'List of Employees'!$B$4:$H$766,6))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Employees'!$B$4:$H$766,7))</f>
        <v>CTO</v>
      </c>
      <c r="F5583" s="66" t="str">
        <f>IF(ISBLANK(LeaveTracker[[#This Row],[Employee Name]]),"-----",VLOOKUP(LeaveTracker[[#This Row],[Employee Name]],'List of Employees'!$B$4:$H$766,6))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Employees'!$B$4:$H$766,7))</f>
        <v>CHO</v>
      </c>
      <c r="F5584" s="66" t="str">
        <f>IF(ISBLANK(LeaveTracker[[#This Row],[Employee Name]]),"-----",VLOOKUP(LeaveTracker[[#This Row],[Employee Name]],'List of Employees'!$B$4:$H$766,6))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Employees'!$B$4:$H$766,7))</f>
        <v>0</v>
      </c>
      <c r="F5585" s="66" t="str">
        <f>IF(ISBLANK(LeaveTracker[[#This Row],[Employee Name]]),"-----",VLOOKUP(LeaveTracker[[#This Row],[Employee Name]],'List of Employees'!$B$4:$H$766,6))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Employees'!$B$4:$H$766,7))</f>
        <v>ONT</v>
      </c>
      <c r="F5586" s="66" t="str">
        <f>IF(ISBLANK(LeaveTracker[[#This Row],[Employee Name]]),"-----",VLOOKUP(LeaveTracker[[#This Row],[Employee Name]],'List of Employees'!$B$4:$H$766,6))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Employees'!$B$4:$H$766,7))</f>
        <v>ONT</v>
      </c>
      <c r="F5587" s="66" t="str">
        <f>IF(ISBLANK(LeaveTracker[[#This Row],[Employee Name]]),"-----",VLOOKUP(LeaveTracker[[#This Row],[Employee Name]],'List of Employees'!$B$4:$H$766,6))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Employees'!$B$4:$H$766,7))</f>
        <v>MO</v>
      </c>
      <c r="F5588" s="66" t="str">
        <f>IF(ISBLANK(LeaveTracker[[#This Row],[Employee Name]]),"-----",VLOOKUP(LeaveTracker[[#This Row],[Employee Name]],'List of Employees'!$B$4:$H$766,6))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Employees'!$B$4:$H$766,7))</f>
        <v>CSWDO</v>
      </c>
      <c r="F5589" s="66" t="str">
        <f>IF(ISBLANK(LeaveTracker[[#This Row],[Employee Name]]),"-----",VLOOKUP(LeaveTracker[[#This Row],[Employee Name]],'List of Employees'!$B$4:$H$766,6))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Employees'!$B$4:$H$766,7))</f>
        <v>CSWDO</v>
      </c>
      <c r="F5590" s="66" t="str">
        <f>IF(ISBLANK(LeaveTracker[[#This Row],[Employee Name]]),"-----",VLOOKUP(LeaveTracker[[#This Row],[Employee Name]],'List of Employees'!$B$4:$H$766,6))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2308</v>
      </c>
      <c r="E5591" s="66" t="str">
        <f>IF(ISBLANK(LeaveTracker[[#This Row],[Employee Name]]),"-----",VLOOKUP(LeaveTracker[[#This Row],[Employee Name]],'List of Employees'!$B$4:$H$766,7))</f>
        <v>DA</v>
      </c>
      <c r="F5591" s="66" t="str">
        <f>IF(ISBLANK(LeaveTracker[[#This Row],[Employee Name]]),"-----",VLOOKUP(LeaveTracker[[#This Row],[Employee Name]],'List of Employees'!$B$4:$H$766,6))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Employees'!$B$4:$H$766,7))</f>
        <v>ASSESSORS OFFICE</v>
      </c>
      <c r="F5592" s="66" t="str">
        <f>IF(ISBLANK(LeaveTracker[[#This Row],[Employee Name]]),"-----",VLOOKUP(LeaveTracker[[#This Row],[Employee Name]],'List of Employees'!$B$4:$H$766,6))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Employees'!$B$4:$H$766,7))</f>
        <v>PIO</v>
      </c>
      <c r="F5593" s="66" t="str">
        <f>IF(ISBLANK(LeaveTracker[[#This Row],[Employee Name]]),"-----",VLOOKUP(LeaveTracker[[#This Row],[Employee Name]],'List of Employees'!$B$4:$H$766,6))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Employees'!$B$4:$H$766,7))</f>
        <v>LANDTAX</v>
      </c>
      <c r="F5594" s="66" t="str">
        <f>IF(ISBLANK(LeaveTracker[[#This Row],[Employee Name]]),"-----",VLOOKUP(LeaveTracker[[#This Row],[Employee Name]],'List of Employees'!$B$4:$H$766,6))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Employees'!$B$4:$H$766,7))</f>
        <v>CTO</v>
      </c>
      <c r="F5595" s="66" t="str">
        <f>IF(ISBLANK(LeaveTracker[[#This Row],[Employee Name]]),"-----",VLOOKUP(LeaveTracker[[#This Row],[Employee Name]],'List of Employees'!$B$4:$H$766,6))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Employees'!$B$4:$H$766,7))</f>
        <v>CHARACTER OFFICE</v>
      </c>
      <c r="F5596" s="66" t="str">
        <f>IF(ISBLANK(LeaveTracker[[#This Row],[Employee Name]]),"-----",VLOOKUP(LeaveTracker[[#This Row],[Employee Name]],'List of Employees'!$B$4:$H$766,6))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2138</v>
      </c>
      <c r="E5597" s="66" t="str">
        <f>IF(ISBLANK(LeaveTracker[[#This Row],[Employee Name]]),"-----",VLOOKUP(LeaveTracker[[#This Row],[Employee Name]],'List of Employees'!$B$4:$H$766,7))</f>
        <v>GSO</v>
      </c>
      <c r="F5597" s="66" t="str">
        <f>IF(ISBLANK(LeaveTracker[[#This Row],[Employee Name]]),"-----",VLOOKUP(LeaveTracker[[#This Row],[Employee Name]],'List of Employees'!$B$4:$H$766,6))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Employees'!$B$4:$H$766,7))</f>
        <v>ONT</v>
      </c>
      <c r="F5598" s="66" t="str">
        <f>IF(ISBLANK(LeaveTracker[[#This Row],[Employee Name]]),"-----",VLOOKUP(LeaveTracker[[#This Row],[Employee Name]],'List of Employees'!$B$4:$H$766,6))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Employees'!$B$4:$H$766,7))</f>
        <v>ONT</v>
      </c>
      <c r="F5599" s="66" t="str">
        <f>IF(ISBLANK(LeaveTracker[[#This Row],[Employee Name]]),"-----",VLOOKUP(LeaveTracker[[#This Row],[Employee Name]],'List of Employees'!$B$4:$H$766,6))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Employees'!$B$4:$H$766,7))</f>
        <v>ONT</v>
      </c>
      <c r="F5600" s="66" t="str">
        <f>IF(ISBLANK(LeaveTracker[[#This Row],[Employee Name]]),"-----",VLOOKUP(LeaveTracker[[#This Row],[Employee Name]],'List of Employees'!$B$4:$H$766,6))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Employees'!$B$4:$H$766,7))</f>
        <v>CHO</v>
      </c>
      <c r="F5601" s="66" t="str">
        <f>IF(ISBLANK(LeaveTracker[[#This Row],[Employee Name]]),"-----",VLOOKUP(LeaveTracker[[#This Row],[Employee Name]],'List of Employees'!$B$4:$H$766,6))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Employees'!$B$4:$H$766,7))</f>
        <v>CHO</v>
      </c>
      <c r="F5602" s="66" t="str">
        <f>IF(ISBLANK(LeaveTracker[[#This Row],[Employee Name]]),"-----",VLOOKUP(LeaveTracker[[#This Row],[Employee Name]],'List of Employees'!$B$4:$H$766,6))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2068</v>
      </c>
      <c r="E5603" s="66" t="str">
        <f>IF(ISBLANK(LeaveTracker[[#This Row],[Employee Name]]),"-----",VLOOKUP(LeaveTracker[[#This Row],[Employee Name]],'List of Employees'!$B$4:$H$766,7))</f>
        <v>OSPITAL NG TAGAYTAY</v>
      </c>
      <c r="F5603" s="66" t="str">
        <f>IF(ISBLANK(LeaveTracker[[#This Row],[Employee Name]]),"-----",VLOOKUP(LeaveTracker[[#This Row],[Employee Name]],'List of Employees'!$B$4:$H$766,6))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1951</v>
      </c>
      <c r="E5604" s="66" t="str">
        <f>IF(ISBLANK(LeaveTracker[[#This Row],[Employee Name]]),"-----",VLOOKUP(LeaveTracker[[#This Row],[Employee Name]],'List of Employees'!$B$4:$H$766,7))</f>
        <v>EEO/CITY MARKET</v>
      </c>
      <c r="F5604" s="66" t="str">
        <f>IF(ISBLANK(LeaveTracker[[#This Row],[Employee Name]]),"-----",VLOOKUP(LeaveTracker[[#This Row],[Employee Name]],'List of Employees'!$B$4:$H$766,6))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1764</v>
      </c>
      <c r="E5605" s="66" t="str">
        <f>IF(ISBLANK(LeaveTracker[[#This Row],[Employee Name]]),"-----",VLOOKUP(LeaveTracker[[#This Row],[Employee Name]],'List of Employees'!$B$4:$H$766,7))</f>
        <v>ONT</v>
      </c>
      <c r="F5605" s="66" t="str">
        <f>IF(ISBLANK(LeaveTracker[[#This Row],[Employee Name]]),"-----",VLOOKUP(LeaveTracker[[#This Row],[Employee Name]],'List of Employees'!$B$4:$H$766,6))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1764</v>
      </c>
      <c r="E5606" s="66" t="str">
        <f>IF(ISBLANK(LeaveTracker[[#This Row],[Employee Name]]),"-----",VLOOKUP(LeaveTracker[[#This Row],[Employee Name]],'List of Employees'!$B$4:$H$766,7))</f>
        <v>ONT</v>
      </c>
      <c r="F5606" s="66" t="str">
        <f>IF(ISBLANK(LeaveTracker[[#This Row],[Employee Name]]),"-----",VLOOKUP(LeaveTracker[[#This Row],[Employee Name]],'List of Employees'!$B$4:$H$766,6))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1812</v>
      </c>
      <c r="E5607" s="66" t="str">
        <f>IF(ISBLANK(LeaveTracker[[#This Row],[Employee Name]]),"-----",VLOOKUP(LeaveTracker[[#This Row],[Employee Name]],'List of Employees'!$B$4:$H$766,7))</f>
        <v>ONT</v>
      </c>
      <c r="F5607" s="66" t="str">
        <f>IF(ISBLANK(LeaveTracker[[#This Row],[Employee Name]]),"-----",VLOOKUP(LeaveTracker[[#This Row],[Employee Name]],'List of Employees'!$B$4:$H$766,6))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1812</v>
      </c>
      <c r="E5608" s="66" t="str">
        <f>IF(ISBLANK(LeaveTracker[[#This Row],[Employee Name]]),"-----",VLOOKUP(LeaveTracker[[#This Row],[Employee Name]],'List of Employees'!$B$4:$H$766,7))</f>
        <v>ONT</v>
      </c>
      <c r="F5608" s="66" t="str">
        <f>IF(ISBLANK(LeaveTracker[[#This Row],[Employee Name]]),"-----",VLOOKUP(LeaveTracker[[#This Row],[Employee Name]],'List of Employees'!$B$4:$H$766,6))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1812</v>
      </c>
      <c r="E5609" s="66" t="str">
        <f>IF(ISBLANK(LeaveTracker[[#This Row],[Employee Name]]),"-----",VLOOKUP(LeaveTracker[[#This Row],[Employee Name]],'List of Employees'!$B$4:$H$766,7))</f>
        <v>ONT</v>
      </c>
      <c r="F5609" s="66" t="str">
        <f>IF(ISBLANK(LeaveTracker[[#This Row],[Employee Name]]),"-----",VLOOKUP(LeaveTracker[[#This Row],[Employee Name]],'List of Employees'!$B$4:$H$766,6))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1812</v>
      </c>
      <c r="E5610" s="66" t="str">
        <f>IF(ISBLANK(LeaveTracker[[#This Row],[Employee Name]]),"-----",VLOOKUP(LeaveTracker[[#This Row],[Employee Name]],'List of Employees'!$B$4:$H$766,7))</f>
        <v>ONT</v>
      </c>
      <c r="F5610" s="66" t="str">
        <f>IF(ISBLANK(LeaveTracker[[#This Row],[Employee Name]]),"-----",VLOOKUP(LeaveTracker[[#This Row],[Employee Name]],'List of Employees'!$B$4:$H$766,6))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1812</v>
      </c>
      <c r="E5611" s="66" t="str">
        <f>IF(ISBLANK(LeaveTracker[[#This Row],[Employee Name]]),"-----",VLOOKUP(LeaveTracker[[#This Row],[Employee Name]],'List of Employees'!$B$4:$H$766,7))</f>
        <v>ONT</v>
      </c>
      <c r="F5611" s="66" t="str">
        <f>IF(ISBLANK(LeaveTracker[[#This Row],[Employee Name]]),"-----",VLOOKUP(LeaveTracker[[#This Row],[Employee Name]],'List of Employees'!$B$4:$H$766,6))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1812</v>
      </c>
      <c r="E5612" s="66" t="str">
        <f>IF(ISBLANK(LeaveTracker[[#This Row],[Employee Name]]),"-----",VLOOKUP(LeaveTracker[[#This Row],[Employee Name]],'List of Employees'!$B$4:$H$766,7))</f>
        <v>ONT</v>
      </c>
      <c r="F5612" s="66" t="str">
        <f>IF(ISBLANK(LeaveTracker[[#This Row],[Employee Name]]),"-----",VLOOKUP(LeaveTracker[[#This Row],[Employee Name]],'List of Employees'!$B$4:$H$766,6))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1812</v>
      </c>
      <c r="E5613" s="66" t="str">
        <f>IF(ISBLANK(LeaveTracker[[#This Row],[Employee Name]]),"-----",VLOOKUP(LeaveTracker[[#This Row],[Employee Name]],'List of Employees'!$B$4:$H$766,7))</f>
        <v>ONT</v>
      </c>
      <c r="F5613" s="66" t="str">
        <f>IF(ISBLANK(LeaveTracker[[#This Row],[Employee Name]]),"-----",VLOOKUP(LeaveTracker[[#This Row],[Employee Name]],'List of Employees'!$B$4:$H$766,6))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1936</v>
      </c>
      <c r="E5614" s="66" t="str">
        <f>IF(ISBLANK(LeaveTracker[[#This Row],[Employee Name]]),"-----",VLOOKUP(LeaveTracker[[#This Row],[Employee Name]],'List of Employees'!$B$4:$H$766,7))</f>
        <v>BPLO</v>
      </c>
      <c r="F5614" s="66" t="str">
        <f>IF(ISBLANK(LeaveTracker[[#This Row],[Employee Name]]),"-----",VLOOKUP(LeaveTracker[[#This Row],[Employee Name]],'List of Employees'!$B$4:$H$766,6))</f>
        <v>JOBCON</v>
      </c>
      <c r="G5614" s="24">
        <v>45056</v>
      </c>
      <c r="H5614" s="24">
        <v>45056</v>
      </c>
      <c r="I5614" s="19" t="s">
        <v>297</v>
      </c>
      <c r="J5614" s="42" t="s">
        <v>1878</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1936</v>
      </c>
      <c r="E5615" s="66" t="str">
        <f>IF(ISBLANK(LeaveTracker[[#This Row],[Employee Name]]),"-----",VLOOKUP(LeaveTracker[[#This Row],[Employee Name]],'List of Employees'!$B$4:$H$766,7))</f>
        <v>BPLO</v>
      </c>
      <c r="F5615" s="66" t="str">
        <f>IF(ISBLANK(LeaveTracker[[#This Row],[Employee Name]]),"-----",VLOOKUP(LeaveTracker[[#This Row],[Employee Name]],'List of Employees'!$B$4:$H$766,6))</f>
        <v>JOBCON</v>
      </c>
      <c r="G5615" s="24">
        <v>45068</v>
      </c>
      <c r="H5615" s="24">
        <v>45068</v>
      </c>
      <c r="I5615" s="20" t="s">
        <v>297</v>
      </c>
      <c r="J5615" s="42" t="s">
        <v>1878</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2312</v>
      </c>
      <c r="E5616" s="66" t="str">
        <f>IF(ISBLANK(LeaveTracker[[#This Row],[Employee Name]]),"-----",VLOOKUP(LeaveTracker[[#This Row],[Employee Name]],'List of Employees'!$B$4:$H$766,7))</f>
        <v>BPLO</v>
      </c>
      <c r="F5616" s="66" t="str">
        <f>IF(ISBLANK(LeaveTracker[[#This Row],[Employee Name]]),"-----",VLOOKUP(LeaveTracker[[#This Row],[Employee Name]],'List of Employees'!$B$4:$H$766,6))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1936</v>
      </c>
      <c r="E5617" s="66" t="str">
        <f>IF(ISBLANK(LeaveTracker[[#This Row],[Employee Name]]),"-----",VLOOKUP(LeaveTracker[[#This Row],[Employee Name]],'List of Employees'!$B$4:$H$766,7))</f>
        <v>BPLO</v>
      </c>
      <c r="F5617" s="66" t="str">
        <f>IF(ISBLANK(LeaveTracker[[#This Row],[Employee Name]]),"-----",VLOOKUP(LeaveTracker[[#This Row],[Employee Name]],'List of Employees'!$B$4:$H$766,6))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2008</v>
      </c>
      <c r="E5618" s="66" t="str">
        <f>IF(ISBLANK(LeaveTracker[[#This Row],[Employee Name]]),"-----",VLOOKUP(LeaveTracker[[#This Row],[Employee Name]],'List of Employees'!$B$4:$H$766,7))</f>
        <v>EDP</v>
      </c>
      <c r="F5618" s="66" t="str">
        <f>IF(ISBLANK(LeaveTracker[[#This Row],[Employee Name]]),"-----",VLOOKUP(LeaveTracker[[#This Row],[Employee Name]],'List of Employees'!$B$4:$H$766,6))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2008</v>
      </c>
      <c r="E5619" s="66" t="str">
        <f>IF(ISBLANK(LeaveTracker[[#This Row],[Employee Name]]),"-----",VLOOKUP(LeaveTracker[[#This Row],[Employee Name]],'List of Employees'!$B$4:$H$766,7))</f>
        <v>EDP</v>
      </c>
      <c r="F5619" s="66" t="str">
        <f>IF(ISBLANK(LeaveTracker[[#This Row],[Employee Name]]),"-----",VLOOKUP(LeaveTracker[[#This Row],[Employee Name]],'List of Employees'!$B$4:$H$766,6))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1801</v>
      </c>
      <c r="E5620" s="66" t="str">
        <f>IF(ISBLANK(LeaveTracker[[#This Row],[Employee Name]]),"-----",VLOOKUP(LeaveTracker[[#This Row],[Employee Name]],'List of Employees'!$B$4:$H$766,7))</f>
        <v>CSWDO</v>
      </c>
      <c r="F5620" s="66" t="str">
        <f>IF(ISBLANK(LeaveTracker[[#This Row],[Employee Name]]),"-----",VLOOKUP(LeaveTracker[[#This Row],[Employee Name]],'List of Employees'!$B$4:$H$766,6))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1892</v>
      </c>
      <c r="E5621" s="19"/>
      <c r="F5621" s="66" t="str">
        <f>IF(ISBLANK(LeaveTracker[[#This Row],[Employee Name]]),"-----",VLOOKUP(LeaveTracker[[#This Row],[Employee Name]],'List of Employees'!$B$4:$H$766,6))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1954</v>
      </c>
      <c r="E5622" s="19"/>
      <c r="F5622" s="66" t="str">
        <f>IF(ISBLANK(LeaveTracker[[#This Row],[Employee Name]]),"-----",VLOOKUP(LeaveTracker[[#This Row],[Employee Name]],'List of Employees'!$B$4:$H$766,6))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1954</v>
      </c>
      <c r="E5623" s="20" t="str">
        <f>IF(ISBLANK(LeaveTracker[[#This Row],[Employee Name]]),"-----",VLOOKUP(LeaveTracker[[#This Row],[Employee Name]],'List of Employees'!$B$4:$H$766,7))</f>
        <v>CENRO</v>
      </c>
      <c r="F5623" s="66" t="str">
        <f>IF(ISBLANK(LeaveTracker[[#This Row],[Employee Name]]),"-----",VLOOKUP(LeaveTracker[[#This Row],[Employee Name]],'List of Employees'!$B$4:$H$766,6))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1954</v>
      </c>
      <c r="E5624" s="20" t="str">
        <f>IF(ISBLANK(LeaveTracker[[#This Row],[Employee Name]]),"-----",VLOOKUP(LeaveTracker[[#This Row],[Employee Name]],'List of Employees'!$B$4:$H$766,7))</f>
        <v>CENRO</v>
      </c>
      <c r="F5624" s="66" t="str">
        <f>IF(ISBLANK(LeaveTracker[[#This Row],[Employee Name]]),"-----",VLOOKUP(LeaveTracker[[#This Row],[Employee Name]],'List of Employees'!$B$4:$H$766,6))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1954</v>
      </c>
      <c r="E5625" s="20" t="str">
        <f>IF(ISBLANK(LeaveTracker[[#This Row],[Employee Name]]),"-----",VLOOKUP(LeaveTracker[[#This Row],[Employee Name]],'List of Employees'!$B$4:$H$766,7))</f>
        <v>CENRO</v>
      </c>
      <c r="F5625" s="66" t="str">
        <f>IF(ISBLANK(LeaveTracker[[#This Row],[Employee Name]]),"-----",VLOOKUP(LeaveTracker[[#This Row],[Employee Name]],'List of Employees'!$B$4:$H$766,6))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1786</v>
      </c>
      <c r="E5626" s="20" t="str">
        <f>IF(ISBLANK(LeaveTracker[[#This Row],[Employee Name]]),"-----",VLOOKUP(LeaveTracker[[#This Row],[Employee Name]],'List of Employees'!$B$4:$H$766,7))</f>
        <v>GSO</v>
      </c>
      <c r="F5626" s="66" t="str">
        <f>IF(ISBLANK(LeaveTracker[[#This Row],[Employee Name]]),"-----",VLOOKUP(LeaveTracker[[#This Row],[Employee Name]],'List of Employees'!$B$4:$H$766,6))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1859</v>
      </c>
      <c r="E5627" s="20" t="str">
        <f>IF(ISBLANK(LeaveTracker[[#This Row],[Employee Name]]),"-----",VLOOKUP(LeaveTracker[[#This Row],[Employee Name]],'List of Employees'!$B$4:$H$766,7))</f>
        <v>TICC</v>
      </c>
      <c r="F5627" s="66" t="str">
        <f>IF(ISBLANK(LeaveTracker[[#This Row],[Employee Name]]),"-----",VLOOKUP(LeaveTracker[[#This Row],[Employee Name]],'List of Employees'!$B$4:$H$766,6))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1800</v>
      </c>
      <c r="E5628" s="20" t="str">
        <f>IF(ISBLANK(LeaveTracker[[#This Row],[Employee Name]]),"-----",VLOOKUP(LeaveTracker[[#This Row],[Employee Name]],'List of Employees'!$B$4:$H$766,7))</f>
        <v>HOUSING</v>
      </c>
      <c r="F5628" s="66" t="str">
        <f>IF(ISBLANK(LeaveTracker[[#This Row],[Employee Name]]),"-----",VLOOKUP(LeaveTracker[[#This Row],[Employee Name]],'List of Employees'!$B$4:$H$766,6))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1800</v>
      </c>
      <c r="E5629" s="20" t="str">
        <f>IF(ISBLANK(LeaveTracker[[#This Row],[Employee Name]]),"-----",VLOOKUP(LeaveTracker[[#This Row],[Employee Name]],'List of Employees'!$B$4:$H$766,7))</f>
        <v>HOUSING</v>
      </c>
      <c r="F5629" s="66" t="str">
        <f>IF(ISBLANK(LeaveTracker[[#This Row],[Employee Name]]),"-----",VLOOKUP(LeaveTracker[[#This Row],[Employee Name]],'List of Employees'!$B$4:$H$766,6))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1834</v>
      </c>
      <c r="E5630" s="20" t="str">
        <f>IF(ISBLANK(LeaveTracker[[#This Row],[Employee Name]]),"-----",VLOOKUP(LeaveTracker[[#This Row],[Employee Name]],'List of Employees'!$B$4:$H$766,7))</f>
        <v>BIR</v>
      </c>
      <c r="F5630" s="66" t="str">
        <f>IF(ISBLANK(LeaveTracker[[#This Row],[Employee Name]]),"-----",VLOOKUP(LeaveTracker[[#This Row],[Employee Name]],'List of Employees'!$B$4:$H$766,6))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2314</v>
      </c>
      <c r="E5631" s="20" t="str">
        <f>IF(ISBLANK(LeaveTracker[[#This Row],[Employee Name]]),"-----",VLOOKUP(LeaveTracker[[#This Row],[Employee Name]],'List of Employees'!$B$4:$H$766,7))</f>
        <v>CENRO</v>
      </c>
      <c r="F5631" s="66" t="str">
        <f>IF(ISBLANK(LeaveTracker[[#This Row],[Employee Name]]),"-----",VLOOKUP(LeaveTracker[[#This Row],[Employee Name]],'List of Employees'!$B$4:$H$766,6))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Employees'!$B$4:$H$766,7))</f>
        <v>PDAO</v>
      </c>
      <c r="F5632" s="66" t="str">
        <f>IF(ISBLANK(LeaveTracker[[#This Row],[Employee Name]]),"-----",VLOOKUP(LeaveTracker[[#This Row],[Employee Name]],'List of Employees'!$B$4:$H$766,6))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Employees'!$B$4:$H$766,7))</f>
        <v>PDAO</v>
      </c>
      <c r="F5633" s="66" t="str">
        <f>IF(ISBLANK(LeaveTracker[[#This Row],[Employee Name]]),"-----",VLOOKUP(LeaveTracker[[#This Row],[Employee Name]],'List of Employees'!$B$4:$H$766,6))</f>
        <v>PERMANENT</v>
      </c>
      <c r="G5633" s="24">
        <v>45054</v>
      </c>
      <c r="H5633" s="24">
        <v>45054</v>
      </c>
      <c r="I5633" s="19" t="s">
        <v>297</v>
      </c>
      <c r="J5633" s="42" t="s">
        <v>2315</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Employees'!$B$4:$H$766,7))</f>
        <v>PDAO</v>
      </c>
      <c r="F5634" s="66" t="str">
        <f>IF(ISBLANK(LeaveTracker[[#This Row],[Employee Name]]),"-----",VLOOKUP(LeaveTracker[[#This Row],[Employee Name]],'List of Employees'!$B$4:$H$766,6))</f>
        <v>PERMANENT</v>
      </c>
      <c r="G5634" s="24">
        <v>45044</v>
      </c>
      <c r="H5634" s="24">
        <v>45044</v>
      </c>
      <c r="I5634" s="19" t="s">
        <v>297</v>
      </c>
      <c r="J5634" s="42" t="s">
        <v>2316</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1919</v>
      </c>
      <c r="E5635" s="20" t="str">
        <f>IF(ISBLANK(LeaveTracker[[#This Row],[Employee Name]]),"-----",VLOOKUP(LeaveTracker[[#This Row],[Employee Name]],'List of Employees'!$B$4:$H$766,7))</f>
        <v>HOUSING</v>
      </c>
      <c r="F5635" s="66" t="str">
        <f>IF(ISBLANK(LeaveTracker[[#This Row],[Employee Name]]),"-----",VLOOKUP(LeaveTracker[[#This Row],[Employee Name]],'List of Employees'!$B$4:$H$766,6))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1919</v>
      </c>
      <c r="E5636" s="20" t="str">
        <f>IF(ISBLANK(LeaveTracker[[#This Row],[Employee Name]]),"-----",VLOOKUP(LeaveTracker[[#This Row],[Employee Name]],'List of Employees'!$B$4:$H$766,7))</f>
        <v>HOUSING</v>
      </c>
      <c r="F5636" s="66" t="str">
        <f>IF(ISBLANK(LeaveTracker[[#This Row],[Employee Name]]),"-----",VLOOKUP(LeaveTracker[[#This Row],[Employee Name]],'List of Employees'!$B$4:$H$766,6))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1919</v>
      </c>
      <c r="E5637" s="20" t="str">
        <f>IF(ISBLANK(LeaveTracker[[#This Row],[Employee Name]]),"-----",VLOOKUP(LeaveTracker[[#This Row],[Employee Name]],'List of Employees'!$B$4:$H$766,7))</f>
        <v>HOUSING</v>
      </c>
      <c r="F5637" s="66" t="str">
        <f>IF(ISBLANK(LeaveTracker[[#This Row],[Employee Name]]),"-----",VLOOKUP(LeaveTracker[[#This Row],[Employee Name]],'List of Employees'!$B$4:$H$766,6))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1788</v>
      </c>
      <c r="E5638" s="20" t="str">
        <f>IF(ISBLANK(LeaveTracker[[#This Row],[Employee Name]]),"-----",VLOOKUP(LeaveTracker[[#This Row],[Employee Name]],'List of Employees'!$B$4:$H$766,7))</f>
        <v>CENRO</v>
      </c>
      <c r="F5638" s="66" t="str">
        <f>IF(ISBLANK(LeaveTracker[[#This Row],[Employee Name]]),"-----",VLOOKUP(LeaveTracker[[#This Row],[Employee Name]],'List of Employees'!$B$4:$H$766,6))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1882</v>
      </c>
      <c r="E5639" s="20" t="str">
        <f>IF(ISBLANK(LeaveTracker[[#This Row],[Employee Name]]),"-----",VLOOKUP(LeaveTracker[[#This Row],[Employee Name]],'List of Employees'!$B$4:$H$766,7))</f>
        <v>TICC</v>
      </c>
      <c r="F5639" s="66" t="str">
        <f>IF(ISBLANK(LeaveTracker[[#This Row],[Employee Name]]),"-----",VLOOKUP(LeaveTracker[[#This Row],[Employee Name]],'List of Employees'!$B$4:$H$766,6))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1847</v>
      </c>
      <c r="E5640" s="20" t="str">
        <f>IF(ISBLANK(LeaveTracker[[#This Row],[Employee Name]]),"-----",VLOOKUP(LeaveTracker[[#This Row],[Employee Name]],'List of Employees'!$B$4:$H$766,7))</f>
        <v>TICC</v>
      </c>
      <c r="F5640" s="66" t="str">
        <f>IF(ISBLANK(LeaveTracker[[#This Row],[Employee Name]]),"-----",VLOOKUP(LeaveTracker[[#This Row],[Employee Name]],'List of Employees'!$B$4:$H$766,6))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1806</v>
      </c>
      <c r="E5641" s="20" t="str">
        <f>IF(ISBLANK(LeaveTracker[[#This Row],[Employee Name]]),"-----",VLOOKUP(LeaveTracker[[#This Row],[Employee Name]],'List of Employees'!$B$4:$H$766,7))</f>
        <v>TICC/TCCH</v>
      </c>
      <c r="F5641" s="66" t="str">
        <f>IF(ISBLANK(LeaveTracker[[#This Row],[Employee Name]]),"-----",VLOOKUP(LeaveTracker[[#This Row],[Employee Name]],'List of Employees'!$B$4:$H$766,6))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1846</v>
      </c>
      <c r="E5642" s="20" t="str">
        <f>IF(ISBLANK(LeaveTracker[[#This Row],[Employee Name]]),"-----",VLOOKUP(LeaveTracker[[#This Row],[Employee Name]],'List of Employees'!$B$4:$H$766,7))</f>
        <v>TICC</v>
      </c>
      <c r="F5642" s="66" t="str">
        <f>IF(ISBLANK(LeaveTracker[[#This Row],[Employee Name]]),"-----",VLOOKUP(LeaveTracker[[#This Row],[Employee Name]],'List of Employees'!$B$4:$H$766,6))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1849</v>
      </c>
      <c r="E5643" s="20" t="str">
        <f>IF(ISBLANK(LeaveTracker[[#This Row],[Employee Name]]),"-----",VLOOKUP(LeaveTracker[[#This Row],[Employee Name]],'List of Employees'!$B$4:$H$766,7))</f>
        <v>TCSNHS-ISHS</v>
      </c>
      <c r="F5643" s="66" t="str">
        <f>IF(ISBLANK(LeaveTracker[[#This Row],[Employee Name]]),"-----",VLOOKUP(LeaveTracker[[#This Row],[Employee Name]],'List of Employees'!$B$4:$H$766,6))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1849</v>
      </c>
      <c r="E5644" s="20" t="str">
        <f>IF(ISBLANK(LeaveTracker[[#This Row],[Employee Name]]),"-----",VLOOKUP(LeaveTracker[[#This Row],[Employee Name]],'List of Employees'!$B$4:$H$766,7))</f>
        <v>TCSNHS-ISHS</v>
      </c>
      <c r="F5644" s="66" t="str">
        <f>IF(ISBLANK(LeaveTracker[[#This Row],[Employee Name]]),"-----",VLOOKUP(LeaveTracker[[#This Row],[Employee Name]],'List of Employees'!$B$4:$H$766,6))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1861</v>
      </c>
      <c r="E5645" s="20" t="str">
        <f>IF(ISBLANK(LeaveTracker[[#This Row],[Employee Name]]),"-----",VLOOKUP(LeaveTracker[[#This Row],[Employee Name]],'List of Employees'!$B$4:$H$766,7))</f>
        <v>TICC</v>
      </c>
      <c r="F5645" s="66" t="str">
        <f>IF(ISBLANK(LeaveTracker[[#This Row],[Employee Name]]),"-----",VLOOKUP(LeaveTracker[[#This Row],[Employee Name]],'List of Employees'!$B$4:$H$766,6))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2318</v>
      </c>
      <c r="E5646" s="20" t="str">
        <f>IF(ISBLANK(LeaveTracker[[#This Row],[Employee Name]]),"-----",VLOOKUP(LeaveTracker[[#This Row],[Employee Name]],'List of Employees'!$B$4:$H$766,7))</f>
        <v>CTO</v>
      </c>
      <c r="F5646" s="66" t="str">
        <f>IF(ISBLANK(LeaveTracker[[#This Row],[Employee Name]]),"-----",VLOOKUP(LeaveTracker[[#This Row],[Employee Name]],'List of Employees'!$B$4:$H$766,6))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2318</v>
      </c>
      <c r="E5647" s="20" t="str">
        <f>IF(ISBLANK(LeaveTracker[[#This Row],[Employee Name]]),"-----",VLOOKUP(LeaveTracker[[#This Row],[Employee Name]],'List of Employees'!$B$4:$H$766,7))</f>
        <v>CTO</v>
      </c>
      <c r="F5647" s="66" t="str">
        <f>IF(ISBLANK(LeaveTracker[[#This Row],[Employee Name]]),"-----",VLOOKUP(LeaveTracker[[#This Row],[Employee Name]],'List of Employees'!$B$4:$H$766,6))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2318</v>
      </c>
      <c r="E5648" s="20" t="str">
        <f>IF(ISBLANK(LeaveTracker[[#This Row],[Employee Name]]),"-----",VLOOKUP(LeaveTracker[[#This Row],[Employee Name]],'List of Employees'!$B$4:$H$766,7))</f>
        <v>CTO</v>
      </c>
      <c r="F5648" s="66" t="str">
        <f>IF(ISBLANK(LeaveTracker[[#This Row],[Employee Name]]),"-----",VLOOKUP(LeaveTracker[[#This Row],[Employee Name]],'List of Employees'!$B$4:$H$766,6))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2318</v>
      </c>
      <c r="E5649" s="20" t="str">
        <f>IF(ISBLANK(LeaveTracker[[#This Row],[Employee Name]]),"-----",VLOOKUP(LeaveTracker[[#This Row],[Employee Name]],'List of Employees'!$B$4:$H$766,7))</f>
        <v>CTO</v>
      </c>
      <c r="F5649" s="66" t="str">
        <f>IF(ISBLANK(LeaveTracker[[#This Row],[Employee Name]]),"-----",VLOOKUP(LeaveTracker[[#This Row],[Employee Name]],'List of Employees'!$B$4:$H$766,6))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2320</v>
      </c>
      <c r="E5650" s="20" t="str">
        <f>IF(ISBLANK(LeaveTracker[[#This Row],[Employee Name]]),"-----",VLOOKUP(LeaveTracker[[#This Row],[Employee Name]],'List of Employees'!$B$4:$H$766,7))</f>
        <v>CEO</v>
      </c>
      <c r="F5650" s="66" t="str">
        <f>IF(ISBLANK(LeaveTracker[[#This Row],[Employee Name]]),"-----",VLOOKUP(LeaveTracker[[#This Row],[Employee Name]],'List of Employees'!$B$4:$H$766,6))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Employees'!$B$4:$H$766,7))</f>
        <v>SP</v>
      </c>
      <c r="F5651" s="66" t="str">
        <f>IF(ISBLANK(LeaveTracker[[#This Row],[Employee Name]]),"-----",VLOOKUP(LeaveTracker[[#This Row],[Employee Name]],'List of Employees'!$B$4:$H$766,6))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2008</v>
      </c>
      <c r="E5652" s="20" t="str">
        <f>IF(ISBLANK(LeaveTracker[[#This Row],[Employee Name]]),"-----",VLOOKUP(LeaveTracker[[#This Row],[Employee Name]],'List of Employees'!$B$4:$H$766,7))</f>
        <v>EDP</v>
      </c>
      <c r="F5652" s="66" t="str">
        <f>IF(ISBLANK(LeaveTracker[[#This Row],[Employee Name]]),"-----",VLOOKUP(LeaveTracker[[#This Row],[Employee Name]],'List of Employees'!$B$4:$H$766,6))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2200</v>
      </c>
      <c r="E5653" s="20" t="str">
        <f>IF(ISBLANK(LeaveTracker[[#This Row],[Employee Name]]),"-----",VLOOKUP(LeaveTracker[[#This Row],[Employee Name]],'List of Employees'!$B$4:$H$766,7))</f>
        <v>CENRO</v>
      </c>
      <c r="F5653" s="66" t="str">
        <f>IF(ISBLANK(LeaveTracker[[#This Row],[Employee Name]]),"-----",VLOOKUP(LeaveTracker[[#This Row],[Employee Name]],'List of Employees'!$B$4:$H$766,6))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2200</v>
      </c>
      <c r="E5654" s="20" t="str">
        <f>IF(ISBLANK(LeaveTracker[[#This Row],[Employee Name]]),"-----",VLOOKUP(LeaveTracker[[#This Row],[Employee Name]],'List of Employees'!$B$4:$H$766,7))</f>
        <v>CENRO</v>
      </c>
      <c r="F5654" s="66" t="str">
        <f>IF(ISBLANK(LeaveTracker[[#This Row],[Employee Name]]),"-----",VLOOKUP(LeaveTracker[[#This Row],[Employee Name]],'List of Employees'!$B$4:$H$766,6))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2200</v>
      </c>
      <c r="E5655" s="20" t="str">
        <f>IF(ISBLANK(LeaveTracker[[#This Row],[Employee Name]]),"-----",VLOOKUP(LeaveTracker[[#This Row],[Employee Name]],'List of Employees'!$B$4:$H$766,7))</f>
        <v>CENRO</v>
      </c>
      <c r="F5655" s="66" t="str">
        <f>IF(ISBLANK(LeaveTracker[[#This Row],[Employee Name]]),"-----",VLOOKUP(LeaveTracker[[#This Row],[Employee Name]],'List of Employees'!$B$4:$H$766,6))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2200</v>
      </c>
      <c r="E5656" s="20" t="str">
        <f>IF(ISBLANK(LeaveTracker[[#This Row],[Employee Name]]),"-----",VLOOKUP(LeaveTracker[[#This Row],[Employee Name]],'List of Employees'!$B$4:$H$766,7))</f>
        <v>CENRO</v>
      </c>
      <c r="F5656" s="66" t="str">
        <f>IF(ISBLANK(LeaveTracker[[#This Row],[Employee Name]]),"-----",VLOOKUP(LeaveTracker[[#This Row],[Employee Name]],'List of Employees'!$B$4:$H$766,6))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2200</v>
      </c>
      <c r="E5657" s="20" t="str">
        <f>IF(ISBLANK(LeaveTracker[[#This Row],[Employee Name]]),"-----",VLOOKUP(LeaveTracker[[#This Row],[Employee Name]],'List of Employees'!$B$4:$H$766,7))</f>
        <v>CENRO</v>
      </c>
      <c r="F5657" s="66" t="str">
        <f>IF(ISBLANK(LeaveTracker[[#This Row],[Employee Name]]),"-----",VLOOKUP(LeaveTracker[[#This Row],[Employee Name]],'List of Employees'!$B$4:$H$766,6))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2200</v>
      </c>
      <c r="E5658" s="20" t="str">
        <f>IF(ISBLANK(LeaveTracker[[#This Row],[Employee Name]]),"-----",VLOOKUP(LeaveTracker[[#This Row],[Employee Name]],'List of Employees'!$B$4:$H$766,7))</f>
        <v>CENRO</v>
      </c>
      <c r="F5658" s="66" t="str">
        <f>IF(ISBLANK(LeaveTracker[[#This Row],[Employee Name]]),"-----",VLOOKUP(LeaveTracker[[#This Row],[Employee Name]],'List of Employees'!$B$4:$H$766,6))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2200</v>
      </c>
      <c r="E5659" s="20" t="str">
        <f>IF(ISBLANK(LeaveTracker[[#This Row],[Employee Name]]),"-----",VLOOKUP(LeaveTracker[[#This Row],[Employee Name]],'List of Employees'!$B$4:$H$766,7))</f>
        <v>CENRO</v>
      </c>
      <c r="F5659" s="66" t="str">
        <f>IF(ISBLANK(LeaveTracker[[#This Row],[Employee Name]]),"-----",VLOOKUP(LeaveTracker[[#This Row],[Employee Name]],'List of Employees'!$B$4:$H$766,6))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2200</v>
      </c>
      <c r="E5660" s="20" t="str">
        <f>IF(ISBLANK(LeaveTracker[[#This Row],[Employee Name]]),"-----",VLOOKUP(LeaveTracker[[#This Row],[Employee Name]],'List of Employees'!$B$4:$H$766,7))</f>
        <v>CENRO</v>
      </c>
      <c r="F5660" s="66" t="str">
        <f>IF(ISBLANK(LeaveTracker[[#This Row],[Employee Name]]),"-----",VLOOKUP(LeaveTracker[[#This Row],[Employee Name]],'List of Employees'!$B$4:$H$766,6))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2200</v>
      </c>
      <c r="E5661" s="20" t="str">
        <f>IF(ISBLANK(LeaveTracker[[#This Row],[Employee Name]]),"-----",VLOOKUP(LeaveTracker[[#This Row],[Employee Name]],'List of Employees'!$B$4:$H$766,7))</f>
        <v>CENRO</v>
      </c>
      <c r="F5661" s="66" t="str">
        <f>IF(ISBLANK(LeaveTracker[[#This Row],[Employee Name]]),"-----",VLOOKUP(LeaveTracker[[#This Row],[Employee Name]],'List of Employees'!$B$4:$H$766,6))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2200</v>
      </c>
      <c r="E5662" s="20" t="str">
        <f>IF(ISBLANK(LeaveTracker[[#This Row],[Employee Name]]),"-----",VLOOKUP(LeaveTracker[[#This Row],[Employee Name]],'List of Employees'!$B$4:$H$766,7))</f>
        <v>CENRO</v>
      </c>
      <c r="F5662" s="66" t="str">
        <f>IF(ISBLANK(LeaveTracker[[#This Row],[Employee Name]]),"-----",VLOOKUP(LeaveTracker[[#This Row],[Employee Name]],'List of Employees'!$B$4:$H$766,6))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1954</v>
      </c>
      <c r="E5663" s="20" t="str">
        <f>IF(ISBLANK(LeaveTracker[[#This Row],[Employee Name]]),"-----",VLOOKUP(LeaveTracker[[#This Row],[Employee Name]],'List of Employees'!$B$4:$H$766,7))</f>
        <v>CENRO</v>
      </c>
      <c r="F5663" s="66" t="str">
        <f>IF(ISBLANK(LeaveTracker[[#This Row],[Employee Name]]),"-----",VLOOKUP(LeaveTracker[[#This Row],[Employee Name]],'List of Employees'!$B$4:$H$766,6))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1954</v>
      </c>
      <c r="E5664" s="20" t="str">
        <f>IF(ISBLANK(LeaveTracker[[#This Row],[Employee Name]]),"-----",VLOOKUP(LeaveTracker[[#This Row],[Employee Name]],'List of Employees'!$B$4:$H$766,7))</f>
        <v>CENRO</v>
      </c>
      <c r="F5664" s="66" t="str">
        <f>IF(ISBLANK(LeaveTracker[[#This Row],[Employee Name]]),"-----",VLOOKUP(LeaveTracker[[#This Row],[Employee Name]],'List of Employees'!$B$4:$H$766,6))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1864</v>
      </c>
      <c r="E5665" s="20" t="str">
        <f>IF(ISBLANK(LeaveTracker[[#This Row],[Employee Name]]),"-----",VLOOKUP(LeaveTracker[[#This Row],[Employee Name]],'List of Employees'!$B$4:$H$766,7))</f>
        <v>CENRO</v>
      </c>
      <c r="F5665" s="66" t="str">
        <f>IF(ISBLANK(LeaveTracker[[#This Row],[Employee Name]]),"-----",VLOOKUP(LeaveTracker[[#This Row],[Employee Name]],'List of Employees'!$B$4:$H$766,6))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Employees'!$B$4:$H$766,7))</f>
        <v>SP</v>
      </c>
      <c r="F5666" s="66" t="str">
        <f>IF(ISBLANK(LeaveTracker[[#This Row],[Employee Name]]),"-----",VLOOKUP(LeaveTracker[[#This Row],[Employee Name]],'List of Employees'!$B$4:$H$766,6))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2256</v>
      </c>
      <c r="E5667" s="20" t="str">
        <f>IF(ISBLANK(LeaveTracker[[#This Row],[Employee Name]]),"-----",VLOOKUP(LeaveTracker[[#This Row],[Employee Name]],'List of Employees'!$B$4:$H$766,7))</f>
        <v>OSP</v>
      </c>
      <c r="F5667" s="66" t="str">
        <f>IF(ISBLANK(LeaveTracker[[#This Row],[Employee Name]]),"-----",VLOOKUP(LeaveTracker[[#This Row],[Employee Name]],'List of Employees'!$B$4:$H$766,6))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2322</v>
      </c>
      <c r="E5668" s="20" t="str">
        <f>IF(ISBLANK(LeaveTracker[[#This Row],[Employee Name]]),"-----",VLOOKUP(LeaveTracker[[#This Row],[Employee Name]],'List of Employees'!$B$4:$H$766,7))</f>
        <v>SP</v>
      </c>
      <c r="F5668" s="66" t="str">
        <f>IF(ISBLANK(LeaveTracker[[#This Row],[Employee Name]]),"-----",VLOOKUP(LeaveTracker[[#This Row],[Employee Name]],'List of Employees'!$B$4:$H$766,6))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Employees'!$B$4:$H$766,7))</f>
        <v>SP</v>
      </c>
      <c r="F5669" s="66" t="str">
        <f>IF(ISBLANK(LeaveTracker[[#This Row],[Employee Name]]),"-----",VLOOKUP(LeaveTracker[[#This Row],[Employee Name]],'List of Employees'!$B$4:$H$766,6))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Employees'!$B$4:$H$766,7))</f>
        <v>SP</v>
      </c>
      <c r="F5670" s="66" t="str">
        <f>IF(ISBLANK(LeaveTracker[[#This Row],[Employee Name]]),"-----",VLOOKUP(LeaveTracker[[#This Row],[Employee Name]],'List of Employees'!$B$4:$H$766,6))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1751</v>
      </c>
      <c r="E5671" s="20" t="str">
        <f>IF(ISBLANK(LeaveTracker[[#This Row],[Employee Name]]),"-----",VLOOKUP(LeaveTracker[[#This Row],[Employee Name]],'List of Employees'!$B$4:$H$766,7))</f>
        <v>SP</v>
      </c>
      <c r="F5671" s="66" t="str">
        <f>IF(ISBLANK(LeaveTracker[[#This Row],[Employee Name]]),"-----",VLOOKUP(LeaveTracker[[#This Row],[Employee Name]],'List of Employees'!$B$4:$H$766,6))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1751</v>
      </c>
      <c r="E5672" s="20" t="str">
        <f>IF(ISBLANK(LeaveTracker[[#This Row],[Employee Name]]),"-----",VLOOKUP(LeaveTracker[[#This Row],[Employee Name]],'List of Employees'!$B$4:$H$766,7))</f>
        <v>SP</v>
      </c>
      <c r="F5672" s="66" t="str">
        <f>IF(ISBLANK(LeaveTracker[[#This Row],[Employee Name]]),"-----",VLOOKUP(LeaveTracker[[#This Row],[Employee Name]],'List of Employees'!$B$4:$H$766,6))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1751</v>
      </c>
      <c r="E5673" s="20" t="str">
        <f>IF(ISBLANK(LeaveTracker[[#This Row],[Employee Name]]),"-----",VLOOKUP(LeaveTracker[[#This Row],[Employee Name]],'List of Employees'!$B$4:$H$766,7))</f>
        <v>SP</v>
      </c>
      <c r="F5673" s="66" t="str">
        <f>IF(ISBLANK(LeaveTracker[[#This Row],[Employee Name]]),"-----",VLOOKUP(LeaveTracker[[#This Row],[Employee Name]],'List of Employees'!$B$4:$H$766,6))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1751</v>
      </c>
      <c r="E5674" s="20" t="str">
        <f>IF(ISBLANK(LeaveTracker[[#This Row],[Employee Name]]),"-----",VLOOKUP(LeaveTracker[[#This Row],[Employee Name]],'List of Employees'!$B$4:$H$766,7))</f>
        <v>SP</v>
      </c>
      <c r="F5674" s="66" t="str">
        <f>IF(ISBLANK(LeaveTracker[[#This Row],[Employee Name]]),"-----",VLOOKUP(LeaveTracker[[#This Row],[Employee Name]],'List of Employees'!$B$4:$H$766,6))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1821</v>
      </c>
      <c r="E5675" s="20" t="str">
        <f>IF(ISBLANK(LeaveTracker[[#This Row],[Employee Name]]),"-----",VLOOKUP(LeaveTracker[[#This Row],[Employee Name]],'List of Employees'!$B$4:$H$766,7))</f>
        <v>SP</v>
      </c>
      <c r="F5675" s="66" t="str">
        <f>IF(ISBLANK(LeaveTracker[[#This Row],[Employee Name]]),"-----",VLOOKUP(LeaveTracker[[#This Row],[Employee Name]],'List of Employees'!$B$4:$H$766,6))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1821</v>
      </c>
      <c r="E5676" s="20" t="str">
        <f>IF(ISBLANK(LeaveTracker[[#This Row],[Employee Name]]),"-----",VLOOKUP(LeaveTracker[[#This Row],[Employee Name]],'List of Employees'!$B$4:$H$766,7))</f>
        <v>SP</v>
      </c>
      <c r="F5676" s="66" t="str">
        <f>IF(ISBLANK(LeaveTracker[[#This Row],[Employee Name]]),"-----",VLOOKUP(LeaveTracker[[#This Row],[Employee Name]],'List of Employees'!$B$4:$H$766,6))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1821</v>
      </c>
      <c r="E5677" s="20" t="str">
        <f>IF(ISBLANK(LeaveTracker[[#This Row],[Employee Name]]),"-----",VLOOKUP(LeaveTracker[[#This Row],[Employee Name]],'List of Employees'!$B$4:$H$766,7))</f>
        <v>SP</v>
      </c>
      <c r="F5677" s="66" t="str">
        <f>IF(ISBLANK(LeaveTracker[[#This Row],[Employee Name]]),"-----",VLOOKUP(LeaveTracker[[#This Row],[Employee Name]],'List of Employees'!$B$4:$H$766,6))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2322</v>
      </c>
      <c r="E5678" s="20" t="str">
        <f>IF(ISBLANK(LeaveTracker[[#This Row],[Employee Name]]),"-----",VLOOKUP(LeaveTracker[[#This Row],[Employee Name]],'List of Employees'!$B$4:$H$766,7))</f>
        <v>SP</v>
      </c>
      <c r="F5678" s="66" t="str">
        <f>IF(ISBLANK(LeaveTracker[[#This Row],[Employee Name]]),"-----",VLOOKUP(LeaveTracker[[#This Row],[Employee Name]],'List of Employees'!$B$4:$H$766,6))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Employees'!$B$4:$H$766,7))</f>
        <v>SP</v>
      </c>
      <c r="F5679" s="66" t="str">
        <f>IF(ISBLANK(LeaveTracker[[#This Row],[Employee Name]]),"-----",VLOOKUP(LeaveTracker[[#This Row],[Employee Name]],'List of Employees'!$B$4:$H$766,6))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Employees'!$B$4:$H$766,7))</f>
        <v>SP</v>
      </c>
      <c r="F5680" s="66" t="str">
        <f>IF(ISBLANK(LeaveTracker[[#This Row],[Employee Name]]),"-----",VLOOKUP(LeaveTracker[[#This Row],[Employee Name]],'List of Employees'!$B$4:$H$766,6))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Employees'!$B$4:$H$766,7))</f>
        <v>SP</v>
      </c>
      <c r="F5681" s="66" t="str">
        <f>IF(ISBLANK(LeaveTracker[[#This Row],[Employee Name]]),"-----",VLOOKUP(LeaveTracker[[#This Row],[Employee Name]],'List of Employees'!$B$4:$H$766,6))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Employees'!$B$4:$H$766,7))</f>
        <v>SP</v>
      </c>
      <c r="F5682" s="66" t="str">
        <f>IF(ISBLANK(LeaveTracker[[#This Row],[Employee Name]]),"-----",VLOOKUP(LeaveTracker[[#This Row],[Employee Name]],'List of Employees'!$B$4:$H$766,6))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1753</v>
      </c>
      <c r="E5683" s="20" t="str">
        <f>IF(ISBLANK(LeaveTracker[[#This Row],[Employee Name]]),"-----",VLOOKUP(LeaveTracker[[#This Row],[Employee Name]],'List of Employees'!$B$4:$H$766,7))</f>
        <v>SP</v>
      </c>
      <c r="F5683" s="66" t="str">
        <f>IF(ISBLANK(LeaveTracker[[#This Row],[Employee Name]]),"-----",VLOOKUP(LeaveTracker[[#This Row],[Employee Name]],'List of Employees'!$B$4:$H$766,6))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2220</v>
      </c>
      <c r="E5684" s="20" t="str">
        <f>IF(ISBLANK(LeaveTracker[[#This Row],[Employee Name]]),"-----",VLOOKUP(LeaveTracker[[#This Row],[Employee Name]],'List of Employees'!$B$4:$H$766,7))</f>
        <v>SANGGUNIANG PANLUNGSOD</v>
      </c>
      <c r="F5684" s="66" t="str">
        <f>IF(ISBLANK(LeaveTracker[[#This Row],[Employee Name]]),"-----",VLOOKUP(LeaveTracker[[#This Row],[Employee Name]],'List of Employees'!$B$4:$H$766,6))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1836</v>
      </c>
      <c r="E5685" s="20" t="str">
        <f>IF(ISBLANK(LeaveTracker[[#This Row],[Employee Name]]),"-----",VLOOKUP(LeaveTracker[[#This Row],[Employee Name]],'List of Employees'!$B$4:$H$766,7))</f>
        <v>VMO/SP</v>
      </c>
      <c r="F5685" s="66" t="str">
        <f>IF(ISBLANK(LeaveTracker[[#This Row],[Employee Name]]),"-----",VLOOKUP(LeaveTracker[[#This Row],[Employee Name]],'List of Employees'!$B$4:$H$766,6))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Employees'!$B$4:$H$766,7))</f>
        <v>VMO</v>
      </c>
      <c r="F5686" s="66" t="str">
        <f>IF(ISBLANK(LeaveTracker[[#This Row],[Employee Name]]),"-----",VLOOKUP(LeaveTracker[[#This Row],[Employee Name]],'List of Employees'!$B$4:$H$766,6))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Employees'!$B$4:$H$766,7))</f>
        <v>SP</v>
      </c>
      <c r="F5687" s="66" t="str">
        <f>IF(ISBLANK(LeaveTracker[[#This Row],[Employee Name]]),"-----",VLOOKUP(LeaveTracker[[#This Row],[Employee Name]],'List of Employees'!$B$4:$H$766,6))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1822</v>
      </c>
      <c r="E5688" s="20" t="str">
        <f>IF(ISBLANK(LeaveTracker[[#This Row],[Employee Name]]),"-----",VLOOKUP(LeaveTracker[[#This Row],[Employee Name]],'List of Employees'!$B$4:$H$766,7))</f>
        <v>SP</v>
      </c>
      <c r="F5688" s="66" t="str">
        <f>IF(ISBLANK(LeaveTracker[[#This Row],[Employee Name]]),"-----",VLOOKUP(LeaveTracker[[#This Row],[Employee Name]],'List of Employees'!$B$4:$H$766,6))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2314</v>
      </c>
      <c r="E5689" s="20" t="str">
        <f>IF(ISBLANK(LeaveTracker[[#This Row],[Employee Name]]),"-----",VLOOKUP(LeaveTracker[[#This Row],[Employee Name]],'List of Employees'!$B$4:$H$766,7))</f>
        <v>CENRO</v>
      </c>
      <c r="F5689" s="66" t="str">
        <f>IF(ISBLANK(LeaveTracker[[#This Row],[Employee Name]]),"-----",VLOOKUP(LeaveTracker[[#This Row],[Employee Name]],'List of Employees'!$B$4:$H$766,6))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Employees'!$B$4:$H$766,7))</f>
        <v>CCT</v>
      </c>
      <c r="F5690" s="66" t="str">
        <f>IF(ISBLANK(LeaveTracker[[#This Row],[Employee Name]]),"-----",VLOOKUP(LeaveTracker[[#This Row],[Employee Name]],'List of Employees'!$B$4:$H$766,6))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1868</v>
      </c>
      <c r="E5691" s="20" t="str">
        <f>IF(ISBLANK(LeaveTracker[[#This Row],[Employee Name]]),"-----",VLOOKUP(LeaveTracker[[#This Row],[Employee Name]],'List of Employees'!$B$4:$H$766,7))</f>
        <v>GSO</v>
      </c>
      <c r="F5691" s="66" t="str">
        <f>IF(ISBLANK(LeaveTracker[[#This Row],[Employee Name]]),"-----",VLOOKUP(LeaveTracker[[#This Row],[Employee Name]],'List of Employees'!$B$4:$H$766,6))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Employees'!$B$4:$H$766,7))</f>
        <v>PIO</v>
      </c>
      <c r="F5692" s="66" t="str">
        <f>IF(ISBLANK(LeaveTracker[[#This Row],[Employee Name]]),"-----",VLOOKUP(LeaveTracker[[#This Row],[Employee Name]],'List of Employees'!$B$4:$H$766,6))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2214</v>
      </c>
      <c r="E5693" s="20" t="str">
        <f>IF(ISBLANK(LeaveTracker[[#This Row],[Employee Name]]),"-----",VLOOKUP(LeaveTracker[[#This Row],[Employee Name]],'List of Employees'!$B$4:$H$766,7))</f>
        <v>PICNIC GROVE</v>
      </c>
      <c r="F5693" s="66" t="str">
        <f>IF(ISBLANK(LeaveTracker[[#This Row],[Employee Name]]),"-----",VLOOKUP(LeaveTracker[[#This Row],[Employee Name]],'List of Employees'!$B$4:$H$766,6))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2324</v>
      </c>
      <c r="E5694" s="20" t="str">
        <f>IF(ISBLANK(LeaveTracker[[#This Row],[Employee Name]]),"-----",VLOOKUP(LeaveTracker[[#This Row],[Employee Name]],'List of Employees'!$B$4:$H$766,7))</f>
        <v>HSKB</v>
      </c>
      <c r="F5694" s="66" t="str">
        <f>IF(ISBLANK(LeaveTracker[[#This Row],[Employee Name]]),"-----",VLOOKUP(LeaveTracker[[#This Row],[Employee Name]],'List of Employees'!$B$4:$H$766,6))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2314</v>
      </c>
      <c r="E5695" s="20" t="str">
        <f>IF(ISBLANK(LeaveTracker[[#This Row],[Employee Name]]),"-----",VLOOKUP(LeaveTracker[[#This Row],[Employee Name]],'List of Employees'!$B$4:$H$766,7))</f>
        <v>CENRO</v>
      </c>
      <c r="F5695" s="66" t="str">
        <f>IF(ISBLANK(LeaveTracker[[#This Row],[Employee Name]]),"-----",VLOOKUP(LeaveTracker[[#This Row],[Employee Name]],'List of Employees'!$B$4:$H$766,6))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1794</v>
      </c>
      <c r="E5696" s="20" t="str">
        <f>IF(ISBLANK(LeaveTracker[[#This Row],[Employee Name]]),"-----",VLOOKUP(LeaveTracker[[#This Row],[Employee Name]],'List of Employees'!$B$4:$H$766,7))</f>
        <v>CENRO</v>
      </c>
      <c r="F5696" s="66" t="str">
        <f>IF(ISBLANK(LeaveTracker[[#This Row],[Employee Name]]),"-----",VLOOKUP(LeaveTracker[[#This Row],[Employee Name]],'List of Employees'!$B$4:$H$766,6))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2654</v>
      </c>
      <c r="E5697" s="20" t="str">
        <f>IF(ISBLANK(LeaveTracker[[#This Row],[Employee Name]]),"-----",VLOOKUP(LeaveTracker[[#This Row],[Employee Name]],'List of Employees'!$B$4:$H$766,7))</f>
        <v>GSO</v>
      </c>
      <c r="F5697" s="66" t="str">
        <f>IF(ISBLANK(LeaveTracker[[#This Row],[Employee Name]]),"-----",VLOOKUP(LeaveTracker[[#This Row],[Employee Name]],'List of Employees'!$B$4:$H$766,6))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2654</v>
      </c>
      <c r="E5698" s="20" t="str">
        <f>IF(ISBLANK(LeaveTracker[[#This Row],[Employee Name]]),"-----",VLOOKUP(LeaveTracker[[#This Row],[Employee Name]],'List of Employees'!$B$4:$H$766,7))</f>
        <v>GSO</v>
      </c>
      <c r="F5698" s="66" t="str">
        <f>IF(ISBLANK(LeaveTracker[[#This Row],[Employee Name]]),"-----",VLOOKUP(LeaveTracker[[#This Row],[Employee Name]],'List of Employees'!$B$4:$H$766,6))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1805</v>
      </c>
      <c r="E5699" s="20" t="str">
        <f>IF(ISBLANK(LeaveTracker[[#This Row],[Employee Name]]),"-----",VLOOKUP(LeaveTracker[[#This Row],[Employee Name]],'List of Employees'!$B$4:$H$766,7))</f>
        <v>TICC</v>
      </c>
      <c r="F5699" s="66" t="str">
        <f>IF(ISBLANK(LeaveTracker[[#This Row],[Employee Name]]),"-----",VLOOKUP(LeaveTracker[[#This Row],[Employee Name]],'List of Employees'!$B$4:$H$766,6))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1826</v>
      </c>
      <c r="E5700" s="20" t="str">
        <f>IF(ISBLANK(LeaveTracker[[#This Row],[Employee Name]]),"-----",VLOOKUP(LeaveTracker[[#This Row],[Employee Name]],'List of Employees'!$B$4:$H$766,7))</f>
        <v>CPDO</v>
      </c>
      <c r="F5700" s="66" t="str">
        <f>IF(ISBLANK(LeaveTracker[[#This Row],[Employee Name]]),"-----",VLOOKUP(LeaveTracker[[#This Row],[Employee Name]],'List of Employees'!$B$4:$H$766,6))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1826</v>
      </c>
      <c r="E5701" s="20" t="str">
        <f>IF(ISBLANK(LeaveTracker[[#This Row],[Employee Name]]),"-----",VLOOKUP(LeaveTracker[[#This Row],[Employee Name]],'List of Employees'!$B$4:$H$766,7))</f>
        <v>CPDO</v>
      </c>
      <c r="F5701" s="66" t="str">
        <f>IF(ISBLANK(LeaveTracker[[#This Row],[Employee Name]]),"-----",VLOOKUP(LeaveTracker[[#This Row],[Employee Name]],'List of Employees'!$B$4:$H$766,6))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Employees'!$B$4:$H$766,7))</f>
        <v>PIO</v>
      </c>
      <c r="F5702" s="66" t="str">
        <f>IF(ISBLANK(LeaveTracker[[#This Row],[Employee Name]]),"-----",VLOOKUP(LeaveTracker[[#This Row],[Employee Name]],'List of Employees'!$B$4:$H$766,6))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1867</v>
      </c>
      <c r="E5703" s="20" t="str">
        <f>IF(ISBLANK(LeaveTracker[[#This Row],[Employee Name]]),"-----",VLOOKUP(LeaveTracker[[#This Row],[Employee Name]],'List of Employees'!$B$4:$H$766,7))</f>
        <v>CEO</v>
      </c>
      <c r="F5703" s="66" t="str">
        <f>IF(ISBLANK(LeaveTracker[[#This Row],[Employee Name]]),"-----",VLOOKUP(LeaveTracker[[#This Row],[Employee Name]],'List of Employees'!$B$4:$H$766,6))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1867</v>
      </c>
      <c r="E5704" s="20" t="str">
        <f>IF(ISBLANK(LeaveTracker[[#This Row],[Employee Name]]),"-----",VLOOKUP(LeaveTracker[[#This Row],[Employee Name]],'List of Employees'!$B$4:$H$766,7))</f>
        <v>CEO</v>
      </c>
      <c r="F5704" s="66" t="str">
        <f>IF(ISBLANK(LeaveTracker[[#This Row],[Employee Name]]),"-----",VLOOKUP(LeaveTracker[[#This Row],[Employee Name]],'List of Employees'!$B$4:$H$766,6))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Employees'!$B$4:$H$766,7))</f>
        <v>LCR</v>
      </c>
      <c r="F5705" s="66" t="str">
        <f>IF(ISBLANK(LeaveTracker[[#This Row],[Employee Name]]),"-----",VLOOKUP(LeaveTracker[[#This Row],[Employee Name]],'List of Employees'!$B$4:$H$766,6))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Employees'!$B$4:$H$766,7))</f>
        <v>0</v>
      </c>
      <c r="F5706" s="66" t="str">
        <f>IF(ISBLANK(LeaveTracker[[#This Row],[Employee Name]]),"-----",VLOOKUP(LeaveTracker[[#This Row],[Employee Name]],'List of Employees'!$B$4:$H$766,6))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2326</v>
      </c>
      <c r="E5707" s="20" t="str">
        <f>IF(ISBLANK(LeaveTracker[[#This Row],[Employee Name]]),"-----",VLOOKUP(LeaveTracker[[#This Row],[Employee Name]],'List of Employees'!$B$4:$H$766,7))</f>
        <v>ONT</v>
      </c>
      <c r="F5707" s="66" t="str">
        <f>IF(ISBLANK(LeaveTracker[[#This Row],[Employee Name]]),"-----",VLOOKUP(LeaveTracker[[#This Row],[Employee Name]],'List of Employees'!$B$4:$H$766,6))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2326</v>
      </c>
      <c r="E5708" s="20" t="str">
        <f>IF(ISBLANK(LeaveTracker[[#This Row],[Employee Name]]),"-----",VLOOKUP(LeaveTracker[[#This Row],[Employee Name]],'List of Employees'!$B$4:$H$766,7))</f>
        <v>ONT</v>
      </c>
      <c r="F5708" s="66" t="str">
        <f>IF(ISBLANK(LeaveTracker[[#This Row],[Employee Name]]),"-----",VLOOKUP(LeaveTracker[[#This Row],[Employee Name]],'List of Employees'!$B$4:$H$766,6))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Employees'!$B$4:$H$766,7))</f>
        <v>CCT</v>
      </c>
      <c r="F5709" s="66" t="str">
        <f>IF(ISBLANK(LeaveTracker[[#This Row],[Employee Name]]),"-----",VLOOKUP(LeaveTracker[[#This Row],[Employee Name]],'List of Employees'!$B$4:$H$766,6))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Employees'!$B$4:$H$766,7))</f>
        <v>CCT</v>
      </c>
      <c r="F5710" s="66" t="str">
        <f>IF(ISBLANK(LeaveTracker[[#This Row],[Employee Name]]),"-----",VLOOKUP(LeaveTracker[[#This Row],[Employee Name]],'List of Employees'!$B$4:$H$766,6))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Employees'!$B$4:$H$766,7))</f>
        <v>CCT</v>
      </c>
      <c r="F5711" s="66" t="str">
        <f>IF(ISBLANK(LeaveTracker[[#This Row],[Employee Name]]),"-----",VLOOKUP(LeaveTracker[[#This Row],[Employee Name]],'List of Employees'!$B$4:$H$766,6))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Employees'!$B$4:$H$766,7))</f>
        <v>CBO</v>
      </c>
      <c r="F5712" s="66" t="str">
        <f>IF(ISBLANK(LeaveTracker[[#This Row],[Employee Name]]),"-----",VLOOKUP(LeaveTracker[[#This Row],[Employee Name]],'List of Employees'!$B$4:$H$766,6))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Employees'!$B$4:$H$766,7))</f>
        <v>SP</v>
      </c>
      <c r="F5713" s="66" t="str">
        <f>IF(ISBLANK(LeaveTracker[[#This Row],[Employee Name]]),"-----",VLOOKUP(LeaveTracker[[#This Row],[Employee Name]],'List of Employees'!$B$4:$H$766,6))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Employees'!$B$4:$H$766,7))</f>
        <v>SP</v>
      </c>
      <c r="F5714" s="66" t="str">
        <f>IF(ISBLANK(LeaveTracker[[#This Row],[Employee Name]]),"-----",VLOOKUP(LeaveTracker[[#This Row],[Employee Name]],'List of Employees'!$B$4:$H$766,6))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Employees'!$B$4:$H$766,7))</f>
        <v>CTO</v>
      </c>
      <c r="F5715" s="66" t="str">
        <f>IF(ISBLANK(LeaveTracker[[#This Row],[Employee Name]]),"-----",VLOOKUP(LeaveTracker[[#This Row],[Employee Name]],'List of Employees'!$B$4:$H$766,6))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Employees'!$B$4:$H$766,7))</f>
        <v>LANDTAX</v>
      </c>
      <c r="F5716" s="66" t="str">
        <f>IF(ISBLANK(LeaveTracker[[#This Row],[Employee Name]]),"-----",VLOOKUP(LeaveTracker[[#This Row],[Employee Name]],'List of Employees'!$B$4:$H$766,6))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Employees'!$B$4:$H$766,7))</f>
        <v>LANDTAX</v>
      </c>
      <c r="F5717" s="66" t="str">
        <f>IF(ISBLANK(LeaveTracker[[#This Row],[Employee Name]]),"-----",VLOOKUP(LeaveTracker[[#This Row],[Employee Name]],'List of Employees'!$B$4:$H$766,6))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Employees'!$B$4:$H$766,7))</f>
        <v>CHARACTER OFFICE</v>
      </c>
      <c r="F5718" s="66" t="str">
        <f>IF(ISBLANK(LeaveTracker[[#This Row],[Employee Name]]),"-----",VLOOKUP(LeaveTracker[[#This Row],[Employee Name]],'List of Employees'!$B$4:$H$766,6))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Employees'!$B$4:$H$766,7))</f>
        <v>TOPS (ADMIN CSU)</v>
      </c>
      <c r="F5719" s="66" t="str">
        <f>IF(ISBLANK(LeaveTracker[[#This Row],[Employee Name]]),"-----",VLOOKUP(LeaveTracker[[#This Row],[Employee Name]],'List of Employees'!$B$4:$H$766,6))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Employees'!$B$4:$H$766,7))</f>
        <v>CSWDO</v>
      </c>
      <c r="F5720" s="66" t="str">
        <f>IF(ISBLANK(LeaveTracker[[#This Row],[Employee Name]]),"-----",VLOOKUP(LeaveTracker[[#This Row],[Employee Name]],'List of Employees'!$B$4:$H$766,6))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Employees'!$B$4:$H$766,7))</f>
        <v>CSWDO</v>
      </c>
      <c r="F5721" s="66" t="str">
        <f>IF(ISBLANK(LeaveTracker[[#This Row],[Employee Name]]),"-----",VLOOKUP(LeaveTracker[[#This Row],[Employee Name]],'List of Employees'!$B$4:$H$766,6))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Employees'!$B$4:$H$766,7))</f>
        <v>CSWDO</v>
      </c>
      <c r="F5722" s="66" t="str">
        <f>IF(ISBLANK(LeaveTracker[[#This Row],[Employee Name]]),"-----",VLOOKUP(LeaveTracker[[#This Row],[Employee Name]],'List of Employees'!$B$4:$H$766,6))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Employees'!$B$4:$H$766,7))</f>
        <v>CTO</v>
      </c>
      <c r="F5723" s="66" t="str">
        <f>IF(ISBLANK(LeaveTracker[[#This Row],[Employee Name]]),"-----",VLOOKUP(LeaveTracker[[#This Row],[Employee Name]],'List of Employees'!$B$4:$H$766,6))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Employees'!$B$4:$H$766,7))</f>
        <v>ONT</v>
      </c>
      <c r="F5724" s="66" t="str">
        <f>IF(ISBLANK(LeaveTracker[[#This Row],[Employee Name]]),"-----",VLOOKUP(LeaveTracker[[#This Row],[Employee Name]],'List of Employees'!$B$4:$H$766,6))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Employees'!$B$4:$H$766,7))</f>
        <v>ONT</v>
      </c>
      <c r="F5725" s="66" t="str">
        <f>IF(ISBLANK(LeaveTracker[[#This Row],[Employee Name]]),"-----",VLOOKUP(LeaveTracker[[#This Row],[Employee Name]],'List of Employees'!$B$4:$H$766,6))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Employees'!$B$4:$H$766,7))</f>
        <v>ONT</v>
      </c>
      <c r="F5726" s="66" t="str">
        <f>IF(ISBLANK(LeaveTracker[[#This Row],[Employee Name]]),"-----",VLOOKUP(LeaveTracker[[#This Row],[Employee Name]],'List of Employees'!$B$4:$H$766,6))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1761</v>
      </c>
      <c r="E5727" s="20" t="str">
        <f>IF(ISBLANK(LeaveTracker[[#This Row],[Employee Name]]),"-----",VLOOKUP(LeaveTracker[[#This Row],[Employee Name]],'List of Employees'!$B$4:$H$766,7))</f>
        <v>GSO</v>
      </c>
      <c r="F5727" s="66" t="str">
        <f>IF(ISBLANK(LeaveTracker[[#This Row],[Employee Name]]),"-----",VLOOKUP(LeaveTracker[[#This Row],[Employee Name]],'List of Employees'!$B$4:$H$766,6))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2131</v>
      </c>
      <c r="E5728" s="20" t="str">
        <f>IF(ISBLANK(LeaveTracker[[#This Row],[Employee Name]]),"-----",VLOOKUP(LeaveTracker[[#This Row],[Employee Name]],'List of Employees'!$B$4:$H$766,7))</f>
        <v>GSO</v>
      </c>
      <c r="F5728" s="66" t="str">
        <f>IF(ISBLANK(LeaveTracker[[#This Row],[Employee Name]]),"-----",VLOOKUP(LeaveTracker[[#This Row],[Employee Name]],'List of Employees'!$B$4:$H$766,6))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2131</v>
      </c>
      <c r="E5729" s="20" t="str">
        <f>IF(ISBLANK(LeaveTracker[[#This Row],[Employee Name]]),"-----",VLOOKUP(LeaveTracker[[#This Row],[Employee Name]],'List of Employees'!$B$4:$H$766,7))</f>
        <v>GSO</v>
      </c>
      <c r="F5729" s="66" t="str">
        <f>IF(ISBLANK(LeaveTracker[[#This Row],[Employee Name]]),"-----",VLOOKUP(LeaveTracker[[#This Row],[Employee Name]],'List of Employees'!$B$4:$H$766,6))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Employees'!$B$4:$H$766,7))</f>
        <v>TOPS (ADMIN CSU)</v>
      </c>
      <c r="F5730" s="66" t="str">
        <f>IF(ISBLANK(LeaveTracker[[#This Row],[Employee Name]]),"-----",VLOOKUP(LeaveTracker[[#This Row],[Employee Name]],'List of Employees'!$B$4:$H$766,6))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1834</v>
      </c>
      <c r="E5731" s="20" t="str">
        <f>IF(ISBLANK(LeaveTracker[[#This Row],[Employee Name]]),"-----",VLOOKUP(LeaveTracker[[#This Row],[Employee Name]],'List of Employees'!$B$4:$H$766,7))</f>
        <v>BIR</v>
      </c>
      <c r="F5731" s="66" t="str">
        <f>IF(ISBLANK(LeaveTracker[[#This Row],[Employee Name]]),"-----",VLOOKUP(LeaveTracker[[#This Row],[Employee Name]],'List of Employees'!$B$4:$H$766,6))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1834</v>
      </c>
      <c r="E5732" s="20" t="str">
        <f>IF(ISBLANK(LeaveTracker[[#This Row],[Employee Name]]),"-----",VLOOKUP(LeaveTracker[[#This Row],[Employee Name]],'List of Employees'!$B$4:$H$766,7))</f>
        <v>BIR</v>
      </c>
      <c r="F5732" s="66" t="str">
        <f>IF(ISBLANK(LeaveTracker[[#This Row],[Employee Name]]),"-----",VLOOKUP(LeaveTracker[[#This Row],[Employee Name]],'List of Employees'!$B$4:$H$766,6))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2120</v>
      </c>
      <c r="E5733" s="20" t="str">
        <f>IF(ISBLANK(LeaveTracker[[#This Row],[Employee Name]]),"-----",VLOOKUP(LeaveTracker[[#This Row],[Employee Name]],'List of Employees'!$B$4:$H$766,7))</f>
        <v>PIO</v>
      </c>
      <c r="F5733" s="66" t="str">
        <f>IF(ISBLANK(LeaveTracker[[#This Row],[Employee Name]]),"-----",VLOOKUP(LeaveTracker[[#This Row],[Employee Name]],'List of Employees'!$B$4:$H$766,6))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2120</v>
      </c>
      <c r="E5734" s="20" t="str">
        <f>IF(ISBLANK(LeaveTracker[[#This Row],[Employee Name]]),"-----",VLOOKUP(LeaveTracker[[#This Row],[Employee Name]],'List of Employees'!$B$4:$H$766,7))</f>
        <v>PIO</v>
      </c>
      <c r="F5734" s="66" t="str">
        <f>IF(ISBLANK(LeaveTracker[[#This Row],[Employee Name]]),"-----",VLOOKUP(LeaveTracker[[#This Row],[Employee Name]],'List of Employees'!$B$4:$H$766,6))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2256</v>
      </c>
      <c r="E5735" s="20" t="str">
        <f>IF(ISBLANK(LeaveTracker[[#This Row],[Employee Name]]),"-----",VLOOKUP(LeaveTracker[[#This Row],[Employee Name]],'List of Employees'!$B$4:$H$766,7))</f>
        <v>OSP</v>
      </c>
      <c r="F5735" s="66" t="str">
        <f>IF(ISBLANK(LeaveTracker[[#This Row],[Employee Name]]),"-----",VLOOKUP(LeaveTracker[[#This Row],[Employee Name]],'List of Employees'!$B$4:$H$766,6))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1753</v>
      </c>
      <c r="E5736" s="20" t="str">
        <f>IF(ISBLANK(LeaveTracker[[#This Row],[Employee Name]]),"-----",VLOOKUP(LeaveTracker[[#This Row],[Employee Name]],'List of Employees'!$B$4:$H$766,7))</f>
        <v>SP</v>
      </c>
      <c r="F5736" s="66" t="str">
        <f>IF(ISBLANK(LeaveTracker[[#This Row],[Employee Name]]),"-----",VLOOKUP(LeaveTracker[[#This Row],[Employee Name]],'List of Employees'!$B$4:$H$766,6))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Employees'!$B$4:$H$766,7))</f>
        <v>VMO</v>
      </c>
      <c r="F5737" s="66" t="str">
        <f>IF(ISBLANK(LeaveTracker[[#This Row],[Employee Name]]),"-----",VLOOKUP(LeaveTracker[[#This Row],[Employee Name]],'List of Employees'!$B$4:$H$766,6))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Employees'!$B$4:$H$766,7))</f>
        <v>SP</v>
      </c>
      <c r="F5738" s="66" t="str">
        <f>IF(ISBLANK(LeaveTracker[[#This Row],[Employee Name]]),"-----",VLOOKUP(LeaveTracker[[#This Row],[Employee Name]],'List of Employees'!$B$4:$H$766,6))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1780</v>
      </c>
      <c r="E5739" s="20" t="str">
        <f>IF(ISBLANK(LeaveTracker[[#This Row],[Employee Name]]),"-----",VLOOKUP(LeaveTracker[[#This Row],[Employee Name]],'List of Employees'!$B$4:$H$766,7))</f>
        <v>PICNIC GROVE</v>
      </c>
      <c r="F5739" s="66" t="str">
        <f>IF(ISBLANK(LeaveTracker[[#This Row],[Employee Name]]),"-----",VLOOKUP(LeaveTracker[[#This Row],[Employee Name]],'List of Employees'!$B$4:$H$766,6))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1771</v>
      </c>
      <c r="E5740" s="20" t="str">
        <f>IF(ISBLANK(LeaveTracker[[#This Row],[Employee Name]]),"-----",VLOOKUP(LeaveTracker[[#This Row],[Employee Name]],'List of Employees'!$B$4:$H$766,7))</f>
        <v>SP</v>
      </c>
      <c r="F5740" s="66" t="str">
        <f>IF(ISBLANK(LeaveTracker[[#This Row],[Employee Name]]),"-----",VLOOKUP(LeaveTracker[[#This Row],[Employee Name]],'List of Employees'!$B$4:$H$766,6))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Employees'!$B$4:$H$766,7))</f>
        <v>CTO</v>
      </c>
      <c r="F5741" s="66" t="str">
        <f>IF(ISBLANK(LeaveTracker[[#This Row],[Employee Name]]),"-----",VLOOKUP(LeaveTracker[[#This Row],[Employee Name]],'List of Employees'!$B$4:$H$766,6))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Employees'!$B$4:$H$766,7))</f>
        <v>LCR</v>
      </c>
      <c r="F5742" s="66" t="str">
        <f>IF(ISBLANK(LeaveTracker[[#This Row],[Employee Name]]),"-----",VLOOKUP(LeaveTracker[[#This Row],[Employee Name]],'List of Employees'!$B$4:$H$766,6))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Employees'!$B$4:$H$766,7))</f>
        <v>LCR</v>
      </c>
      <c r="F5743" s="66" t="str">
        <f>IF(ISBLANK(LeaveTracker[[#This Row],[Employee Name]]),"-----",VLOOKUP(LeaveTracker[[#This Row],[Employee Name]],'List of Employees'!$B$4:$H$766,6))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Employees'!$B$4:$H$766,7))</f>
        <v>LCR</v>
      </c>
      <c r="F5744" s="66" t="str">
        <f>IF(ISBLANK(LeaveTracker[[#This Row],[Employee Name]]),"-----",VLOOKUP(LeaveTracker[[#This Row],[Employee Name]],'List of Employees'!$B$4:$H$766,6))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Employees'!$B$4:$H$766,7))</f>
        <v>LCR</v>
      </c>
      <c r="F5745" s="66" t="str">
        <f>IF(ISBLANK(LeaveTracker[[#This Row],[Employee Name]]),"-----",VLOOKUP(LeaveTracker[[#This Row],[Employee Name]],'List of Employees'!$B$4:$H$766,6))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Employees'!$B$4:$H$766,7))</f>
        <v>LCR</v>
      </c>
      <c r="F5746" s="66" t="str">
        <f>IF(ISBLANK(LeaveTracker[[#This Row],[Employee Name]]),"-----",VLOOKUP(LeaveTracker[[#This Row],[Employee Name]],'List of Employees'!$B$4:$H$766,6))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Employees'!$B$4:$H$766,7))</f>
        <v>HRMO</v>
      </c>
      <c r="F5747" s="66" t="str">
        <f>IF(ISBLANK(LeaveTracker[[#This Row],[Employee Name]]),"-----",VLOOKUP(LeaveTracker[[#This Row],[Employee Name]],'List of Employees'!$B$4:$H$766,6))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Employees'!$B$4:$H$766,7))</f>
        <v>CHO</v>
      </c>
      <c r="F5748" s="66" t="str">
        <f>IF(ISBLANK(LeaveTracker[[#This Row],[Employee Name]]),"-----",VLOOKUP(LeaveTracker[[#This Row],[Employee Name]],'List of Employees'!$B$4:$H$766,6))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Employees'!$B$4:$H$766,7))</f>
        <v>0</v>
      </c>
      <c r="F5749" s="66" t="str">
        <f>IF(ISBLANK(LeaveTracker[[#This Row],[Employee Name]]),"-----",VLOOKUP(LeaveTracker[[#This Row],[Employee Name]],'List of Employees'!$B$4:$H$766,6))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Employees'!$B$4:$H$766,7))</f>
        <v>CHO</v>
      </c>
      <c r="F5750" s="66" t="str">
        <f>IF(ISBLANK(LeaveTracker[[#This Row],[Employee Name]]),"-----",VLOOKUP(LeaveTracker[[#This Row],[Employee Name]],'List of Employees'!$B$4:$H$766,6))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1882</v>
      </c>
      <c r="E5751" s="20" t="str">
        <f>IF(ISBLANK(LeaveTracker[[#This Row],[Employee Name]]),"-----",VLOOKUP(LeaveTracker[[#This Row],[Employee Name]],'List of Employees'!$B$4:$H$766,7))</f>
        <v>TICC</v>
      </c>
      <c r="F5751" s="66" t="str">
        <f>IF(ISBLANK(LeaveTracker[[#This Row],[Employee Name]]),"-----",VLOOKUP(LeaveTracker[[#This Row],[Employee Name]],'List of Employees'!$B$4:$H$766,6))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1882</v>
      </c>
      <c r="E5752" s="20" t="str">
        <f>IF(ISBLANK(LeaveTracker[[#This Row],[Employee Name]]),"-----",VLOOKUP(LeaveTracker[[#This Row],[Employee Name]],'List of Employees'!$B$4:$H$766,7))</f>
        <v>TICC</v>
      </c>
      <c r="F5752" s="66" t="str">
        <f>IF(ISBLANK(LeaveTracker[[#This Row],[Employee Name]]),"-----",VLOOKUP(LeaveTracker[[#This Row],[Employee Name]],'List of Employees'!$B$4:$H$766,6))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Employees'!$B$4:$H$766,7))</f>
        <v>TCCH/TICC</v>
      </c>
      <c r="F5753" s="66" t="str">
        <f>IF(ISBLANK(LeaveTracker[[#This Row],[Employee Name]]),"-----",VLOOKUP(LeaveTracker[[#This Row],[Employee Name]],'List of Employees'!$B$4:$H$766,6))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Employees'!$B$4:$H$766,7))</f>
        <v>HRMO</v>
      </c>
      <c r="F5754" s="66" t="str">
        <f>IF(ISBLANK(LeaveTracker[[#This Row],[Employee Name]]),"-----",VLOOKUP(LeaveTracker[[#This Row],[Employee Name]],'List of Employees'!$B$4:$H$766,6))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Employees'!$B$4:$H$766,7))</f>
        <v>SP</v>
      </c>
      <c r="F5755" s="66" t="str">
        <f>IF(ISBLANK(LeaveTracker[[#This Row],[Employee Name]]),"-----",VLOOKUP(LeaveTracker[[#This Row],[Employee Name]],'List of Employees'!$B$4:$H$766,6))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Employees'!$B$4:$H$766,7))</f>
        <v>CEO</v>
      </c>
      <c r="F5756" s="66" t="str">
        <f>IF(ISBLANK(LeaveTracker[[#This Row],[Employee Name]]),"-----",VLOOKUP(LeaveTracker[[#This Row],[Employee Name]],'List of Employees'!$B$4:$H$766,6))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Employees'!$B$4:$H$766,7))</f>
        <v>CEO</v>
      </c>
      <c r="F5757" s="66" t="str">
        <f>IF(ISBLANK(LeaveTracker[[#This Row],[Employee Name]]),"-----",VLOOKUP(LeaveTracker[[#This Row],[Employee Name]],'List of Employees'!$B$4:$H$766,6))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Employees'!$B$4:$H$766,7))</f>
        <v>CCT</v>
      </c>
      <c r="F5758" s="66" t="str">
        <f>IF(ISBLANK(LeaveTracker[[#This Row],[Employee Name]]),"-----",VLOOKUP(LeaveTracker[[#This Row],[Employee Name]],'List of Employees'!$B$4:$H$766,6))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Employees'!$B$4:$H$766,7))</f>
        <v>CCT</v>
      </c>
      <c r="F5759" s="66" t="str">
        <f>IF(ISBLANK(LeaveTracker[[#This Row],[Employee Name]]),"-----",VLOOKUP(LeaveTracker[[#This Row],[Employee Name]],'List of Employees'!$B$4:$H$766,6))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Employees'!$B$4:$H$766,7))</f>
        <v>CHARACTER OFFICE</v>
      </c>
      <c r="F5760" s="66" t="str">
        <f>IF(ISBLANK(LeaveTracker[[#This Row],[Employee Name]]),"-----",VLOOKUP(LeaveTracker[[#This Row],[Employee Name]],'List of Employees'!$B$4:$H$766,6))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Employees'!$B$4:$H$766,7))</f>
        <v>COMELEC</v>
      </c>
      <c r="F5761" s="66" t="str">
        <f>IF(ISBLANK(LeaveTracker[[#This Row],[Employee Name]]),"-----",VLOOKUP(LeaveTracker[[#This Row],[Employee Name]],'List of Employees'!$B$4:$H$766,6))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Employees'!$B$4:$H$766,7))</f>
        <v>COMELEC</v>
      </c>
      <c r="F5762" s="66" t="str">
        <f>IF(ISBLANK(LeaveTracker[[#This Row],[Employee Name]]),"-----",VLOOKUP(LeaveTracker[[#This Row],[Employee Name]],'List of Employees'!$B$4:$H$766,6))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Employees'!$B$4:$H$766,7))</f>
        <v>DA</v>
      </c>
      <c r="F5763" s="66" t="str">
        <f>IF(ISBLANK(LeaveTracker[[#This Row],[Employee Name]]),"-----",VLOOKUP(LeaveTracker[[#This Row],[Employee Name]],'List of Employees'!$B$4:$H$766,6))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1829</v>
      </c>
      <c r="E5764" s="20" t="str">
        <f>IF(ISBLANK(LeaveTracker[[#This Row],[Employee Name]]),"-----",VLOOKUP(LeaveTracker[[#This Row],[Employee Name]],'List of Employees'!$B$4:$H$766,7))</f>
        <v>EEO/CITY MARKET</v>
      </c>
      <c r="F5764" s="66" t="str">
        <f>IF(ISBLANK(LeaveTracker[[#This Row],[Employee Name]]),"-----",VLOOKUP(LeaveTracker[[#This Row],[Employee Name]],'List of Employees'!$B$4:$H$766,6))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1752</v>
      </c>
      <c r="E5765" s="20" t="str">
        <f>IF(ISBLANK(LeaveTracker[[#This Row],[Employee Name]]),"-----",VLOOKUP(LeaveTracker[[#This Row],[Employee Name]],'List of Employees'!$B$4:$H$766,7))</f>
        <v>EEO/CITY MARKET</v>
      </c>
      <c r="F5765" s="66" t="str">
        <f>IF(ISBLANK(LeaveTracker[[#This Row],[Employee Name]]),"-----",VLOOKUP(LeaveTracker[[#This Row],[Employee Name]],'List of Employees'!$B$4:$H$766,6))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1805</v>
      </c>
      <c r="E5766" s="20" t="str">
        <f>IF(ISBLANK(LeaveTracker[[#This Row],[Employee Name]]),"-----",VLOOKUP(LeaveTracker[[#This Row],[Employee Name]],'List of Employees'!$B$4:$H$766,7))</f>
        <v>TICC</v>
      </c>
      <c r="F5766" s="66" t="str">
        <f>IF(ISBLANK(LeaveTracker[[#This Row],[Employee Name]]),"-----",VLOOKUP(LeaveTracker[[#This Row],[Employee Name]],'List of Employees'!$B$4:$H$766,6))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1800</v>
      </c>
      <c r="E5767" s="20" t="str">
        <f>IF(ISBLANK(LeaveTracker[[#This Row],[Employee Name]]),"-----",VLOOKUP(LeaveTracker[[#This Row],[Employee Name]],'List of Employees'!$B$4:$H$766,7))</f>
        <v>HOUSING</v>
      </c>
      <c r="F5767" s="66" t="str">
        <f>IF(ISBLANK(LeaveTracker[[#This Row],[Employee Name]]),"-----",VLOOKUP(LeaveTracker[[#This Row],[Employee Name]],'List of Employees'!$B$4:$H$766,6))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1927</v>
      </c>
      <c r="E5768" s="20" t="str">
        <f>IF(ISBLANK(LeaveTracker[[#This Row],[Employee Name]]),"-----",VLOOKUP(LeaveTracker[[#This Row],[Employee Name]],'List of Employees'!$B$4:$H$766,7))</f>
        <v>CTO</v>
      </c>
      <c r="F5768" s="66" t="str">
        <f>IF(ISBLANK(LeaveTracker[[#This Row],[Employee Name]]),"-----",VLOOKUP(LeaveTracker[[#This Row],[Employee Name]],'List of Employees'!$B$4:$H$766,6))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1927</v>
      </c>
      <c r="E5769" s="20" t="str">
        <f>IF(ISBLANK(LeaveTracker[[#This Row],[Employee Name]]),"-----",VLOOKUP(LeaveTracker[[#This Row],[Employee Name]],'List of Employees'!$B$4:$H$766,7))</f>
        <v>CTO</v>
      </c>
      <c r="F5769" s="66" t="str">
        <f>IF(ISBLANK(LeaveTracker[[#This Row],[Employee Name]]),"-----",VLOOKUP(LeaveTracker[[#This Row],[Employee Name]],'List of Employees'!$B$4:$H$766,6))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1927</v>
      </c>
      <c r="E5770" s="20" t="str">
        <f>IF(ISBLANK(LeaveTracker[[#This Row],[Employee Name]]),"-----",VLOOKUP(LeaveTracker[[#This Row],[Employee Name]],'List of Employees'!$B$4:$H$766,7))</f>
        <v>CTO</v>
      </c>
      <c r="F5770" s="66" t="str">
        <f>IF(ISBLANK(LeaveTracker[[#This Row],[Employee Name]]),"-----",VLOOKUP(LeaveTracker[[#This Row],[Employee Name]],'List of Employees'!$B$4:$H$766,6))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1833</v>
      </c>
      <c r="E5771" s="20" t="str">
        <f>IF(ISBLANK(LeaveTracker[[#This Row],[Employee Name]]),"-----",VLOOKUP(LeaveTracker[[#This Row],[Employee Name]],'List of Employees'!$B$4:$H$766,7))</f>
        <v>CENRO</v>
      </c>
      <c r="F5771" s="66" t="str">
        <f>IF(ISBLANK(LeaveTracker[[#This Row],[Employee Name]]),"-----",VLOOKUP(LeaveTracker[[#This Row],[Employee Name]],'List of Employees'!$B$4:$H$766,6))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1788</v>
      </c>
      <c r="E5772" s="20" t="str">
        <f>IF(ISBLANK(LeaveTracker[[#This Row],[Employee Name]]),"-----",VLOOKUP(LeaveTracker[[#This Row],[Employee Name]],'List of Employees'!$B$4:$H$766,7))</f>
        <v>CENRO</v>
      </c>
      <c r="F5772" s="66" t="str">
        <f>IF(ISBLANK(LeaveTracker[[#This Row],[Employee Name]]),"-----",VLOOKUP(LeaveTracker[[#This Row],[Employee Name]],'List of Employees'!$B$4:$H$766,6))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1955</v>
      </c>
      <c r="E5773" s="20" t="str">
        <f>IF(ISBLANK(LeaveTracker[[#This Row],[Employee Name]]),"-----",VLOOKUP(LeaveTracker[[#This Row],[Employee Name]],'List of Employees'!$B$4:$H$766,7))</f>
        <v>CENRO</v>
      </c>
      <c r="F5773" s="66" t="str">
        <f>IF(ISBLANK(LeaveTracker[[#This Row],[Employee Name]]),"-----",VLOOKUP(LeaveTracker[[#This Row],[Employee Name]],'List of Employees'!$B$4:$H$766,6))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2142</v>
      </c>
      <c r="E5774" s="20" t="str">
        <f>IF(ISBLANK(LeaveTracker[[#This Row],[Employee Name]]),"-----",VLOOKUP(LeaveTracker[[#This Row],[Employee Name]],'List of Employees'!$B$4:$H$766,7))</f>
        <v>OSPITAL NG TAGAYTAY</v>
      </c>
      <c r="F5774" s="66" t="str">
        <f>IF(ISBLANK(LeaveTracker[[#This Row],[Employee Name]]),"-----",VLOOKUP(LeaveTracker[[#This Row],[Employee Name]],'List of Employees'!$B$4:$H$766,6))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1959</v>
      </c>
      <c r="E5775" s="20" t="str">
        <f>IF(ISBLANK(LeaveTracker[[#This Row],[Employee Name]]),"-----",VLOOKUP(LeaveTracker[[#This Row],[Employee Name]],'List of Employees'!$B$4:$H$766,7))</f>
        <v>CENRO</v>
      </c>
      <c r="F5775" s="66" t="str">
        <f>IF(ISBLANK(LeaveTracker[[#This Row],[Employee Name]]),"-----",VLOOKUP(LeaveTracker[[#This Row],[Employee Name]],'List of Employees'!$B$4:$H$766,6))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Employees'!$B$4:$H$766,7))</f>
        <v>DOE</v>
      </c>
      <c r="F5776" s="66" t="str">
        <f>IF(ISBLANK(LeaveTracker[[#This Row],[Employee Name]]),"-----",VLOOKUP(LeaveTracker[[#This Row],[Employee Name]],'List of Employees'!$B$4:$H$766,6))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Employees'!$B$4:$H$766,7))</f>
        <v>DOE</v>
      </c>
      <c r="F5777" s="66" t="str">
        <f>IF(ISBLANK(LeaveTracker[[#This Row],[Employee Name]]),"-----",VLOOKUP(LeaveTracker[[#This Row],[Employee Name]],'List of Employees'!$B$4:$H$766,6))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Employees'!$B$4:$H$766,7))</f>
        <v>DEPED</v>
      </c>
      <c r="F5778" s="66" t="str">
        <f>IF(ISBLANK(LeaveTracker[[#This Row],[Employee Name]]),"-----",VLOOKUP(LeaveTracker[[#This Row],[Employee Name]],'List of Employees'!$B$4:$H$766,6))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Employees'!$B$4:$H$766,7))</f>
        <v>DEPED</v>
      </c>
      <c r="F5779" s="66" t="str">
        <f>IF(ISBLANK(LeaveTracker[[#This Row],[Employee Name]]),"-----",VLOOKUP(LeaveTracker[[#This Row],[Employee Name]],'List of Employees'!$B$4:$H$766,6))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Employees'!$B$4:$H$766,7))</f>
        <v>CHO</v>
      </c>
      <c r="F5780" s="66" t="str">
        <f>IF(ISBLANK(LeaveTracker[[#This Row],[Employee Name]]),"-----",VLOOKUP(LeaveTracker[[#This Row],[Employee Name]],'List of Employees'!$B$4:$H$766,6))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Employees'!$B$4:$H$766,7))</f>
        <v>CHO</v>
      </c>
      <c r="F5781" s="66" t="str">
        <f>IF(ISBLANK(LeaveTracker[[#This Row],[Employee Name]]),"-----",VLOOKUP(LeaveTracker[[#This Row],[Employee Name]],'List of Employees'!$B$4:$H$766,6))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Employees'!$B$4:$H$766,7))</f>
        <v>CHO</v>
      </c>
      <c r="F5782" s="66" t="str">
        <f>IF(ISBLANK(LeaveTracker[[#This Row],[Employee Name]]),"-----",VLOOKUP(LeaveTracker[[#This Row],[Employee Name]],'List of Employees'!$B$4:$H$766,6))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2060</v>
      </c>
      <c r="E5783" s="20" t="str">
        <f>IF(ISBLANK(LeaveTracker[[#This Row],[Employee Name]]),"-----",VLOOKUP(LeaveTracker[[#This Row],[Employee Name]],'List of Employees'!$B$4:$H$766,7))</f>
        <v>GSO</v>
      </c>
      <c r="F5783" s="66" t="str">
        <f>IF(ISBLANK(LeaveTracker[[#This Row],[Employee Name]]),"-----",VLOOKUP(LeaveTracker[[#This Row],[Employee Name]],'List of Employees'!$B$4:$H$766,6))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Employees'!$B$4:$H$766,7))</f>
        <v>CSWDO</v>
      </c>
      <c r="F5784" s="66" t="str">
        <f>IF(ISBLANK(LeaveTracker[[#This Row],[Employee Name]]),"-----",VLOOKUP(LeaveTracker[[#This Row],[Employee Name]],'List of Employees'!$B$4:$H$766,6))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Employees'!$B$4:$H$766,7))</f>
        <v>CSWDO</v>
      </c>
      <c r="F5785" s="66" t="str">
        <f>IF(ISBLANK(LeaveTracker[[#This Row],[Employee Name]]),"-----",VLOOKUP(LeaveTracker[[#This Row],[Employee Name]],'List of Employees'!$B$4:$H$766,6))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1933</v>
      </c>
      <c r="E5786" s="20" t="str">
        <f>IF(ISBLANK(LeaveTracker[[#This Row],[Employee Name]]),"-----",VLOOKUP(LeaveTracker[[#This Row],[Employee Name]],'List of Employees'!$B$4:$H$766,7))</f>
        <v>CSWDO</v>
      </c>
      <c r="F5786" s="66" t="str">
        <f>IF(ISBLANK(LeaveTracker[[#This Row],[Employee Name]]),"-----",VLOOKUP(LeaveTracker[[#This Row],[Employee Name]],'List of Employees'!$B$4:$H$766,6))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2328</v>
      </c>
      <c r="E5787" s="20" t="str">
        <f>IF(ISBLANK(LeaveTracker[[#This Row],[Employee Name]]),"-----",VLOOKUP(LeaveTracker[[#This Row],[Employee Name]],'List of Employees'!$B$4:$H$766,7))</f>
        <v>CTO</v>
      </c>
      <c r="F5787" s="66" t="str">
        <f>IF(ISBLANK(LeaveTracker[[#This Row],[Employee Name]]),"-----",VLOOKUP(LeaveTracker[[#This Row],[Employee Name]],'List of Employees'!$B$4:$H$766,6))</f>
        <v>JOBCON</v>
      </c>
      <c r="G5787" s="24">
        <v>45065</v>
      </c>
      <c r="H5787" s="24">
        <v>45065</v>
      </c>
      <c r="I5787" s="19" t="s">
        <v>1019</v>
      </c>
      <c r="J5787" s="42" t="s">
        <v>1878</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2333</v>
      </c>
      <c r="E5788" s="20" t="str">
        <f>IF(ISBLANK(LeaveTracker[[#This Row],[Employee Name]]),"-----",VLOOKUP(LeaveTracker[[#This Row],[Employee Name]],'List of Employees'!$B$4:$H$766,7))</f>
        <v>CPDO</v>
      </c>
      <c r="F5788" s="66" t="str">
        <f>IF(ISBLANK(LeaveTracker[[#This Row],[Employee Name]]),"-----",VLOOKUP(LeaveTracker[[#This Row],[Employee Name]],'List of Employees'!$B$4:$H$766,6))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2333</v>
      </c>
      <c r="E5789" s="20" t="str">
        <f>IF(ISBLANK(LeaveTracker[[#This Row],[Employee Name]]),"-----",VLOOKUP(LeaveTracker[[#This Row],[Employee Name]],'List of Employees'!$B$4:$H$766,7))</f>
        <v>CPDO</v>
      </c>
      <c r="F5789" s="66" t="str">
        <f>IF(ISBLANK(LeaveTracker[[#This Row],[Employee Name]]),"-----",VLOOKUP(LeaveTracker[[#This Row],[Employee Name]],'List of Employees'!$B$4:$H$766,6))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2333</v>
      </c>
      <c r="E5790" s="20" t="str">
        <f>IF(ISBLANK(LeaveTracker[[#This Row],[Employee Name]]),"-----",VLOOKUP(LeaveTracker[[#This Row],[Employee Name]],'List of Employees'!$B$4:$H$766,7))</f>
        <v>CPDO</v>
      </c>
      <c r="F5790" s="66" t="str">
        <f>IF(ISBLANK(LeaveTracker[[#This Row],[Employee Name]]),"-----",VLOOKUP(LeaveTracker[[#This Row],[Employee Name]],'List of Employees'!$B$4:$H$766,6))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2337</v>
      </c>
      <c r="E5791" s="20" t="str">
        <f>IF(ISBLANK(LeaveTracker[[#This Row],[Employee Name]]),"-----",VLOOKUP(LeaveTracker[[#This Row],[Employee Name]],'List of Employees'!$B$4:$H$766,7))</f>
        <v>SP</v>
      </c>
      <c r="F5791" s="66" t="str">
        <f>IF(ISBLANK(LeaveTracker[[#This Row],[Employee Name]]),"-----",VLOOKUP(LeaveTracker[[#This Row],[Employee Name]],'List of Employees'!$B$4:$H$766,6))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2337</v>
      </c>
      <c r="E5792" s="20" t="str">
        <f>IF(ISBLANK(LeaveTracker[[#This Row],[Employee Name]]),"-----",VLOOKUP(LeaveTracker[[#This Row],[Employee Name]],'List of Employees'!$B$4:$H$766,7))</f>
        <v>SP</v>
      </c>
      <c r="F5792" s="66" t="str">
        <f>IF(ISBLANK(LeaveTracker[[#This Row],[Employee Name]]),"-----",VLOOKUP(LeaveTracker[[#This Row],[Employee Name]],'List of Employees'!$B$4:$H$766,6))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2337</v>
      </c>
      <c r="E5793" s="20" t="str">
        <f>IF(ISBLANK(LeaveTracker[[#This Row],[Employee Name]]),"-----",VLOOKUP(LeaveTracker[[#This Row],[Employee Name]],'List of Employees'!$B$4:$H$766,7))</f>
        <v>SP</v>
      </c>
      <c r="F5793" s="66" t="str">
        <f>IF(ISBLANK(LeaveTracker[[#This Row],[Employee Name]]),"-----",VLOOKUP(LeaveTracker[[#This Row],[Employee Name]],'List of Employees'!$B$4:$H$766,6))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1925</v>
      </c>
      <c r="E5794" s="20">
        <f>IF(ISBLANK(LeaveTracker[[#This Row],[Employee Name]]),"-----",VLOOKUP(LeaveTracker[[#This Row],[Employee Name]],'List of Employees'!$B$4:$H$766,7))</f>
        <v>0</v>
      </c>
      <c r="F5794" s="66" t="str">
        <f>IF(ISBLANK(LeaveTracker[[#This Row],[Employee Name]]),"-----",VLOOKUP(LeaveTracker[[#This Row],[Employee Name]],'List of Employees'!$B$4:$H$766,6))</f>
        <v>JOBCON</v>
      </c>
      <c r="G5794" s="24">
        <v>45013</v>
      </c>
      <c r="H5794" s="24">
        <v>45013</v>
      </c>
      <c r="I5794" s="19" t="s">
        <v>81</v>
      </c>
      <c r="J5794" s="42" t="s">
        <v>1878</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1904</v>
      </c>
      <c r="E5795" s="20" t="str">
        <f>IF(ISBLANK(LeaveTracker[[#This Row],[Employee Name]]),"-----",VLOOKUP(LeaveTracker[[#This Row],[Employee Name]],'List of Employees'!$B$4:$H$766,7))</f>
        <v>TCNHS - ISHS</v>
      </c>
      <c r="F5795" s="66" t="str">
        <f>IF(ISBLANK(LeaveTracker[[#This Row],[Employee Name]]),"-----",VLOOKUP(LeaveTracker[[#This Row],[Employee Name]],'List of Employees'!$B$4:$H$766,6))</f>
        <v>CASUAL</v>
      </c>
      <c r="G5795" s="24">
        <v>45013</v>
      </c>
      <c r="H5795" s="24">
        <v>45013</v>
      </c>
      <c r="I5795" s="20" t="s">
        <v>81</v>
      </c>
      <c r="J5795" s="42" t="s">
        <v>1878</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1842</v>
      </c>
      <c r="E5796" s="20" t="str">
        <f>IF(ISBLANK(LeaveTracker[[#This Row],[Employee Name]]),"-----",VLOOKUP(LeaveTracker[[#This Row],[Employee Name]],'List of Employees'!$B$4:$H$766,7))</f>
        <v>TCNHS-ISHS</v>
      </c>
      <c r="F5796" s="66" t="str">
        <f>IF(ISBLANK(LeaveTracker[[#This Row],[Employee Name]]),"-----",VLOOKUP(LeaveTracker[[#This Row],[Employee Name]],'List of Employees'!$B$4:$H$766,6))</f>
        <v>CASUAL</v>
      </c>
      <c r="G5796" s="24">
        <v>45029</v>
      </c>
      <c r="H5796" s="24">
        <v>45029</v>
      </c>
      <c r="I5796" s="20" t="s">
        <v>297</v>
      </c>
      <c r="J5796" s="42" t="s">
        <v>1878</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1842</v>
      </c>
      <c r="E5797" s="20" t="str">
        <f>IF(ISBLANK(LeaveTracker[[#This Row],[Employee Name]]),"-----",VLOOKUP(LeaveTracker[[#This Row],[Employee Name]],'List of Employees'!$B$4:$H$766,7))</f>
        <v>TCNHS-ISHS</v>
      </c>
      <c r="F5797" s="66" t="str">
        <f>IF(ISBLANK(LeaveTracker[[#This Row],[Employee Name]]),"-----",VLOOKUP(LeaveTracker[[#This Row],[Employee Name]],'List of Employees'!$B$4:$H$766,6))</f>
        <v>CASUAL</v>
      </c>
      <c r="G5797" s="24">
        <v>45014</v>
      </c>
      <c r="H5797" s="24">
        <v>45014</v>
      </c>
      <c r="I5797" s="20" t="s">
        <v>81</v>
      </c>
      <c r="J5797" s="42" t="s">
        <v>1878</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2243</v>
      </c>
      <c r="E5798" s="20" t="str">
        <f>IF(ISBLANK(LeaveTracker[[#This Row],[Employee Name]]),"-----",VLOOKUP(LeaveTracker[[#This Row],[Employee Name]],'List of Employees'!$B$4:$H$766,7))</f>
        <v>CHO</v>
      </c>
      <c r="F5798" s="66" t="str">
        <f>IF(ISBLANK(LeaveTracker[[#This Row],[Employee Name]]),"-----",VLOOKUP(LeaveTracker[[#This Row],[Employee Name]],'List of Employees'!$B$4:$H$766,6))</f>
        <v>JOBCON</v>
      </c>
      <c r="G5798" s="24">
        <v>45042</v>
      </c>
      <c r="H5798" s="24">
        <v>45042</v>
      </c>
      <c r="I5798" s="20" t="s">
        <v>81</v>
      </c>
      <c r="J5798" s="42" t="s">
        <v>1878</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2243</v>
      </c>
      <c r="E5799" s="20" t="str">
        <f>IF(ISBLANK(LeaveTracker[[#This Row],[Employee Name]]),"-----",VLOOKUP(LeaveTracker[[#This Row],[Employee Name]],'List of Employees'!$B$4:$H$766,7))</f>
        <v>CHO</v>
      </c>
      <c r="F5799" s="66" t="str">
        <f>IF(ISBLANK(LeaveTracker[[#This Row],[Employee Name]]),"-----",VLOOKUP(LeaveTracker[[#This Row],[Employee Name]],'List of Employees'!$B$4:$H$766,6))</f>
        <v>JOBCON</v>
      </c>
      <c r="G5799" s="24">
        <v>45008</v>
      </c>
      <c r="H5799" s="24">
        <v>45009</v>
      </c>
      <c r="I5799" s="20" t="s">
        <v>81</v>
      </c>
      <c r="J5799" s="42" t="s">
        <v>1878</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2251</v>
      </c>
      <c r="E5800" s="20" t="str">
        <f>IF(ISBLANK(LeaveTracker[[#This Row],[Employee Name]]),"-----",VLOOKUP(LeaveTracker[[#This Row],[Employee Name]],'List of Employees'!$B$4:$H$766,7))</f>
        <v>SHS</v>
      </c>
      <c r="F5800" s="66" t="str">
        <f>IF(ISBLANK(LeaveTracker[[#This Row],[Employee Name]]),"-----",VLOOKUP(LeaveTracker[[#This Row],[Employee Name]],'List of Employees'!$B$4:$H$766,6))</f>
        <v>PERMANENT</v>
      </c>
      <c r="G5800" s="24">
        <v>45066</v>
      </c>
      <c r="H5800" s="24">
        <v>45066</v>
      </c>
      <c r="I5800" s="20" t="s">
        <v>81</v>
      </c>
      <c r="J5800" s="42" t="s">
        <v>1878</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2251</v>
      </c>
      <c r="E5801" s="20" t="str">
        <f>IF(ISBLANK(LeaveTracker[[#This Row],[Employee Name]]),"-----",VLOOKUP(LeaveTracker[[#This Row],[Employee Name]],'List of Employees'!$B$4:$H$766,7))</f>
        <v>SHS</v>
      </c>
      <c r="F5801" s="66" t="str">
        <f>IF(ISBLANK(LeaveTracker[[#This Row],[Employee Name]]),"-----",VLOOKUP(LeaveTracker[[#This Row],[Employee Name]],'List of Employees'!$B$4:$H$766,6))</f>
        <v>PERMANENT</v>
      </c>
      <c r="G5801" s="24">
        <v>44985</v>
      </c>
      <c r="H5801" s="24">
        <v>44985</v>
      </c>
      <c r="I5801" s="20" t="s">
        <v>81</v>
      </c>
      <c r="J5801" s="42" t="s">
        <v>1878</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2251</v>
      </c>
      <c r="E5802" s="20" t="str">
        <f>IF(ISBLANK(LeaveTracker[[#This Row],[Employee Name]]),"-----",VLOOKUP(LeaveTracker[[#This Row],[Employee Name]],'List of Employees'!$B$4:$H$766,7))</f>
        <v>SHS</v>
      </c>
      <c r="F5802" s="66" t="str">
        <f>IF(ISBLANK(LeaveTracker[[#This Row],[Employee Name]]),"-----",VLOOKUP(LeaveTracker[[#This Row],[Employee Name]],'List of Employees'!$B$4:$H$766,6))</f>
        <v>PERMANENT</v>
      </c>
      <c r="G5802" s="24">
        <v>44998</v>
      </c>
      <c r="H5802" s="24">
        <v>44998</v>
      </c>
      <c r="I5802" s="20" t="s">
        <v>81</v>
      </c>
      <c r="J5802" s="42" t="s">
        <v>1878</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2338</v>
      </c>
      <c r="E5803" s="19"/>
      <c r="F5803" s="66" t="str">
        <f>IF(ISBLANK(LeaveTracker[[#This Row],[Employee Name]]),"-----",VLOOKUP(LeaveTracker[[#This Row],[Employee Name]],'List of Employees'!$B$4:$H$766,6))</f>
        <v>PERMANENT</v>
      </c>
      <c r="G5803" s="24">
        <v>45056</v>
      </c>
      <c r="H5803" s="24">
        <v>45057</v>
      </c>
      <c r="I5803" s="20" t="s">
        <v>81</v>
      </c>
      <c r="J5803" s="42" t="s">
        <v>1878</v>
      </c>
      <c r="K5803" s="57" t="s">
        <v>2340</v>
      </c>
      <c r="L5803" s="23">
        <v>2</v>
      </c>
      <c r="M5803" s="27"/>
    </row>
    <row r="5804" spans="1:13" ht="30" customHeight="1" x14ac:dyDescent="0.3">
      <c r="A5804" s="27">
        <f t="shared" si="65"/>
        <v>1991</v>
      </c>
      <c r="B5804" s="31">
        <v>45077</v>
      </c>
      <c r="C5804" s="31">
        <v>45062</v>
      </c>
      <c r="D5804" s="19" t="s">
        <v>1904</v>
      </c>
      <c r="E5804" s="20" t="str">
        <f>IF(ISBLANK(LeaveTracker[[#This Row],[Employee Name]]),"-----",VLOOKUP(LeaveTracker[[#This Row],[Employee Name]],'List of Employees'!$B$4:$H$766,7))</f>
        <v>TCNHS - ISHS</v>
      </c>
      <c r="F5804" s="66" t="str">
        <f>IF(ISBLANK(LeaveTracker[[#This Row],[Employee Name]]),"-----",VLOOKUP(LeaveTracker[[#This Row],[Employee Name]],'List of Employees'!$B$4:$H$766,6))</f>
        <v>CASUAL</v>
      </c>
      <c r="G5804" s="24">
        <v>45061</v>
      </c>
      <c r="H5804" s="24">
        <v>45061</v>
      </c>
      <c r="I5804" s="20" t="s">
        <v>81</v>
      </c>
      <c r="J5804" s="42" t="s">
        <v>1878</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1836</v>
      </c>
      <c r="E5805" s="20" t="str">
        <f>IF(ISBLANK(LeaveTracker[[#This Row],[Employee Name]]),"-----",VLOOKUP(LeaveTracker[[#This Row],[Employee Name]],'List of Employees'!$B$4:$H$766,7))</f>
        <v>VMO/SP</v>
      </c>
      <c r="F5805" s="66" t="str">
        <f>IF(ISBLANK(LeaveTracker[[#This Row],[Employee Name]]),"-----",VLOOKUP(LeaveTracker[[#This Row],[Employee Name]],'List of Employees'!$B$4:$H$766,6))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2220</v>
      </c>
      <c r="E5806" s="20" t="str">
        <f>IF(ISBLANK(LeaveTracker[[#This Row],[Employee Name]]),"-----",VLOOKUP(LeaveTracker[[#This Row],[Employee Name]],'List of Employees'!$B$4:$H$766,7))</f>
        <v>SANGGUNIANG PANLUNGSOD</v>
      </c>
      <c r="F5806" s="66" t="str">
        <f>IF(ISBLANK(LeaveTracker[[#This Row],[Employee Name]]),"-----",VLOOKUP(LeaveTracker[[#This Row],[Employee Name]],'List of Employees'!$B$4:$H$766,6))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1822</v>
      </c>
      <c r="E5807" s="20" t="str">
        <f>IF(ISBLANK(LeaveTracker[[#This Row],[Employee Name]]),"-----",VLOOKUP(LeaveTracker[[#This Row],[Employee Name]],'List of Employees'!$B$4:$H$766,7))</f>
        <v>SP</v>
      </c>
      <c r="F5807" s="66" t="str">
        <f>IF(ISBLANK(LeaveTracker[[#This Row],[Employee Name]]),"-----",VLOOKUP(LeaveTracker[[#This Row],[Employee Name]],'List of Employees'!$B$4:$H$766,6))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1822</v>
      </c>
      <c r="E5808" s="20" t="str">
        <f>IF(ISBLANK(LeaveTracker[[#This Row],[Employee Name]]),"-----",VLOOKUP(LeaveTracker[[#This Row],[Employee Name]],'List of Employees'!$B$4:$H$766,7))</f>
        <v>SP</v>
      </c>
      <c r="F5808" s="66" t="str">
        <f>IF(ISBLANK(LeaveTracker[[#This Row],[Employee Name]]),"-----",VLOOKUP(LeaveTracker[[#This Row],[Employee Name]],'List of Employees'!$B$4:$H$766,6))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1751</v>
      </c>
      <c r="E5809" s="20" t="str">
        <f>IF(ISBLANK(LeaveTracker[[#This Row],[Employee Name]]),"-----",VLOOKUP(LeaveTracker[[#This Row],[Employee Name]],'List of Employees'!$B$4:$H$766,7))</f>
        <v>SP</v>
      </c>
      <c r="F5809" s="66" t="str">
        <f>IF(ISBLANK(LeaveTracker[[#This Row],[Employee Name]]),"-----",VLOOKUP(LeaveTracker[[#This Row],[Employee Name]],'List of Employees'!$B$4:$H$766,6))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2343</v>
      </c>
      <c r="E5810" s="20">
        <f>IF(ISBLANK(LeaveTracker[[#This Row],[Employee Name]]),"-----",VLOOKUP(LeaveTracker[[#This Row],[Employee Name]],'List of Employees'!$B$4:$H$766,7))</f>
        <v>0</v>
      </c>
      <c r="F5810" s="66" t="str">
        <f>IF(ISBLANK(LeaveTracker[[#This Row],[Employee Name]]),"-----",VLOOKUP(LeaveTracker[[#This Row],[Employee Name]],'List of Employees'!$B$4:$H$766,6))</f>
        <v>PERMANENT</v>
      </c>
      <c r="G5810" s="24">
        <v>45000</v>
      </c>
      <c r="H5810" s="24">
        <v>45000</v>
      </c>
      <c r="I5810" s="20" t="s">
        <v>81</v>
      </c>
      <c r="J5810" s="42" t="s">
        <v>1878</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2346</v>
      </c>
      <c r="E5811" s="20" t="str">
        <f>IF(ISBLANK(LeaveTracker[[#This Row],[Employee Name]]),"-----",VLOOKUP(LeaveTracker[[#This Row],[Employee Name]],'List of Employees'!$B$4:$H$766,7))</f>
        <v>SHS</v>
      </c>
      <c r="F5811" s="66" t="str">
        <f>IF(ISBLANK(LeaveTracker[[#This Row],[Employee Name]]),"-----",VLOOKUP(LeaveTracker[[#This Row],[Employee Name]],'List of Employees'!$B$4:$H$766,6))</f>
        <v>PERMANENT</v>
      </c>
      <c r="G5811" s="24">
        <v>45042</v>
      </c>
      <c r="H5811" s="24">
        <v>45042</v>
      </c>
      <c r="I5811" s="20" t="s">
        <v>81</v>
      </c>
      <c r="J5811" s="42" t="s">
        <v>1878</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Employees'!$B$4:$H$766,7))</f>
        <v>ACCOUNTING</v>
      </c>
      <c r="F5812" s="66" t="str">
        <f>IF(ISBLANK(LeaveTracker[[#This Row],[Employee Name]]),"-----",VLOOKUP(LeaveTracker[[#This Row],[Employee Name]],'List of Employees'!$B$4:$H$766,6))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Employees'!$B$4:$H$766,7))</f>
        <v>ACCOUNTING</v>
      </c>
      <c r="F5813" s="66" t="str">
        <f>IF(ISBLANK(LeaveTracker[[#This Row],[Employee Name]]),"-----",VLOOKUP(LeaveTracker[[#This Row],[Employee Name]],'List of Employees'!$B$4:$H$766,6))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Employees'!$B$4:$H$766,7))</f>
        <v>ACCOUNTING</v>
      </c>
      <c r="F5814" s="66" t="str">
        <f>IF(ISBLANK(LeaveTracker[[#This Row],[Employee Name]]),"-----",VLOOKUP(LeaveTracker[[#This Row],[Employee Name]],'List of Employees'!$B$4:$H$766,6))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1830</v>
      </c>
      <c r="E5815" s="20" t="str">
        <f>IF(ISBLANK(LeaveTracker[[#This Row],[Employee Name]]),"-----",VLOOKUP(LeaveTracker[[#This Row],[Employee Name]],'List of Employees'!$B$4:$H$766,7))</f>
        <v>ACCOUNTING</v>
      </c>
      <c r="F5815" s="66" t="str">
        <f>IF(ISBLANK(LeaveTracker[[#This Row],[Employee Name]]),"-----",VLOOKUP(LeaveTracker[[#This Row],[Employee Name]],'List of Employees'!$B$4:$H$766,6))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1830</v>
      </c>
      <c r="E5816" s="20" t="str">
        <f>IF(ISBLANK(LeaveTracker[[#This Row],[Employee Name]]),"-----",VLOOKUP(LeaveTracker[[#This Row],[Employee Name]],'List of Employees'!$B$4:$H$766,7))</f>
        <v>ACCOUNTING</v>
      </c>
      <c r="F5816" s="66" t="str">
        <f>IF(ISBLANK(LeaveTracker[[#This Row],[Employee Name]]),"-----",VLOOKUP(LeaveTracker[[#This Row],[Employee Name]],'List of Employees'!$B$4:$H$766,6))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Employees'!$B$4:$H$766,7))</f>
        <v>ACCOUNTING</v>
      </c>
      <c r="F5817" s="66" t="str">
        <f>IF(ISBLANK(LeaveTracker[[#This Row],[Employee Name]]),"-----",VLOOKUP(LeaveTracker[[#This Row],[Employee Name]],'List of Employees'!$B$4:$H$766,6))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Employees'!$B$4:$H$766,7))</f>
        <v>ACCOUNTING</v>
      </c>
      <c r="F5818" s="66" t="str">
        <f>IF(ISBLANK(LeaveTracker[[#This Row],[Employee Name]]),"-----",VLOOKUP(LeaveTracker[[#This Row],[Employee Name]],'List of Employees'!$B$4:$H$766,6))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Employees'!$B$4:$H$766,7))</f>
        <v>ACCOUNTING</v>
      </c>
      <c r="F5819" s="66" t="str">
        <f>IF(ISBLANK(LeaveTracker[[#This Row],[Employee Name]]),"-----",VLOOKUP(LeaveTracker[[#This Row],[Employee Name]],'List of Employees'!$B$4:$H$766,6))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1941</v>
      </c>
      <c r="E5820" s="20" t="str">
        <f>IF(ISBLANK(LeaveTracker[[#This Row],[Employee Name]]),"-----",VLOOKUP(LeaveTracker[[#This Row],[Employee Name]],'List of Employees'!$B$4:$H$766,7))</f>
        <v>SP/VMO</v>
      </c>
      <c r="F5820" s="66" t="str">
        <f>IF(ISBLANK(LeaveTracker[[#This Row],[Employee Name]]),"-----",VLOOKUP(LeaveTracker[[#This Row],[Employee Name]],'List of Employees'!$B$4:$H$766,6))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1941</v>
      </c>
      <c r="E5821" s="20" t="str">
        <f>IF(ISBLANK(LeaveTracker[[#This Row],[Employee Name]]),"-----",VLOOKUP(LeaveTracker[[#This Row],[Employee Name]],'List of Employees'!$B$4:$H$766,7))</f>
        <v>SP/VMO</v>
      </c>
      <c r="F5821" s="66" t="str">
        <f>IF(ISBLANK(LeaveTracker[[#This Row],[Employee Name]]),"-----",VLOOKUP(LeaveTracker[[#This Row],[Employee Name]],'List of Employees'!$B$4:$H$766,6))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2015</v>
      </c>
      <c r="E5822" s="20" t="str">
        <f>IF(ISBLANK(LeaveTracker[[#This Row],[Employee Name]]),"-----",VLOOKUP(LeaveTracker[[#This Row],[Employee Name]],'List of Employees'!$B$4:$H$766,7))</f>
        <v>SP</v>
      </c>
      <c r="F5822" s="66" t="str">
        <f>IF(ISBLANK(LeaveTracker[[#This Row],[Employee Name]]),"-----",VLOOKUP(LeaveTracker[[#This Row],[Employee Name]],'List of Employees'!$B$4:$H$766,6))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1755</v>
      </c>
      <c r="E5823" s="20" t="str">
        <f>IF(ISBLANK(LeaveTracker[[#This Row],[Employee Name]]),"-----",VLOOKUP(LeaveTracker[[#This Row],[Employee Name]],'List of Employees'!$B$4:$H$766,7))</f>
        <v>GSO</v>
      </c>
      <c r="F5823" s="66" t="str">
        <f>IF(ISBLANK(LeaveTracker[[#This Row],[Employee Name]]),"-----",VLOOKUP(LeaveTracker[[#This Row],[Employee Name]],'List of Employees'!$B$4:$H$766,6))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Employees'!$B$4:$H$766,7))</f>
        <v>ONT</v>
      </c>
      <c r="F5824" s="66" t="str">
        <f>IF(ISBLANK(LeaveTracker[[#This Row],[Employee Name]]),"-----",VLOOKUP(LeaveTracker[[#This Row],[Employee Name]],'List of Employees'!$B$4:$H$766,6))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Employees'!$B$4:$H$766,7))</f>
        <v>ONT</v>
      </c>
      <c r="F5825" s="66" t="str">
        <f>IF(ISBLANK(LeaveTracker[[#This Row],[Employee Name]]),"-----",VLOOKUP(LeaveTracker[[#This Row],[Employee Name]],'List of Employees'!$B$4:$H$766,6))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Employees'!$B$4:$H$766,7))</f>
        <v>ONT</v>
      </c>
      <c r="F5826" s="66" t="str">
        <f>IF(ISBLANK(LeaveTracker[[#This Row],[Employee Name]]),"-----",VLOOKUP(LeaveTracker[[#This Row],[Employee Name]],'List of Employees'!$B$4:$H$766,6))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Employees'!$B$4:$H$766,7))</f>
        <v>ONT</v>
      </c>
      <c r="F5827" s="66" t="str">
        <f>IF(ISBLANK(LeaveTracker[[#This Row],[Employee Name]]),"-----",VLOOKUP(LeaveTracker[[#This Row],[Employee Name]],'List of Employees'!$B$4:$H$766,6))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Employees'!$B$4:$H$766,7))</f>
        <v>PICNIC GROVE</v>
      </c>
      <c r="F5828" s="66" t="str">
        <f>IF(ISBLANK(LeaveTracker[[#This Row],[Employee Name]]),"-----",VLOOKUP(LeaveTracker[[#This Row],[Employee Name]],'List of Employees'!$B$4:$H$766,6))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Employees'!$B$4:$H$766,7))</f>
        <v>PICNIC GROVE</v>
      </c>
      <c r="F5829" s="66" t="str">
        <f>IF(ISBLANK(LeaveTracker[[#This Row],[Employee Name]]),"-----",VLOOKUP(LeaveTracker[[#This Row],[Employee Name]],'List of Employees'!$B$4:$H$766,6))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Employees'!$B$4:$H$766,7))</f>
        <v>COOPERATIVE OFFICE</v>
      </c>
      <c r="F5830" s="66" t="str">
        <f>IF(ISBLANK(LeaveTracker[[#This Row],[Employee Name]]),"-----",VLOOKUP(LeaveTracker[[#This Row],[Employee Name]],'List of Employees'!$B$4:$H$766,6))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Employees'!$B$4:$H$766,7))</f>
        <v>NUTRITION OFFICE</v>
      </c>
      <c r="F5831" s="66" t="str">
        <f>IF(ISBLANK(LeaveTracker[[#This Row],[Employee Name]]),"-----",VLOOKUP(LeaveTracker[[#This Row],[Employee Name]],'List of Employees'!$B$4:$H$766,6))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Employees'!$B$4:$H$766,7))</f>
        <v>LCR</v>
      </c>
      <c r="F5832" s="66" t="str">
        <f>IF(ISBLANK(LeaveTracker[[#This Row],[Employee Name]]),"-----",VLOOKUP(LeaveTracker[[#This Row],[Employee Name]],'List of Employees'!$B$4:$H$766,6))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1924</v>
      </c>
      <c r="E5833" s="20" t="str">
        <f>IF(ISBLANK(LeaveTracker[[#This Row],[Employee Name]]),"-----",VLOOKUP(LeaveTracker[[#This Row],[Employee Name]],'List of Employees'!$B$4:$H$766,7))</f>
        <v>PICNIC GROVE</v>
      </c>
      <c r="F5833" s="66" t="str">
        <f>IF(ISBLANK(LeaveTracker[[#This Row],[Employee Name]]),"-----",VLOOKUP(LeaveTracker[[#This Row],[Employee Name]],'List of Employees'!$B$4:$H$766,6))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1924</v>
      </c>
      <c r="E5834" s="20" t="str">
        <f>IF(ISBLANK(LeaveTracker[[#This Row],[Employee Name]]),"-----",VLOOKUP(LeaveTracker[[#This Row],[Employee Name]],'List of Employees'!$B$4:$H$766,7))</f>
        <v>PICNIC GROVE</v>
      </c>
      <c r="F5834" s="66" t="str">
        <f>IF(ISBLANK(LeaveTracker[[#This Row],[Employee Name]]),"-----",VLOOKUP(LeaveTracker[[#This Row],[Employee Name]],'List of Employees'!$B$4:$H$766,6))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Employees'!$B$4:$H$766,7))</f>
        <v>ACCOUNTING</v>
      </c>
      <c r="F5835" s="66" t="str">
        <f>IF(ISBLANK(LeaveTracker[[#This Row],[Employee Name]]),"-----",VLOOKUP(LeaveTracker[[#This Row],[Employee Name]],'List of Employees'!$B$4:$H$766,6))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Employees'!$B$4:$H$766,7))</f>
        <v>CTO</v>
      </c>
      <c r="F5836" s="66" t="str">
        <f>IF(ISBLANK(LeaveTracker[[#This Row],[Employee Name]]),"-----",VLOOKUP(LeaveTracker[[#This Row],[Employee Name]],'List of Employees'!$B$4:$H$766,6))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Employees'!$B$4:$H$766,7))</f>
        <v>CTO</v>
      </c>
      <c r="F5837" s="66" t="str">
        <f>IF(ISBLANK(LeaveTracker[[#This Row],[Employee Name]]),"-----",VLOOKUP(LeaveTracker[[#This Row],[Employee Name]],'List of Employees'!$B$4:$H$766,6))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Employees'!$B$4:$H$766,7))</f>
        <v>CTO</v>
      </c>
      <c r="F5838" s="66" t="str">
        <f>IF(ISBLANK(LeaveTracker[[#This Row],[Employee Name]]),"-----",VLOOKUP(LeaveTracker[[#This Row],[Employee Name]],'List of Employees'!$B$4:$H$766,6))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Employees'!$B$4:$H$766,7))</f>
        <v>MAHOGANY MARKET</v>
      </c>
      <c r="F5839" s="66" t="str">
        <f>IF(ISBLANK(LeaveTracker[[#This Row],[Employee Name]]),"-----",VLOOKUP(LeaveTracker[[#This Row],[Employee Name]],'List of Employees'!$B$4:$H$766,6))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Employees'!$B$4:$H$766,7))</f>
        <v>MAHOGANY MARKET</v>
      </c>
      <c r="F5840" s="66" t="str">
        <f>IF(ISBLANK(LeaveTracker[[#This Row],[Employee Name]]),"-----",VLOOKUP(LeaveTracker[[#This Row],[Employee Name]],'List of Employees'!$B$4:$H$766,6))</f>
        <v>PERMANENT</v>
      </c>
      <c r="G5840" s="24">
        <v>45070</v>
      </c>
      <c r="H5840" s="24">
        <v>45070</v>
      </c>
      <c r="I5840" s="19" t="s">
        <v>81</v>
      </c>
      <c r="J5840" s="42" t="s">
        <v>1878</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Employees'!$B$4:$H$766,7))</f>
        <v>MAHOGANY MARKET</v>
      </c>
      <c r="F5841" s="66" t="str">
        <f>IF(ISBLANK(LeaveTracker[[#This Row],[Employee Name]]),"-----",VLOOKUP(LeaveTracker[[#This Row],[Employee Name]],'List of Employees'!$B$4:$H$766,6))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Employees'!$B$4:$H$766,7))</f>
        <v>MAHOGANY MARKET</v>
      </c>
      <c r="F5842" s="66" t="str">
        <f>IF(ISBLANK(LeaveTracker[[#This Row],[Employee Name]]),"-----",VLOOKUP(LeaveTracker[[#This Row],[Employee Name]],'List of Employees'!$B$4:$H$766,6))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Employees'!$B$4:$H$766,7))</f>
        <v>MO</v>
      </c>
      <c r="F5843" s="66" t="str">
        <f>IF(ISBLANK(LeaveTracker[[#This Row],[Employee Name]]),"-----",VLOOKUP(LeaveTracker[[#This Row],[Employee Name]],'List of Employees'!$B$4:$H$766,6))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Employees'!$B$4:$H$766,7))</f>
        <v>CCT</v>
      </c>
      <c r="F5844" s="66" t="str">
        <f>IF(ISBLANK(LeaveTracker[[#This Row],[Employee Name]]),"-----",VLOOKUP(LeaveTracker[[#This Row],[Employee Name]],'List of Employees'!$B$4:$H$766,6))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1913</v>
      </c>
      <c r="E5845" s="20" t="str">
        <f>IF(ISBLANK(LeaveTracker[[#This Row],[Employee Name]]),"-----",VLOOKUP(LeaveTracker[[#This Row],[Employee Name]],'List of Employees'!$B$4:$H$766,7))</f>
        <v>PICNIC GROVE</v>
      </c>
      <c r="F5845" s="66" t="str">
        <f>IF(ISBLANK(LeaveTracker[[#This Row],[Employee Name]]),"-----",VLOOKUP(LeaveTracker[[#This Row],[Employee Name]],'List of Employees'!$B$4:$H$766,6))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1766</v>
      </c>
      <c r="E5846" s="20" t="str">
        <f>IF(ISBLANK(LeaveTracker[[#This Row],[Employee Name]]),"-----",VLOOKUP(LeaveTracker[[#This Row],[Employee Name]],'List of Employees'!$B$4:$H$766,7))</f>
        <v>GSO</v>
      </c>
      <c r="F5846" s="66" t="str">
        <f>IF(ISBLANK(LeaveTracker[[#This Row],[Employee Name]]),"-----",VLOOKUP(LeaveTracker[[#This Row],[Employee Name]],'List of Employees'!$B$4:$H$766,6))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2618</v>
      </c>
      <c r="E5847" s="20" t="str">
        <f>IF(ISBLANK(LeaveTracker[[#This Row],[Employee Name]]),"-----",VLOOKUP(LeaveTracker[[#This Row],[Employee Name]],'List of Employees'!$B$4:$H$766,7))</f>
        <v>CBO</v>
      </c>
      <c r="F5847" s="66" t="str">
        <f>IF(ISBLANK(LeaveTracker[[#This Row],[Employee Name]]),"-----",VLOOKUP(LeaveTracker[[#This Row],[Employee Name]],'List of Employees'!$B$4:$H$766,6))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Employees'!$B$4:$H$766,7))</f>
        <v>BPLO</v>
      </c>
      <c r="F5848" s="66" t="str">
        <f>IF(ISBLANK(LeaveTracker[[#This Row],[Employee Name]]),"-----",VLOOKUP(LeaveTracker[[#This Row],[Employee Name]],'List of Employees'!$B$4:$H$766,6))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Employees'!$B$4:$H$766,7))</f>
        <v>PIO</v>
      </c>
      <c r="F5849" s="66" t="str">
        <f>IF(ISBLANK(LeaveTracker[[#This Row],[Employee Name]]),"-----",VLOOKUP(LeaveTracker[[#This Row],[Employee Name]],'List of Employees'!$B$4:$H$766,6))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Employees'!$B$4:$H$766,7))</f>
        <v>VMO</v>
      </c>
      <c r="F5850" s="66" t="str">
        <f>IF(ISBLANK(LeaveTracker[[#This Row],[Employee Name]]),"-----",VLOOKUP(LeaveTracker[[#This Row],[Employee Name]],'List of Employees'!$B$4:$H$766,6))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Employees'!$B$4:$H$766,7))</f>
        <v>HRMO</v>
      </c>
      <c r="F5851" s="66" t="str">
        <f>IF(ISBLANK(LeaveTracker[[#This Row],[Employee Name]]),"-----",VLOOKUP(LeaveTracker[[#This Row],[Employee Name]],'List of Employees'!$B$4:$H$766,6))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Employees'!$B$4:$H$766,7))</f>
        <v>CBO</v>
      </c>
      <c r="F5852" s="66" t="str">
        <f>IF(ISBLANK(LeaveTracker[[#This Row],[Employee Name]]),"-----",VLOOKUP(LeaveTracker[[#This Row],[Employee Name]],'List of Employees'!$B$4:$H$766,6))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Employees'!$B$4:$H$766,7))</f>
        <v>CTO</v>
      </c>
      <c r="F5853" s="66" t="str">
        <f>IF(ISBLANK(LeaveTracker[[#This Row],[Employee Name]]),"-----",VLOOKUP(LeaveTracker[[#This Row],[Employee Name]],'List of Employees'!$B$4:$H$766,6))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Employees'!$B$4:$H$766,7))</f>
        <v>CTO</v>
      </c>
      <c r="F5854" s="66" t="str">
        <f>IF(ISBLANK(LeaveTracker[[#This Row],[Employee Name]]),"-----",VLOOKUP(LeaveTracker[[#This Row],[Employee Name]],'List of Employees'!$B$4:$H$766,6))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2320</v>
      </c>
      <c r="E5855" s="20" t="str">
        <f>IF(ISBLANK(LeaveTracker[[#This Row],[Employee Name]]),"-----",VLOOKUP(LeaveTracker[[#This Row],[Employee Name]],'List of Employees'!$B$4:$H$766,7))</f>
        <v>CEO</v>
      </c>
      <c r="F5855" s="66" t="str">
        <f>IF(ISBLANK(LeaveTracker[[#This Row],[Employee Name]]),"-----",VLOOKUP(LeaveTracker[[#This Row],[Employee Name]],'List of Employees'!$B$4:$H$766,6))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1875</v>
      </c>
      <c r="E5856" s="20" t="str">
        <f>IF(ISBLANK(LeaveTracker[[#This Row],[Employee Name]]),"-----",VLOOKUP(LeaveTracker[[#This Row],[Employee Name]],'List of Employees'!$B$4:$H$766,7))</f>
        <v>TOPS-CSU</v>
      </c>
      <c r="F5856" s="66" t="str">
        <f>IF(ISBLANK(LeaveTracker[[#This Row],[Employee Name]]),"-----",VLOOKUP(LeaveTracker[[#This Row],[Employee Name]],'List of Employees'!$B$4:$H$766,6))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2348</v>
      </c>
      <c r="E5857" s="20">
        <f>IF(ISBLANK(LeaveTracker[[#This Row],[Employee Name]]),"-----",VLOOKUP(LeaveTracker[[#This Row],[Employee Name]],'List of Employees'!$B$4:$H$766,7))</f>
        <v>0</v>
      </c>
      <c r="F5857" s="66" t="str">
        <f>IF(ISBLANK(LeaveTracker[[#This Row],[Employee Name]]),"-----",VLOOKUP(LeaveTracker[[#This Row],[Employee Name]],'List of Employees'!$B$4:$H$766,6))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2348</v>
      </c>
      <c r="E5858" s="20">
        <f>IF(ISBLANK(LeaveTracker[[#This Row],[Employee Name]]),"-----",VLOOKUP(LeaveTracker[[#This Row],[Employee Name]],'List of Employees'!$B$4:$H$766,7))</f>
        <v>0</v>
      </c>
      <c r="F5858" s="66" t="str">
        <f>IF(ISBLANK(LeaveTracker[[#This Row],[Employee Name]]),"-----",VLOOKUP(LeaveTracker[[#This Row],[Employee Name]],'List of Employees'!$B$4:$H$766,6))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2348</v>
      </c>
      <c r="E5859" s="20">
        <f>IF(ISBLANK(LeaveTracker[[#This Row],[Employee Name]]),"-----",VLOOKUP(LeaveTracker[[#This Row],[Employee Name]],'List of Employees'!$B$4:$H$766,7))</f>
        <v>0</v>
      </c>
      <c r="F5859" s="66" t="str">
        <f>IF(ISBLANK(LeaveTracker[[#This Row],[Employee Name]]),"-----",VLOOKUP(LeaveTracker[[#This Row],[Employee Name]],'List of Employees'!$B$4:$H$766,6))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1727</v>
      </c>
      <c r="E5860" s="20" t="str">
        <f>IF(ISBLANK(LeaveTracker[[#This Row],[Employee Name]]),"-----",VLOOKUP(LeaveTracker[[#This Row],[Employee Name]],'List of Employees'!$B$4:$H$766,7))</f>
        <v>TCNHS-ISHS</v>
      </c>
      <c r="F5860" s="66" t="str">
        <f>IF(ISBLANK(LeaveTracker[[#This Row],[Employee Name]]),"-----",VLOOKUP(LeaveTracker[[#This Row],[Employee Name]],'List of Employees'!$B$4:$H$766,6))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1727</v>
      </c>
      <c r="E5861" s="20" t="str">
        <f>IF(ISBLANK(LeaveTracker[[#This Row],[Employee Name]]),"-----",VLOOKUP(LeaveTracker[[#This Row],[Employee Name]],'List of Employees'!$B$4:$H$766,7))</f>
        <v>TCNHS-ISHS</v>
      </c>
      <c r="F5861" s="66" t="str">
        <f>IF(ISBLANK(LeaveTracker[[#This Row],[Employee Name]]),"-----",VLOOKUP(LeaveTracker[[#This Row],[Employee Name]],'List of Employees'!$B$4:$H$766,6))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1848</v>
      </c>
      <c r="E5862" s="20" t="str">
        <f>IF(ISBLANK(LeaveTracker[[#This Row],[Employee Name]]),"-----",VLOOKUP(LeaveTracker[[#This Row],[Employee Name]],'List of Employees'!$B$4:$H$766,7))</f>
        <v>GSO</v>
      </c>
      <c r="F5862" s="66" t="str">
        <f>IF(ISBLANK(LeaveTracker[[#This Row],[Employee Name]]),"-----",VLOOKUP(LeaveTracker[[#This Row],[Employee Name]],'List of Employees'!$B$4:$H$766,6))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1824</v>
      </c>
      <c r="E5863" s="20" t="str">
        <f>IF(ISBLANK(LeaveTracker[[#This Row],[Employee Name]]),"-----",VLOOKUP(LeaveTracker[[#This Row],[Employee Name]],'List of Employees'!$B$4:$H$766,7))</f>
        <v>ONT</v>
      </c>
      <c r="F5863" s="66" t="str">
        <f>IF(ISBLANK(LeaveTracker[[#This Row],[Employee Name]]),"-----",VLOOKUP(LeaveTracker[[#This Row],[Employee Name]],'List of Employees'!$B$4:$H$766,6))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1824</v>
      </c>
      <c r="E5864" s="20" t="str">
        <f>IF(ISBLANK(LeaveTracker[[#This Row],[Employee Name]]),"-----",VLOOKUP(LeaveTracker[[#This Row],[Employee Name]],'List of Employees'!$B$4:$H$766,7))</f>
        <v>ONT</v>
      </c>
      <c r="F5864" s="66" t="str">
        <f>IF(ISBLANK(LeaveTracker[[#This Row],[Employee Name]]),"-----",VLOOKUP(LeaveTracker[[#This Row],[Employee Name]],'List of Employees'!$B$4:$H$766,6))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1812</v>
      </c>
      <c r="E5865" s="20" t="str">
        <f>IF(ISBLANK(LeaveTracker[[#This Row],[Employee Name]]),"-----",VLOOKUP(LeaveTracker[[#This Row],[Employee Name]],'List of Employees'!$B$4:$H$766,7))</f>
        <v>ONT</v>
      </c>
      <c r="F5865" s="66" t="str">
        <f>IF(ISBLANK(LeaveTracker[[#This Row],[Employee Name]]),"-----",VLOOKUP(LeaveTracker[[#This Row],[Employee Name]],'List of Employees'!$B$4:$H$766,6))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1804</v>
      </c>
      <c r="E5866" s="20" t="str">
        <f>IF(ISBLANK(LeaveTracker[[#This Row],[Employee Name]]),"-----",VLOOKUP(LeaveTracker[[#This Row],[Employee Name]],'List of Employees'!$B$4:$H$766,7))</f>
        <v>ONT</v>
      </c>
      <c r="F5866" s="66" t="str">
        <f>IF(ISBLANK(LeaveTracker[[#This Row],[Employee Name]]),"-----",VLOOKUP(LeaveTracker[[#This Row],[Employee Name]],'List of Employees'!$B$4:$H$766,6))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1804</v>
      </c>
      <c r="E5867" s="20" t="str">
        <f>IF(ISBLANK(LeaveTracker[[#This Row],[Employee Name]]),"-----",VLOOKUP(LeaveTracker[[#This Row],[Employee Name]],'List of Employees'!$B$4:$H$766,7))</f>
        <v>ONT</v>
      </c>
      <c r="F5867" s="66" t="str">
        <f>IF(ISBLANK(LeaveTracker[[#This Row],[Employee Name]]),"-----",VLOOKUP(LeaveTracker[[#This Row],[Employee Name]],'List of Employees'!$B$4:$H$766,6))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1777</v>
      </c>
      <c r="E5868" s="20" t="str">
        <f>IF(ISBLANK(LeaveTracker[[#This Row],[Employee Name]]),"-----",VLOOKUP(LeaveTracker[[#This Row],[Employee Name]],'List of Employees'!$B$4:$H$766,7))</f>
        <v>PICNIC GROVE</v>
      </c>
      <c r="F5868" s="66" t="str">
        <f>IF(ISBLANK(LeaveTracker[[#This Row],[Employee Name]]),"-----",VLOOKUP(LeaveTracker[[#This Row],[Employee Name]],'List of Employees'!$B$4:$H$766,6))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1998</v>
      </c>
      <c r="E5869" s="20" t="str">
        <f>IF(ISBLANK(LeaveTracker[[#This Row],[Employee Name]]),"-----",VLOOKUP(LeaveTracker[[#This Row],[Employee Name]],'List of Employees'!$B$4:$H$766,7))</f>
        <v>HRMO</v>
      </c>
      <c r="F5869" s="66" t="str">
        <f>IF(ISBLANK(LeaveTracker[[#This Row],[Employee Name]]),"-----",VLOOKUP(LeaveTracker[[#This Row],[Employee Name]],'List of Employees'!$B$4:$H$766,6))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1892</v>
      </c>
      <c r="E5870" s="20" t="str">
        <f>IF(ISBLANK(LeaveTracker[[#This Row],[Employee Name]]),"-----",VLOOKUP(LeaveTracker[[#This Row],[Employee Name]],'List of Employees'!$B$4:$H$766,7))</f>
        <v>PICNIC GROVE</v>
      </c>
      <c r="F5870" s="66" t="str">
        <f>IF(ISBLANK(LeaveTracker[[#This Row],[Employee Name]]),"-----",VLOOKUP(LeaveTracker[[#This Row],[Employee Name]],'List of Employees'!$B$4:$H$766,6))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1782</v>
      </c>
      <c r="E5871" s="20" t="str">
        <f>IF(ISBLANK(LeaveTracker[[#This Row],[Employee Name]]),"-----",VLOOKUP(LeaveTracker[[#This Row],[Employee Name]],'List of Employees'!$B$4:$H$766,7))</f>
        <v>PICNIC GROVE</v>
      </c>
      <c r="F5871" s="66" t="str">
        <f>IF(ISBLANK(LeaveTracker[[#This Row],[Employee Name]]),"-----",VLOOKUP(LeaveTracker[[#This Row],[Employee Name]],'List of Employees'!$B$4:$H$766,6))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Employees'!$B$4:$H$766,7))</f>
        <v>PICNIC GROVE</v>
      </c>
      <c r="F5872" s="66" t="str">
        <f>IF(ISBLANK(LeaveTracker[[#This Row],[Employee Name]]),"-----",VLOOKUP(LeaveTracker[[#This Row],[Employee Name]],'List of Employees'!$B$4:$H$766,6))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Employees'!$B$4:$H$766,7))</f>
        <v>PICNIC GROVE</v>
      </c>
      <c r="F5873" s="66" t="str">
        <f>IF(ISBLANK(LeaveTracker[[#This Row],[Employee Name]]),"-----",VLOOKUP(LeaveTracker[[#This Row],[Employee Name]],'List of Employees'!$B$4:$H$766,6))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2460</v>
      </c>
      <c r="E5874" s="20" t="str">
        <f>IF(ISBLANK(LeaveTracker[[#This Row],[Employee Name]]),"-----",VLOOKUP(LeaveTracker[[#This Row],[Employee Name]],'List of Employees'!$B$4:$H$766,7))</f>
        <v>CCT</v>
      </c>
      <c r="F5874" s="66" t="str">
        <f>IF(ISBLANK(LeaveTracker[[#This Row],[Employee Name]]),"-----",VLOOKUP(LeaveTracker[[#This Row],[Employee Name]],'List of Employees'!$B$4:$H$766,6))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Employees'!$B$4:$H$766,7))</f>
        <v>CCT</v>
      </c>
      <c r="F5875" s="66" t="str">
        <f>IF(ISBLANK(LeaveTracker[[#This Row],[Employee Name]]),"-----",VLOOKUP(LeaveTracker[[#This Row],[Employee Name]],'List of Employees'!$B$4:$H$766,6))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1945</v>
      </c>
      <c r="E5876" s="20" t="str">
        <f>IF(ISBLANK(LeaveTracker[[#This Row],[Employee Name]]),"-----",VLOOKUP(LeaveTracker[[#This Row],[Employee Name]],'List of Employees'!$B$4:$H$766,7))</f>
        <v>ONT</v>
      </c>
      <c r="F5876" s="66" t="str">
        <f>IF(ISBLANK(LeaveTracker[[#This Row],[Employee Name]]),"-----",VLOOKUP(LeaveTracker[[#This Row],[Employee Name]],'List of Employees'!$B$4:$H$766,6))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1847</v>
      </c>
      <c r="E5877" s="20" t="str">
        <f>IF(ISBLANK(LeaveTracker[[#This Row],[Employee Name]]),"-----",VLOOKUP(LeaveTracker[[#This Row],[Employee Name]],'List of Employees'!$B$4:$H$766,7))</f>
        <v>TICC</v>
      </c>
      <c r="F5877" s="66" t="str">
        <f>IF(ISBLANK(LeaveTracker[[#This Row],[Employee Name]]),"-----",VLOOKUP(LeaveTracker[[#This Row],[Employee Name]],'List of Employees'!$B$4:$H$766,6))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1882</v>
      </c>
      <c r="E5878" s="20" t="str">
        <f>IF(ISBLANK(LeaveTracker[[#This Row],[Employee Name]]),"-----",VLOOKUP(LeaveTracker[[#This Row],[Employee Name]],'List of Employees'!$B$4:$H$766,7))</f>
        <v>TICC</v>
      </c>
      <c r="F5878" s="66" t="str">
        <f>IF(ISBLANK(LeaveTracker[[#This Row],[Employee Name]]),"-----",VLOOKUP(LeaveTracker[[#This Row],[Employee Name]],'List of Employees'!$B$4:$H$766,6))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Employees'!$B$4:$H$766,7))</f>
        <v>VMO</v>
      </c>
      <c r="F5879" s="66" t="str">
        <f>IF(ISBLANK(LeaveTracker[[#This Row],[Employee Name]]),"-----",VLOOKUP(LeaveTracker[[#This Row],[Employee Name]],'List of Employees'!$B$4:$H$766,6))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Employees'!$B$4:$H$766,7))</f>
        <v>CTO</v>
      </c>
      <c r="F5880" s="66" t="str">
        <f>IF(ISBLANK(LeaveTracker[[#This Row],[Employee Name]]),"-----",VLOOKUP(LeaveTracker[[#This Row],[Employee Name]],'List of Employees'!$B$4:$H$766,6))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Employees'!$B$4:$H$766,7))</f>
        <v>ACCOUNTING</v>
      </c>
      <c r="F5881" s="66" t="str">
        <f>IF(ISBLANK(LeaveTracker[[#This Row],[Employee Name]]),"-----",VLOOKUP(LeaveTracker[[#This Row],[Employee Name]],'List of Employees'!$B$4:$H$766,6))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Employees'!$B$4:$H$766,7))</f>
        <v>ACCOUNTING</v>
      </c>
      <c r="F5882" s="66" t="str">
        <f>IF(ISBLANK(LeaveTracker[[#This Row],[Employee Name]]),"-----",VLOOKUP(LeaveTracker[[#This Row],[Employee Name]],'List of Employees'!$B$4:$H$766,6))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2123</v>
      </c>
      <c r="E5883" s="20" t="str">
        <f>IF(ISBLANK(LeaveTracker[[#This Row],[Employee Name]]),"-----",VLOOKUP(LeaveTracker[[#This Row],[Employee Name]],'List of Employees'!$B$4:$H$766,7))</f>
        <v>DA</v>
      </c>
      <c r="F5883" s="66" t="str">
        <f>IF(ISBLANK(LeaveTracker[[#This Row],[Employee Name]]),"-----",VLOOKUP(LeaveTracker[[#This Row],[Employee Name]],'List of Employees'!$B$4:$H$766,6))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1746</v>
      </c>
      <c r="E5884" s="20" t="str">
        <f>IF(ISBLANK(LeaveTracker[[#This Row],[Employee Name]]),"-----",VLOOKUP(LeaveTracker[[#This Row],[Employee Name]],'List of Employees'!$B$4:$H$766,7))</f>
        <v>AGRICULTURE OFFICE</v>
      </c>
      <c r="F5884" s="66" t="str">
        <f>IF(ISBLANK(LeaveTracker[[#This Row],[Employee Name]]),"-----",VLOOKUP(LeaveTracker[[#This Row],[Employee Name]],'List of Employees'!$B$4:$H$766,6))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1746</v>
      </c>
      <c r="E5885" s="20" t="str">
        <f>IF(ISBLANK(LeaveTracker[[#This Row],[Employee Name]]),"-----",VLOOKUP(LeaveTracker[[#This Row],[Employee Name]],'List of Employees'!$B$4:$H$766,7))</f>
        <v>AGRICULTURE OFFICE</v>
      </c>
      <c r="F5885" s="66" t="str">
        <f>IF(ISBLANK(LeaveTracker[[#This Row],[Employee Name]]),"-----",VLOOKUP(LeaveTracker[[#This Row],[Employee Name]],'List of Employees'!$B$4:$H$766,6))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Employees'!$B$4:$H$766,7))</f>
        <v>TOPS (ADMIN CSU)</v>
      </c>
      <c r="F5886" s="66" t="str">
        <f>IF(ISBLANK(LeaveTracker[[#This Row],[Employee Name]]),"-----",VLOOKUP(LeaveTracker[[#This Row],[Employee Name]],'List of Employees'!$B$4:$H$766,6))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Employees'!$B$4:$H$766,7))</f>
        <v>DSWDO</v>
      </c>
      <c r="F5887" s="66" t="str">
        <f>IF(ISBLANK(LeaveTracker[[#This Row],[Employee Name]]),"-----",VLOOKUP(LeaveTracker[[#This Row],[Employee Name]],'List of Employees'!$B$4:$H$766,6))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Employees'!$B$4:$H$766,7))</f>
        <v>LCR</v>
      </c>
      <c r="F5888" s="66" t="str">
        <f>IF(ISBLANK(LeaveTracker[[#This Row],[Employee Name]]),"-----",VLOOKUP(LeaveTracker[[#This Row],[Employee Name]],'List of Employees'!$B$4:$H$766,6))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1954</v>
      </c>
      <c r="E5889" s="20" t="str">
        <f>IF(ISBLANK(LeaveTracker[[#This Row],[Employee Name]]),"-----",VLOOKUP(LeaveTracker[[#This Row],[Employee Name]],'List of Employees'!$B$4:$H$766,7))</f>
        <v>CENRO</v>
      </c>
      <c r="F5889" s="66" t="str">
        <f>IF(ISBLANK(LeaveTracker[[#This Row],[Employee Name]]),"-----",VLOOKUP(LeaveTracker[[#This Row],[Employee Name]],'List of Employees'!$B$4:$H$766,6))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1954</v>
      </c>
      <c r="E5890" s="20" t="str">
        <f>IF(ISBLANK(LeaveTracker[[#This Row],[Employee Name]]),"-----",VLOOKUP(LeaveTracker[[#This Row],[Employee Name]],'List of Employees'!$B$4:$H$766,7))</f>
        <v>CENRO</v>
      </c>
      <c r="F5890" s="66" t="str">
        <f>IF(ISBLANK(LeaveTracker[[#This Row],[Employee Name]]),"-----",VLOOKUP(LeaveTracker[[#This Row],[Employee Name]],'List of Employees'!$B$4:$H$766,6))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1954</v>
      </c>
      <c r="E5891" s="20" t="str">
        <f>IF(ISBLANK(LeaveTracker[[#This Row],[Employee Name]]),"-----",VLOOKUP(LeaveTracker[[#This Row],[Employee Name]],'List of Employees'!$B$4:$H$766,7))</f>
        <v>CENRO</v>
      </c>
      <c r="F5891" s="66" t="str">
        <f>IF(ISBLANK(LeaveTracker[[#This Row],[Employee Name]]),"-----",VLOOKUP(LeaveTracker[[#This Row],[Employee Name]],'List of Employees'!$B$4:$H$766,6))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1954</v>
      </c>
      <c r="E5892" s="20" t="str">
        <f>IF(ISBLANK(LeaveTracker[[#This Row],[Employee Name]]),"-----",VLOOKUP(LeaveTracker[[#This Row],[Employee Name]],'List of Employees'!$B$4:$H$766,7))</f>
        <v>CENRO</v>
      </c>
      <c r="F5892" s="66" t="str">
        <f>IF(ISBLANK(LeaveTracker[[#This Row],[Employee Name]]),"-----",VLOOKUP(LeaveTracker[[#This Row],[Employee Name]],'List of Employees'!$B$4:$H$766,6))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2180</v>
      </c>
      <c r="E5893" s="20" t="str">
        <f>IF(ISBLANK(LeaveTracker[[#This Row],[Employee Name]]),"-----",VLOOKUP(LeaveTracker[[#This Row],[Employee Name]],'List of Employees'!$B$4:$H$766,7))</f>
        <v>CENRO</v>
      </c>
      <c r="F5893" s="66" t="str">
        <f>IF(ISBLANK(LeaveTracker[[#This Row],[Employee Name]]),"-----",VLOOKUP(LeaveTracker[[#This Row],[Employee Name]],'List of Employees'!$B$4:$H$766,6))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2180</v>
      </c>
      <c r="E5894" s="20" t="str">
        <f>IF(ISBLANK(LeaveTracker[[#This Row],[Employee Name]]),"-----",VLOOKUP(LeaveTracker[[#This Row],[Employee Name]],'List of Employees'!$B$4:$H$766,7))</f>
        <v>CENRO</v>
      </c>
      <c r="F5894" s="66" t="str">
        <f>IF(ISBLANK(LeaveTracker[[#This Row],[Employee Name]]),"-----",VLOOKUP(LeaveTracker[[#This Row],[Employee Name]],'List of Employees'!$B$4:$H$766,6))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2189</v>
      </c>
      <c r="E5895" s="20" t="str">
        <f>IF(ISBLANK(LeaveTracker[[#This Row],[Employee Name]]),"-----",VLOOKUP(LeaveTracker[[#This Row],[Employee Name]],'List of Employees'!$B$4:$H$766,7))</f>
        <v>CENRO</v>
      </c>
      <c r="F5895" s="66" t="str">
        <f>IF(ISBLANK(LeaveTracker[[#This Row],[Employee Name]]),"-----",VLOOKUP(LeaveTracker[[#This Row],[Employee Name]],'List of Employees'!$B$4:$H$766,6))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2189</v>
      </c>
      <c r="E5896" s="20" t="str">
        <f>IF(ISBLANK(LeaveTracker[[#This Row],[Employee Name]]),"-----",VLOOKUP(LeaveTracker[[#This Row],[Employee Name]],'List of Employees'!$B$4:$H$766,7))</f>
        <v>CENRO</v>
      </c>
      <c r="F5896" s="66" t="str">
        <f>IF(ISBLANK(LeaveTracker[[#This Row],[Employee Name]]),"-----",VLOOKUP(LeaveTracker[[#This Row],[Employee Name]],'List of Employees'!$B$4:$H$766,6))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1927</v>
      </c>
      <c r="E5897" s="20" t="str">
        <f>IF(ISBLANK(LeaveTracker[[#This Row],[Employee Name]]),"-----",VLOOKUP(LeaveTracker[[#This Row],[Employee Name]],'List of Employees'!$B$4:$H$766,7))</f>
        <v>CTO</v>
      </c>
      <c r="F5897" s="66" t="str">
        <f>IF(ISBLANK(LeaveTracker[[#This Row],[Employee Name]]),"-----",VLOOKUP(LeaveTracker[[#This Row],[Employee Name]],'List of Employees'!$B$4:$H$766,6))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1927</v>
      </c>
      <c r="E5898" s="20" t="str">
        <f>IF(ISBLANK(LeaveTracker[[#This Row],[Employee Name]]),"-----",VLOOKUP(LeaveTracker[[#This Row],[Employee Name]],'List of Employees'!$B$4:$H$766,7))</f>
        <v>CTO</v>
      </c>
      <c r="F5898" s="66" t="str">
        <f>IF(ISBLANK(LeaveTracker[[#This Row],[Employee Name]]),"-----",VLOOKUP(LeaveTracker[[#This Row],[Employee Name]],'List of Employees'!$B$4:$H$766,6))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1927</v>
      </c>
      <c r="E5899" s="20" t="str">
        <f>IF(ISBLANK(LeaveTracker[[#This Row],[Employee Name]]),"-----",VLOOKUP(LeaveTracker[[#This Row],[Employee Name]],'List of Employees'!$B$4:$H$766,7))</f>
        <v>CTO</v>
      </c>
      <c r="F5899" s="66" t="str">
        <f>IF(ISBLANK(LeaveTracker[[#This Row],[Employee Name]]),"-----",VLOOKUP(LeaveTracker[[#This Row],[Employee Name]],'List of Employees'!$B$4:$H$766,6))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1927</v>
      </c>
      <c r="E5900" s="20" t="str">
        <f>IF(ISBLANK(LeaveTracker[[#This Row],[Employee Name]]),"-----",VLOOKUP(LeaveTracker[[#This Row],[Employee Name]],'List of Employees'!$B$4:$H$766,7))</f>
        <v>CTO</v>
      </c>
      <c r="F5900" s="66" t="str">
        <f>IF(ISBLANK(LeaveTracker[[#This Row],[Employee Name]]),"-----",VLOOKUP(LeaveTracker[[#This Row],[Employee Name]],'List of Employees'!$B$4:$H$766,6))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1927</v>
      </c>
      <c r="E5901" s="20" t="str">
        <f>IF(ISBLANK(LeaveTracker[[#This Row],[Employee Name]]),"-----",VLOOKUP(LeaveTracker[[#This Row],[Employee Name]],'List of Employees'!$B$4:$H$766,7))</f>
        <v>CTO</v>
      </c>
      <c r="F5901" s="66" t="str">
        <f>IF(ISBLANK(LeaveTracker[[#This Row],[Employee Name]]),"-----",VLOOKUP(LeaveTracker[[#This Row],[Employee Name]],'List of Employees'!$B$4:$H$766,6))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1927</v>
      </c>
      <c r="E5902" s="20" t="str">
        <f>IF(ISBLANK(LeaveTracker[[#This Row],[Employee Name]]),"-----",VLOOKUP(LeaveTracker[[#This Row],[Employee Name]],'List of Employees'!$B$4:$H$766,7))</f>
        <v>CTO</v>
      </c>
      <c r="F5902" s="66" t="str">
        <f>IF(ISBLANK(LeaveTracker[[#This Row],[Employee Name]]),"-----",VLOOKUP(LeaveTracker[[#This Row],[Employee Name]],'List of Employees'!$B$4:$H$766,6))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1786</v>
      </c>
      <c r="E5903" s="20" t="str">
        <f>IF(ISBLANK(LeaveTracker[[#This Row],[Employee Name]]),"-----",VLOOKUP(LeaveTracker[[#This Row],[Employee Name]],'List of Employees'!$B$4:$H$766,7))</f>
        <v>GSO</v>
      </c>
      <c r="F5903" s="66" t="str">
        <f>IF(ISBLANK(LeaveTracker[[#This Row],[Employee Name]]),"-----",VLOOKUP(LeaveTracker[[#This Row],[Employee Name]],'List of Employees'!$B$4:$H$766,6))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1786</v>
      </c>
      <c r="E5904" s="20" t="str">
        <f>IF(ISBLANK(LeaveTracker[[#This Row],[Employee Name]]),"-----",VLOOKUP(LeaveTracker[[#This Row],[Employee Name]],'List of Employees'!$B$4:$H$766,7))</f>
        <v>GSO</v>
      </c>
      <c r="F5904" s="66" t="str">
        <f>IF(ISBLANK(LeaveTracker[[#This Row],[Employee Name]]),"-----",VLOOKUP(LeaveTracker[[#This Row],[Employee Name]],'List of Employees'!$B$4:$H$766,6))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1786</v>
      </c>
      <c r="E5905" s="20" t="str">
        <f>IF(ISBLANK(LeaveTracker[[#This Row],[Employee Name]]),"-----",VLOOKUP(LeaveTracker[[#This Row],[Employee Name]],'List of Employees'!$B$4:$H$766,7))</f>
        <v>GSO</v>
      </c>
      <c r="F5905" s="66" t="str">
        <f>IF(ISBLANK(LeaveTracker[[#This Row],[Employee Name]]),"-----",VLOOKUP(LeaveTracker[[#This Row],[Employee Name]],'List of Employees'!$B$4:$H$766,6))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1876</v>
      </c>
      <c r="E5906" s="20" t="str">
        <f>IF(ISBLANK(LeaveTracker[[#This Row],[Employee Name]]),"-----",VLOOKUP(LeaveTracker[[#This Row],[Employee Name]],'List of Employees'!$B$4:$H$766,7))</f>
        <v>CTO-LICENSE</v>
      </c>
      <c r="F5906" s="66" t="str">
        <f>IF(ISBLANK(LeaveTracker[[#This Row],[Employee Name]]),"-----",VLOOKUP(LeaveTracker[[#This Row],[Employee Name]],'List of Employees'!$B$4:$H$766,6))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2350</v>
      </c>
      <c r="E5907" s="20" t="str">
        <f>IF(ISBLANK(LeaveTracker[[#This Row],[Employee Name]]),"-----",VLOOKUP(LeaveTracker[[#This Row],[Employee Name]],'List of Employees'!$B$4:$H$766,7))</f>
        <v>VMO</v>
      </c>
      <c r="F5907" s="66" t="str">
        <f>IF(ISBLANK(LeaveTracker[[#This Row],[Employee Name]]),"-----",VLOOKUP(LeaveTracker[[#This Row],[Employee Name]],'List of Employees'!$B$4:$H$766,6))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2353</v>
      </c>
      <c r="E5908" s="20" t="str">
        <f>IF(ISBLANK(LeaveTracker[[#This Row],[Employee Name]]),"-----",VLOOKUP(LeaveTracker[[#This Row],[Employee Name]],'List of Employees'!$B$4:$H$766,7))</f>
        <v>TOPS-CSU</v>
      </c>
      <c r="F5908" s="66" t="str">
        <f>IF(ISBLANK(LeaveTracker[[#This Row],[Employee Name]]),"-----",VLOOKUP(LeaveTracker[[#This Row],[Employee Name]],'List of Employees'!$B$4:$H$766,6))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1753</v>
      </c>
      <c r="E5909" s="20" t="str">
        <f>IF(ISBLANK(LeaveTracker[[#This Row],[Employee Name]]),"-----",VLOOKUP(LeaveTracker[[#This Row],[Employee Name]],'List of Employees'!$B$4:$H$766,7))</f>
        <v>SP</v>
      </c>
      <c r="F5909" s="66" t="str">
        <f>IF(ISBLANK(LeaveTracker[[#This Row],[Employee Name]]),"-----",VLOOKUP(LeaveTracker[[#This Row],[Employee Name]],'List of Employees'!$B$4:$H$766,6))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1949</v>
      </c>
      <c r="E5910" s="20" t="str">
        <f>IF(ISBLANK(LeaveTracker[[#This Row],[Employee Name]]),"-----",VLOOKUP(LeaveTracker[[#This Row],[Employee Name]],'List of Employees'!$B$4:$H$766,7))</f>
        <v>CENRO</v>
      </c>
      <c r="F5910" s="66" t="str">
        <f>IF(ISBLANK(LeaveTracker[[#This Row],[Employee Name]]),"-----",VLOOKUP(LeaveTracker[[#This Row],[Employee Name]],'List of Employees'!$B$4:$H$766,6))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1911</v>
      </c>
      <c r="E5911" s="20" t="str">
        <f>IF(ISBLANK(LeaveTracker[[#This Row],[Employee Name]]),"-----",VLOOKUP(LeaveTracker[[#This Row],[Employee Name]],'List of Employees'!$B$4:$H$766,7))</f>
        <v>CENRO</v>
      </c>
      <c r="F5911" s="66" t="str">
        <f>IF(ISBLANK(LeaveTracker[[#This Row],[Employee Name]]),"-----",VLOOKUP(LeaveTracker[[#This Row],[Employee Name]],'List of Employees'!$B$4:$H$766,6))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1864</v>
      </c>
      <c r="E5912" s="20" t="str">
        <f>IF(ISBLANK(LeaveTracker[[#This Row],[Employee Name]]),"-----",VLOOKUP(LeaveTracker[[#This Row],[Employee Name]],'List of Employees'!$B$4:$H$766,7))</f>
        <v>CENRO</v>
      </c>
      <c r="F5912" s="66" t="str">
        <f>IF(ISBLANK(LeaveTracker[[#This Row],[Employee Name]]),"-----",VLOOKUP(LeaveTracker[[#This Row],[Employee Name]],'List of Employees'!$B$4:$H$766,6))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1924</v>
      </c>
      <c r="E5913" s="20" t="str">
        <f>IF(ISBLANK(LeaveTracker[[#This Row],[Employee Name]]),"-----",VLOOKUP(LeaveTracker[[#This Row],[Employee Name]],'List of Employees'!$B$4:$H$766,7))</f>
        <v>PICNIC GROVE</v>
      </c>
      <c r="F5913" s="66" t="str">
        <f>IF(ISBLANK(LeaveTracker[[#This Row],[Employee Name]]),"-----",VLOOKUP(LeaveTracker[[#This Row],[Employee Name]],'List of Employees'!$B$4:$H$766,6))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Employees'!$B$4:$H$766,7))</f>
        <v>ACCOUNTING</v>
      </c>
      <c r="F5914" s="66" t="str">
        <f>IF(ISBLANK(LeaveTracker[[#This Row],[Employee Name]]),"-----",VLOOKUP(LeaveTracker[[#This Row],[Employee Name]],'List of Employees'!$B$4:$H$766,6))</f>
        <v>PERMANENT</v>
      </c>
      <c r="G5914" s="24">
        <v>45068</v>
      </c>
      <c r="H5914" s="24">
        <v>45075</v>
      </c>
      <c r="I5914" s="19" t="s">
        <v>297</v>
      </c>
      <c r="J5914" s="42" t="s">
        <v>1937</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Employees'!$B$4:$H$766,7))</f>
        <v>ACCOUNTING</v>
      </c>
      <c r="F5915" s="66" t="str">
        <f>IF(ISBLANK(LeaveTracker[[#This Row],[Employee Name]]),"-----",VLOOKUP(LeaveTracker[[#This Row],[Employee Name]],'List of Employees'!$B$4:$H$766,6))</f>
        <v>PERMANENT</v>
      </c>
      <c r="G5915" s="24">
        <v>45068</v>
      </c>
      <c r="H5915" s="24">
        <v>45075</v>
      </c>
      <c r="I5915" s="19" t="s">
        <v>297</v>
      </c>
      <c r="J5915" s="42" t="s">
        <v>1937</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2074</v>
      </c>
      <c r="E5916" s="20" t="str">
        <f>IF(ISBLANK(LeaveTracker[[#This Row],[Employee Name]]),"-----",VLOOKUP(LeaveTracker[[#This Row],[Employee Name]],'List of Employees'!$B$4:$H$766,7))</f>
        <v>LEGAL OFFICE</v>
      </c>
      <c r="F5916" s="66" t="str">
        <f>IF(ISBLANK(LeaveTracker[[#This Row],[Employee Name]]),"-----",VLOOKUP(LeaveTracker[[#This Row],[Employee Name]],'List of Employees'!$B$4:$H$766,6))</f>
        <v>CASUAL</v>
      </c>
      <c r="G5916" s="24">
        <v>45078</v>
      </c>
      <c r="H5916" s="24">
        <v>45079</v>
      </c>
      <c r="I5916" s="19" t="s">
        <v>81</v>
      </c>
      <c r="J5916" s="42" t="s">
        <v>1878</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2008</v>
      </c>
      <c r="E5917" s="20" t="str">
        <f>IF(ISBLANK(LeaveTracker[[#This Row],[Employee Name]]),"-----",VLOOKUP(LeaveTracker[[#This Row],[Employee Name]],'List of Employees'!$B$4:$H$766,7))</f>
        <v>EDP</v>
      </c>
      <c r="F5917" s="66" t="str">
        <f>IF(ISBLANK(LeaveTracker[[#This Row],[Employee Name]]),"-----",VLOOKUP(LeaveTracker[[#This Row],[Employee Name]],'List of Employees'!$B$4:$H$766,6))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1956</v>
      </c>
      <c r="E5918" s="20" t="str">
        <f>IF(ISBLANK(LeaveTracker[[#This Row],[Employee Name]]),"-----",VLOOKUP(LeaveTracker[[#This Row],[Employee Name]],'List of Employees'!$B$4:$H$766,7))</f>
        <v>TERMINAL</v>
      </c>
      <c r="F5918" s="66" t="str">
        <f>IF(ISBLANK(LeaveTracker[[#This Row],[Employee Name]]),"-----",VLOOKUP(LeaveTracker[[#This Row],[Employee Name]],'List of Employees'!$B$4:$H$766,6))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1956</v>
      </c>
      <c r="E5919" s="20" t="str">
        <f>IF(ISBLANK(LeaveTracker[[#This Row],[Employee Name]]),"-----",VLOOKUP(LeaveTracker[[#This Row],[Employee Name]],'List of Employees'!$B$4:$H$766,7))</f>
        <v>TERMINAL</v>
      </c>
      <c r="F5919" s="66" t="str">
        <f>IF(ISBLANK(LeaveTracker[[#This Row],[Employee Name]]),"-----",VLOOKUP(LeaveTracker[[#This Row],[Employee Name]],'List of Employees'!$B$4:$H$766,6))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1860</v>
      </c>
      <c r="E5920" s="20" t="str">
        <f>IF(ISBLANK(LeaveTracker[[#This Row],[Employee Name]]),"-----",VLOOKUP(LeaveTracker[[#This Row],[Employee Name]],'List of Employees'!$B$4:$H$766,7))</f>
        <v>TICC</v>
      </c>
      <c r="F5920" s="66" t="str">
        <f>IF(ISBLANK(LeaveTracker[[#This Row],[Employee Name]]),"-----",VLOOKUP(LeaveTracker[[#This Row],[Employee Name]],'List of Employees'!$B$4:$H$766,6))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1860</v>
      </c>
      <c r="E5921" s="20" t="str">
        <f>IF(ISBLANK(LeaveTracker[[#This Row],[Employee Name]]),"-----",VLOOKUP(LeaveTracker[[#This Row],[Employee Name]],'List of Employees'!$B$4:$H$766,7))</f>
        <v>TICC</v>
      </c>
      <c r="F5921" s="66" t="str">
        <f>IF(ISBLANK(LeaveTracker[[#This Row],[Employee Name]]),"-----",VLOOKUP(LeaveTracker[[#This Row],[Employee Name]],'List of Employees'!$B$4:$H$766,6))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1860</v>
      </c>
      <c r="E5922" s="20" t="str">
        <f>IF(ISBLANK(LeaveTracker[[#This Row],[Employee Name]]),"-----",VLOOKUP(LeaveTracker[[#This Row],[Employee Name]],'List of Employees'!$B$4:$H$766,7))</f>
        <v>TICC</v>
      </c>
      <c r="F5922" s="66" t="str">
        <f>IF(ISBLANK(LeaveTracker[[#This Row],[Employee Name]]),"-----",VLOOKUP(LeaveTracker[[#This Row],[Employee Name]],'List of Employees'!$B$4:$H$766,6))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1860</v>
      </c>
      <c r="E5923" s="20" t="str">
        <f>IF(ISBLANK(LeaveTracker[[#This Row],[Employee Name]]),"-----",VLOOKUP(LeaveTracker[[#This Row],[Employee Name]],'List of Employees'!$B$4:$H$766,7))</f>
        <v>TICC</v>
      </c>
      <c r="F5923" s="66" t="str">
        <f>IF(ISBLANK(LeaveTracker[[#This Row],[Employee Name]]),"-----",VLOOKUP(LeaveTracker[[#This Row],[Employee Name]],'List of Employees'!$B$4:$H$766,6))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1881</v>
      </c>
      <c r="E5924" s="20" t="str">
        <f>IF(ISBLANK(LeaveTracker[[#This Row],[Employee Name]]),"-----",VLOOKUP(LeaveTracker[[#This Row],[Employee Name]],'List of Employees'!$B$4:$H$766,7))</f>
        <v>TICC</v>
      </c>
      <c r="F5924" s="66" t="str">
        <f>IF(ISBLANK(LeaveTracker[[#This Row],[Employee Name]]),"-----",VLOOKUP(LeaveTracker[[#This Row],[Employee Name]],'List of Employees'!$B$4:$H$766,6))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1846</v>
      </c>
      <c r="E5925" s="20" t="str">
        <f>IF(ISBLANK(LeaveTracker[[#This Row],[Employee Name]]),"-----",VLOOKUP(LeaveTracker[[#This Row],[Employee Name]],'List of Employees'!$B$4:$H$766,7))</f>
        <v>TICC</v>
      </c>
      <c r="F5925" s="66" t="str">
        <f>IF(ISBLANK(LeaveTracker[[#This Row],[Employee Name]]),"-----",VLOOKUP(LeaveTracker[[#This Row],[Employee Name]],'List of Employees'!$B$4:$H$766,6))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1846</v>
      </c>
      <c r="E5926" s="20" t="str">
        <f>IF(ISBLANK(LeaveTracker[[#This Row],[Employee Name]]),"-----",VLOOKUP(LeaveTracker[[#This Row],[Employee Name]],'List of Employees'!$B$4:$H$766,7))</f>
        <v>TICC</v>
      </c>
      <c r="F5926" s="66" t="str">
        <f>IF(ISBLANK(LeaveTracker[[#This Row],[Employee Name]]),"-----",VLOOKUP(LeaveTracker[[#This Row],[Employee Name]],'List of Employees'!$B$4:$H$766,6))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1950</v>
      </c>
      <c r="E5927" s="20" t="str">
        <f>IF(ISBLANK(LeaveTracker[[#This Row],[Employee Name]]),"-----",VLOOKUP(LeaveTracker[[#This Row],[Employee Name]],'List of Employees'!$B$4:$H$766,7))</f>
        <v>TICC</v>
      </c>
      <c r="F5927" s="66" t="str">
        <f>IF(ISBLANK(LeaveTracker[[#This Row],[Employee Name]]),"-----",VLOOKUP(LeaveTracker[[#This Row],[Employee Name]],'List of Employees'!$B$4:$H$766,6))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1950</v>
      </c>
      <c r="E5928" s="20" t="str">
        <f>IF(ISBLANK(LeaveTracker[[#This Row],[Employee Name]]),"-----",VLOOKUP(LeaveTracker[[#This Row],[Employee Name]],'List of Employees'!$B$4:$H$766,7))</f>
        <v>TICC</v>
      </c>
      <c r="F5928" s="66" t="str">
        <f>IF(ISBLANK(LeaveTracker[[#This Row],[Employee Name]]),"-----",VLOOKUP(LeaveTracker[[#This Row],[Employee Name]],'List of Employees'!$B$4:$H$766,6))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Employees'!$B$4:$H$766,7))</f>
        <v>ACCOUNTING</v>
      </c>
      <c r="F5929" s="66" t="str">
        <f>IF(ISBLANK(LeaveTracker[[#This Row],[Employee Name]]),"-----",VLOOKUP(LeaveTracker[[#This Row],[Employee Name]],'List of Employees'!$B$4:$H$766,6))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Employees'!$B$4:$H$766,7))</f>
        <v>ACCOUNTING</v>
      </c>
      <c r="F5930" s="66" t="str">
        <f>IF(ISBLANK(LeaveTracker[[#This Row],[Employee Name]]),"-----",VLOOKUP(LeaveTracker[[#This Row],[Employee Name]],'List of Employees'!$B$4:$H$766,6))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1913</v>
      </c>
      <c r="E5931" s="20" t="str">
        <f>IF(ISBLANK(LeaveTracker[[#This Row],[Employee Name]]),"-----",VLOOKUP(LeaveTracker[[#This Row],[Employee Name]],'List of Employees'!$B$4:$H$766,7))</f>
        <v>PICNIC GROVE</v>
      </c>
      <c r="F5931" s="66" t="str">
        <f>IF(ISBLANK(LeaveTracker[[#This Row],[Employee Name]]),"-----",VLOOKUP(LeaveTracker[[#This Row],[Employee Name]],'List of Employees'!$B$4:$H$766,6))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2654</v>
      </c>
      <c r="E5932" s="20" t="str">
        <f>IF(ISBLANK(LeaveTracker[[#This Row],[Employee Name]]),"-----",VLOOKUP(LeaveTracker[[#This Row],[Employee Name]],'List of Employees'!$B$4:$H$766,7))</f>
        <v>GSO</v>
      </c>
      <c r="F5932" s="66" t="str">
        <f>IF(ISBLANK(LeaveTracker[[#This Row],[Employee Name]]),"-----",VLOOKUP(LeaveTracker[[#This Row],[Employee Name]],'List of Employees'!$B$4:$H$766,6))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1835</v>
      </c>
      <c r="E5933" s="20" t="str">
        <f>IF(ISBLANK(LeaveTracker[[#This Row],[Employee Name]]),"-----",VLOOKUP(LeaveTracker[[#This Row],[Employee Name]],'List of Employees'!$B$4:$H$766,7))</f>
        <v>CCT</v>
      </c>
      <c r="F5933" s="66" t="str">
        <f>IF(ISBLANK(LeaveTracker[[#This Row],[Employee Name]]),"-----",VLOOKUP(LeaveTracker[[#This Row],[Employee Name]],'List of Employees'!$B$4:$H$766,6))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1835</v>
      </c>
      <c r="E5934" s="20" t="str">
        <f>IF(ISBLANK(LeaveTracker[[#This Row],[Employee Name]]),"-----",VLOOKUP(LeaveTracker[[#This Row],[Employee Name]],'List of Employees'!$B$4:$H$766,7))</f>
        <v>CCT</v>
      </c>
      <c r="F5934" s="66" t="str">
        <f>IF(ISBLANK(LeaveTracker[[#This Row],[Employee Name]]),"-----",VLOOKUP(LeaveTracker[[#This Row],[Employee Name]],'List of Employees'!$B$4:$H$766,6))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1835</v>
      </c>
      <c r="E5935" s="20" t="str">
        <f>IF(ISBLANK(LeaveTracker[[#This Row],[Employee Name]]),"-----",VLOOKUP(LeaveTracker[[#This Row],[Employee Name]],'List of Employees'!$B$4:$H$766,7))</f>
        <v>CCT</v>
      </c>
      <c r="F5935" s="66" t="str">
        <f>IF(ISBLANK(LeaveTracker[[#This Row],[Employee Name]]),"-----",VLOOKUP(LeaveTracker[[#This Row],[Employee Name]],'List of Employees'!$B$4:$H$766,6))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1835</v>
      </c>
      <c r="E5936" s="20" t="str">
        <f>IF(ISBLANK(LeaveTracker[[#This Row],[Employee Name]]),"-----",VLOOKUP(LeaveTracker[[#This Row],[Employee Name]],'List of Employees'!$B$4:$H$766,7))</f>
        <v>CCT</v>
      </c>
      <c r="F5936" s="66" t="str">
        <f>IF(ISBLANK(LeaveTracker[[#This Row],[Employee Name]]),"-----",VLOOKUP(LeaveTracker[[#This Row],[Employee Name]],'List of Employees'!$B$4:$H$766,6))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1959</v>
      </c>
      <c r="E5937" s="20" t="str">
        <f>IF(ISBLANK(LeaveTracker[[#This Row],[Employee Name]]),"-----",VLOOKUP(LeaveTracker[[#This Row],[Employee Name]],'List of Employees'!$B$4:$H$766,7))</f>
        <v>CENRO</v>
      </c>
      <c r="F5937" s="66" t="str">
        <f>IF(ISBLANK(LeaveTracker[[#This Row],[Employee Name]]),"-----",VLOOKUP(LeaveTracker[[#This Row],[Employee Name]],'List of Employees'!$B$4:$H$766,6))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2206</v>
      </c>
      <c r="E5938" s="20" t="str">
        <f>IF(ISBLANK(LeaveTracker[[#This Row],[Employee Name]]),"-----",VLOOKUP(LeaveTracker[[#This Row],[Employee Name]],'List of Employees'!$B$4:$H$766,7))</f>
        <v>CENRO</v>
      </c>
      <c r="F5938" s="66" t="str">
        <f>IF(ISBLANK(LeaveTracker[[#This Row],[Employee Name]]),"-----",VLOOKUP(LeaveTracker[[#This Row],[Employee Name]],'List of Employees'!$B$4:$H$766,6))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2206</v>
      </c>
      <c r="E5939" s="20" t="str">
        <f>IF(ISBLANK(LeaveTracker[[#This Row],[Employee Name]]),"-----",VLOOKUP(LeaveTracker[[#This Row],[Employee Name]],'List of Employees'!$B$4:$H$766,7))</f>
        <v>CENRO</v>
      </c>
      <c r="F5939" s="66" t="str">
        <f>IF(ISBLANK(LeaveTracker[[#This Row],[Employee Name]]),"-----",VLOOKUP(LeaveTracker[[#This Row],[Employee Name]],'List of Employees'!$B$4:$H$766,6))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1813</v>
      </c>
      <c r="E5940" s="20" t="str">
        <f>IF(ISBLANK(LeaveTracker[[#This Row],[Employee Name]]),"-----",VLOOKUP(LeaveTracker[[#This Row],[Employee Name]],'List of Employees'!$B$4:$H$766,7))</f>
        <v>CSWDO</v>
      </c>
      <c r="F5940" s="66" t="str">
        <f>IF(ISBLANK(LeaveTracker[[#This Row],[Employee Name]]),"-----",VLOOKUP(LeaveTracker[[#This Row],[Employee Name]],'List of Employees'!$B$4:$H$766,6))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1933</v>
      </c>
      <c r="E5941" s="20" t="str">
        <f>IF(ISBLANK(LeaveTracker[[#This Row],[Employee Name]]),"-----",VLOOKUP(LeaveTracker[[#This Row],[Employee Name]],'List of Employees'!$B$4:$H$766,7))</f>
        <v>CSWDO</v>
      </c>
      <c r="F5941" s="66" t="str">
        <f>IF(ISBLANK(LeaveTracker[[#This Row],[Employee Name]]),"-----",VLOOKUP(LeaveTracker[[#This Row],[Employee Name]],'List of Employees'!$B$4:$H$766,6))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1801</v>
      </c>
      <c r="E5942" s="20" t="str">
        <f>IF(ISBLANK(LeaveTracker[[#This Row],[Employee Name]]),"-----",VLOOKUP(LeaveTracker[[#This Row],[Employee Name]],'List of Employees'!$B$4:$H$766,7))</f>
        <v>CSWDO</v>
      </c>
      <c r="F5942" s="66" t="str">
        <f>IF(ISBLANK(LeaveTracker[[#This Row],[Employee Name]]),"-----",VLOOKUP(LeaveTracker[[#This Row],[Employee Name]],'List of Employees'!$B$4:$H$766,6))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2354</v>
      </c>
      <c r="D5943" s="19" t="s">
        <v>1801</v>
      </c>
      <c r="E5943" s="20" t="str">
        <f>IF(ISBLANK(LeaveTracker[[#This Row],[Employee Name]]),"-----",VLOOKUP(LeaveTracker[[#This Row],[Employee Name]],'List of Employees'!$B$4:$H$766,7))</f>
        <v>CSWDO</v>
      </c>
      <c r="F5943" s="66" t="str">
        <f>IF(ISBLANK(LeaveTracker[[#This Row],[Employee Name]]),"-----",VLOOKUP(LeaveTracker[[#This Row],[Employee Name]],'List of Employees'!$B$4:$H$766,6))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Employees'!$B$4:$H$766,7))</f>
        <v>VMO</v>
      </c>
      <c r="F5944" s="66" t="str">
        <f>IF(ISBLANK(LeaveTracker[[#This Row],[Employee Name]]),"-----",VLOOKUP(LeaveTracker[[#This Row],[Employee Name]],'List of Employees'!$B$4:$H$766,6))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Employees'!$B$4:$H$766,7))</f>
        <v>LCR</v>
      </c>
      <c r="F5945" s="66" t="str">
        <f>IF(ISBLANK(LeaveTracker[[#This Row],[Employee Name]]),"-----",VLOOKUP(LeaveTracker[[#This Row],[Employee Name]],'List of Employees'!$B$4:$H$766,6))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Employees'!$B$4:$H$766,7))</f>
        <v>LCR</v>
      </c>
      <c r="F5946" s="66" t="str">
        <f>IF(ISBLANK(LeaveTracker[[#This Row],[Employee Name]]),"-----",VLOOKUP(LeaveTracker[[#This Row],[Employee Name]],'List of Employees'!$B$4:$H$766,6))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Employees'!$B$4:$H$766,7))</f>
        <v>CCT</v>
      </c>
      <c r="F5947" s="66" t="str">
        <f>IF(ISBLANK(LeaveTracker[[#This Row],[Employee Name]]),"-----",VLOOKUP(LeaveTracker[[#This Row],[Employee Name]],'List of Employees'!$B$4:$H$766,6))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Employees'!$B$4:$H$766,7))</f>
        <v>CCT</v>
      </c>
      <c r="F5948" s="66" t="str">
        <f>IF(ISBLANK(LeaveTracker[[#This Row],[Employee Name]]),"-----",VLOOKUP(LeaveTracker[[#This Row],[Employee Name]],'List of Employees'!$B$4:$H$766,6))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Employees'!$B$4:$H$766,7))</f>
        <v>CCT</v>
      </c>
      <c r="F5949" s="66" t="str">
        <f>IF(ISBLANK(LeaveTracker[[#This Row],[Employee Name]]),"-----",VLOOKUP(LeaveTracker[[#This Row],[Employee Name]],'List of Employees'!$B$4:$H$766,6))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Employees'!$B$4:$H$766,7))</f>
        <v>CCT</v>
      </c>
      <c r="F5950" s="66" t="str">
        <f>IF(ISBLANK(LeaveTracker[[#This Row],[Employee Name]]),"-----",VLOOKUP(LeaveTracker[[#This Row],[Employee Name]],'List of Employees'!$B$4:$H$766,6))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2301</v>
      </c>
      <c r="E5951" s="20" t="str">
        <f>IF(ISBLANK(LeaveTracker[[#This Row],[Employee Name]]),"-----",VLOOKUP(LeaveTracker[[#This Row],[Employee Name]],'List of Employees'!$B$4:$H$766,7))</f>
        <v>CCT</v>
      </c>
      <c r="F5951" s="66" t="str">
        <f>IF(ISBLANK(LeaveTracker[[#This Row],[Employee Name]]),"-----",VLOOKUP(LeaveTracker[[#This Row],[Employee Name]],'List of Employees'!$B$4:$H$766,6))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Employees'!$B$4:$H$766,7))</f>
        <v>ONT</v>
      </c>
      <c r="F5952" s="66" t="str">
        <f>IF(ISBLANK(LeaveTracker[[#This Row],[Employee Name]]),"-----",VLOOKUP(LeaveTracker[[#This Row],[Employee Name]],'List of Employees'!$B$4:$H$766,6))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Employees'!$B$4:$H$766,7))</f>
        <v>ONT</v>
      </c>
      <c r="F5953" s="66" t="str">
        <f>IF(ISBLANK(LeaveTracker[[#This Row],[Employee Name]]),"-----",VLOOKUP(LeaveTracker[[#This Row],[Employee Name]],'List of Employees'!$B$4:$H$766,6))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2357</v>
      </c>
      <c r="E5954" s="20" t="str">
        <f>IF(ISBLANK(LeaveTracker[[#This Row],[Employee Name]]),"-----",VLOOKUP(LeaveTracker[[#This Row],[Employee Name]],'List of Employees'!$B$4:$H$766,7))</f>
        <v>CSWDO</v>
      </c>
      <c r="F5954" s="66" t="str">
        <f>IF(ISBLANK(LeaveTracker[[#This Row],[Employee Name]]),"-----",VLOOKUP(LeaveTracker[[#This Row],[Employee Name]],'List of Employees'!$B$4:$H$766,6))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2357</v>
      </c>
      <c r="E5955" s="20" t="str">
        <f>IF(ISBLANK(LeaveTracker[[#This Row],[Employee Name]]),"-----",VLOOKUP(LeaveTracker[[#This Row],[Employee Name]],'List of Employees'!$B$4:$H$766,7))</f>
        <v>CSWDO</v>
      </c>
      <c r="F5955" s="66" t="str">
        <f>IF(ISBLANK(LeaveTracker[[#This Row],[Employee Name]]),"-----",VLOOKUP(LeaveTracker[[#This Row],[Employee Name]],'List of Employees'!$B$4:$H$766,6))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Employees'!$B$4:$H$766,7))</f>
        <v>CTO</v>
      </c>
      <c r="F5956" s="66" t="str">
        <f>IF(ISBLANK(LeaveTracker[[#This Row],[Employee Name]]),"-----",VLOOKUP(LeaveTracker[[#This Row],[Employee Name]],'List of Employees'!$B$4:$H$766,6))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Employees'!$B$4:$H$766,7))</f>
        <v>PICNIC GROVE</v>
      </c>
      <c r="F5957" s="66" t="str">
        <f>IF(ISBLANK(LeaveTracker[[#This Row],[Employee Name]]),"-----",VLOOKUP(LeaveTracker[[#This Row],[Employee Name]],'List of Employees'!$B$4:$H$766,6))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Employees'!$B$4:$H$766,7))</f>
        <v>LCR</v>
      </c>
      <c r="F5958" s="66" t="str">
        <f>IF(ISBLANK(LeaveTracker[[#This Row],[Employee Name]]),"-----",VLOOKUP(LeaveTracker[[#This Row],[Employee Name]],'List of Employees'!$B$4:$H$766,6))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Employees'!$B$4:$H$766,7))</f>
        <v>LIBRARY</v>
      </c>
      <c r="F5959" s="66" t="str">
        <f>IF(ISBLANK(LeaveTracker[[#This Row],[Employee Name]]),"-----",VLOOKUP(LeaveTracker[[#This Row],[Employee Name]],'List of Employees'!$B$4:$H$766,6))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Employees'!$B$4:$H$766,7))</f>
        <v>LIBRARY</v>
      </c>
      <c r="F5960" s="66" t="str">
        <f>IF(ISBLANK(LeaveTracker[[#This Row],[Employee Name]]),"-----",VLOOKUP(LeaveTracker[[#This Row],[Employee Name]],'List of Employees'!$B$4:$H$766,6))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Employees'!$B$4:$H$766,7))</f>
        <v>CTO</v>
      </c>
      <c r="F5961" s="66" t="str">
        <f>IF(ISBLANK(LeaveTracker[[#This Row],[Employee Name]]),"-----",VLOOKUP(LeaveTracker[[#This Row],[Employee Name]],'List of Employees'!$B$4:$H$766,6))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Employees'!$B$4:$H$766,7))</f>
        <v>CENRO</v>
      </c>
      <c r="F5962" s="66" t="str">
        <f>IF(ISBLANK(LeaveTracker[[#This Row],[Employee Name]]),"-----",VLOOKUP(LeaveTracker[[#This Row],[Employee Name]],'List of Employees'!$B$4:$H$766,6))</f>
        <v>PERMANENT</v>
      </c>
      <c r="G5962" s="24">
        <v>45048</v>
      </c>
      <c r="H5962" s="24">
        <v>45048</v>
      </c>
      <c r="I5962" s="19" t="s">
        <v>81</v>
      </c>
      <c r="J5962" s="42" t="s">
        <v>1878</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Employees'!$B$4:$H$766,7))</f>
        <v>CENRO</v>
      </c>
      <c r="F5963" s="66" t="str">
        <f>IF(ISBLANK(LeaveTracker[[#This Row],[Employee Name]]),"-----",VLOOKUP(LeaveTracker[[#This Row],[Employee Name]],'List of Employees'!$B$4:$H$766,6))</f>
        <v>PERMANENT</v>
      </c>
      <c r="G5963" s="24">
        <v>45050</v>
      </c>
      <c r="H5963" s="24">
        <v>45051</v>
      </c>
      <c r="I5963" s="19" t="s">
        <v>81</v>
      </c>
      <c r="J5963" s="42" t="s">
        <v>1878</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Employees'!$B$4:$H$766,7))</f>
        <v>CENRO</v>
      </c>
      <c r="F5964" s="66" t="str">
        <f>IF(ISBLANK(LeaveTracker[[#This Row],[Employee Name]]),"-----",VLOOKUP(LeaveTracker[[#This Row],[Employee Name]],'List of Employees'!$B$4:$H$766,6))</f>
        <v>PERMANENT</v>
      </c>
      <c r="G5964" s="24">
        <v>44956</v>
      </c>
      <c r="H5964" s="21">
        <v>44957</v>
      </c>
      <c r="I5964" s="19" t="s">
        <v>82</v>
      </c>
      <c r="J5964" s="42" t="s">
        <v>1878</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Employees'!$B$4:$H$766,7))</f>
        <v>CENRO</v>
      </c>
      <c r="F5965" s="66" t="str">
        <f>IF(ISBLANK(LeaveTracker[[#This Row],[Employee Name]]),"-----",VLOOKUP(LeaveTracker[[#This Row],[Employee Name]],'List of Employees'!$B$4:$H$766,6))</f>
        <v>PERMANENT</v>
      </c>
      <c r="G5965" s="24">
        <v>45019</v>
      </c>
      <c r="H5965" s="24">
        <v>45020</v>
      </c>
      <c r="I5965" s="19" t="s">
        <v>82</v>
      </c>
      <c r="J5965" s="42" t="s">
        <v>1891</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Employees'!$B$4:$H$766,7))</f>
        <v>CENRO</v>
      </c>
      <c r="F5966" s="66" t="str">
        <f>IF(ISBLANK(LeaveTracker[[#This Row],[Employee Name]]),"-----",VLOOKUP(LeaveTracker[[#This Row],[Employee Name]],'List of Employees'!$B$4:$H$766,6))</f>
        <v>PERMANENT</v>
      </c>
      <c r="G5966" s="24">
        <v>44966</v>
      </c>
      <c r="H5966" s="24">
        <v>44966</v>
      </c>
      <c r="I5966" s="19" t="s">
        <v>82</v>
      </c>
      <c r="J5966" s="42" t="s">
        <v>1891</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Employees'!$B$4:$H$766,7))</f>
        <v>CENRO</v>
      </c>
      <c r="F5967" s="66" t="str">
        <f>IF(ISBLANK(LeaveTracker[[#This Row],[Employee Name]]),"-----",VLOOKUP(LeaveTracker[[#This Row],[Employee Name]],'List of Employees'!$B$4:$H$766,6))</f>
        <v>PERMANENT</v>
      </c>
      <c r="G5967" s="24">
        <v>44972</v>
      </c>
      <c r="H5967" s="24">
        <v>44972</v>
      </c>
      <c r="I5967" s="19" t="s">
        <v>82</v>
      </c>
      <c r="J5967" s="42" t="s">
        <v>1891</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Employees'!$B$4:$H$766,7))</f>
        <v>CENRO</v>
      </c>
      <c r="F5968" s="66" t="str">
        <f>IF(ISBLANK(LeaveTracker[[#This Row],[Employee Name]]),"-----",VLOOKUP(LeaveTracker[[#This Row],[Employee Name]],'List of Employees'!$B$4:$H$766,6))</f>
        <v>PERMANENT</v>
      </c>
      <c r="G5968" s="24">
        <v>44984</v>
      </c>
      <c r="H5968" s="24">
        <v>44984</v>
      </c>
      <c r="I5968" s="19" t="s">
        <v>82</v>
      </c>
      <c r="J5968" s="42" t="s">
        <v>1891</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Employees'!$B$4:$H$766,7))</f>
        <v>CENRO</v>
      </c>
      <c r="F5969" s="66" t="str">
        <f>IF(ISBLANK(LeaveTracker[[#This Row],[Employee Name]]),"-----",VLOOKUP(LeaveTracker[[#This Row],[Employee Name]],'List of Employees'!$B$4:$H$766,6))</f>
        <v>PERMANENT</v>
      </c>
      <c r="G5969" s="24">
        <v>44991</v>
      </c>
      <c r="H5969" s="24">
        <v>44991</v>
      </c>
      <c r="I5969" s="19" t="s">
        <v>81</v>
      </c>
      <c r="J5969" s="42" t="s">
        <v>1878</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Employees'!$B$4:$H$766,7))</f>
        <v>CENRO</v>
      </c>
      <c r="F5970" s="66" t="str">
        <f>IF(ISBLANK(LeaveTracker[[#This Row],[Employee Name]]),"-----",VLOOKUP(LeaveTracker[[#This Row],[Employee Name]],'List of Employees'!$B$4:$H$766,6))</f>
        <v>PERMANENT</v>
      </c>
      <c r="G5970" s="24">
        <v>45001</v>
      </c>
      <c r="H5970" s="24">
        <v>45002</v>
      </c>
      <c r="I5970" s="19" t="s">
        <v>81</v>
      </c>
      <c r="J5970" s="42" t="s">
        <v>1878</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Employees'!$B$4:$H$766,7))</f>
        <v>CENRO</v>
      </c>
      <c r="F5971" s="66" t="str">
        <f>IF(ISBLANK(LeaveTracker[[#This Row],[Employee Name]]),"-----",VLOOKUP(LeaveTracker[[#This Row],[Employee Name]],'List of Employees'!$B$4:$H$766,6))</f>
        <v>PERMANENT</v>
      </c>
      <c r="G5971" s="24">
        <v>45005</v>
      </c>
      <c r="H5971" s="24">
        <v>45005</v>
      </c>
      <c r="I5971" s="19" t="s">
        <v>81</v>
      </c>
      <c r="J5971" s="42" t="s">
        <v>1878</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Employees'!$B$4:$H$766,7))</f>
        <v>CENRO</v>
      </c>
      <c r="F5972" s="66" t="str">
        <f>IF(ISBLANK(LeaveTracker[[#This Row],[Employee Name]]),"-----",VLOOKUP(LeaveTracker[[#This Row],[Employee Name]],'List of Employees'!$B$4:$H$766,6))</f>
        <v>PERMANENT</v>
      </c>
      <c r="G5972" s="24">
        <v>45013</v>
      </c>
      <c r="H5972" s="24">
        <v>45014</v>
      </c>
      <c r="I5972" s="19" t="s">
        <v>81</v>
      </c>
      <c r="J5972" s="42" t="s">
        <v>1878</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Employees'!$B$4:$H$766,7))</f>
        <v>CENRO</v>
      </c>
      <c r="F5973" s="66" t="str">
        <f>IF(ISBLANK(LeaveTracker[[#This Row],[Employee Name]]),"-----",VLOOKUP(LeaveTracker[[#This Row],[Employee Name]],'List of Employees'!$B$4:$H$766,6))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Employees'!$B$4:$H$766,7))</f>
        <v>CENRO</v>
      </c>
      <c r="F5974" s="66" t="str">
        <f>IF(ISBLANK(LeaveTracker[[#This Row],[Employee Name]]),"-----",VLOOKUP(LeaveTracker[[#This Row],[Employee Name]],'List of Employees'!$B$4:$H$766,6))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Employees'!$B$4:$H$766,7))</f>
        <v>LCR</v>
      </c>
      <c r="F5975" s="66" t="str">
        <f>IF(ISBLANK(LeaveTracker[[#This Row],[Employee Name]]),"-----",VLOOKUP(LeaveTracker[[#This Row],[Employee Name]],'List of Employees'!$B$4:$H$766,6))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Employees'!$B$4:$H$766,7))</f>
        <v>LCR</v>
      </c>
      <c r="F5976" s="66" t="str">
        <f>IF(ISBLANK(LeaveTracker[[#This Row],[Employee Name]]),"-----",VLOOKUP(LeaveTracker[[#This Row],[Employee Name]],'List of Employees'!$B$4:$H$766,6))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Employees'!$B$4:$H$766,7))</f>
        <v>LCR</v>
      </c>
      <c r="F5977" s="66" t="str">
        <f>IF(ISBLANK(LeaveTracker[[#This Row],[Employee Name]]),"-----",VLOOKUP(LeaveTracker[[#This Row],[Employee Name]],'List of Employees'!$B$4:$H$766,6))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Employees'!$B$4:$H$766,7))</f>
        <v>LCR</v>
      </c>
      <c r="F5978" s="66" t="str">
        <f>IF(ISBLANK(LeaveTracker[[#This Row],[Employee Name]]),"-----",VLOOKUP(LeaveTracker[[#This Row],[Employee Name]],'List of Employees'!$B$4:$H$766,6))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Employees'!$B$4:$H$766,7))</f>
        <v>CENRO</v>
      </c>
      <c r="F5979" s="66" t="str">
        <f>IF(ISBLANK(LeaveTracker[[#This Row],[Employee Name]]),"-----",VLOOKUP(LeaveTracker[[#This Row],[Employee Name]],'List of Employees'!$B$4:$H$766,6))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2156</v>
      </c>
      <c r="E5980" s="20" t="str">
        <f>IF(ISBLANK(LeaveTracker[[#This Row],[Employee Name]]),"-----",VLOOKUP(LeaveTracker[[#This Row],[Employee Name]],'List of Employees'!$B$4:$H$766,7))</f>
        <v>DEPED</v>
      </c>
      <c r="F5980" s="66" t="str">
        <f>IF(ISBLANK(LeaveTracker[[#This Row],[Employee Name]]),"-----",VLOOKUP(LeaveTracker[[#This Row],[Employee Name]],'List of Employees'!$B$4:$H$766,6))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2322</v>
      </c>
      <c r="E5981" s="20" t="str">
        <f>IF(ISBLANK(LeaveTracker[[#This Row],[Employee Name]]),"-----",VLOOKUP(LeaveTracker[[#This Row],[Employee Name]],'List of Employees'!$B$4:$H$766,7))</f>
        <v>SP</v>
      </c>
      <c r="F5981" s="66" t="str">
        <f>IF(ISBLANK(LeaveTracker[[#This Row],[Employee Name]]),"-----",VLOOKUP(LeaveTracker[[#This Row],[Employee Name]],'List of Employees'!$B$4:$H$766,6))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2231</v>
      </c>
      <c r="E5982" s="20" t="str">
        <f>IF(ISBLANK(LeaveTracker[[#This Row],[Employee Name]]),"-----",VLOOKUP(LeaveTracker[[#This Row],[Employee Name]],'List of Employees'!$B$4:$H$766,7))</f>
        <v>TOPS-CSU</v>
      </c>
      <c r="F5982" s="66" t="str">
        <f>IF(ISBLANK(LeaveTracker[[#This Row],[Employee Name]]),"-----",VLOOKUP(LeaveTracker[[#This Row],[Employee Name]],'List of Employees'!$B$4:$H$766,6))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Employees'!$B$4:$H$766,7))</f>
        <v>CEO</v>
      </c>
      <c r="F5983" s="66" t="str">
        <f>IF(ISBLANK(LeaveTracker[[#This Row],[Employee Name]]),"-----",VLOOKUP(LeaveTracker[[#This Row],[Employee Name]],'List of Employees'!$B$4:$H$766,6))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1934</v>
      </c>
      <c r="E5984" s="20" t="str">
        <f>IF(ISBLANK(LeaveTracker[[#This Row],[Employee Name]]),"-----",VLOOKUP(LeaveTracker[[#This Row],[Employee Name]],'List of Employees'!$B$4:$H$766,7))</f>
        <v>GSO</v>
      </c>
      <c r="F5984" s="66" t="str">
        <f>IF(ISBLANK(LeaveTracker[[#This Row],[Employee Name]]),"-----",VLOOKUP(LeaveTracker[[#This Row],[Employee Name]],'List of Employees'!$B$4:$H$766,6))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1995</v>
      </c>
      <c r="E5985" s="20" t="str">
        <f>IF(ISBLANK(LeaveTracker[[#This Row],[Employee Name]]),"-----",VLOOKUP(LeaveTracker[[#This Row],[Employee Name]],'List of Employees'!$B$4:$H$766,7))</f>
        <v>HRMO</v>
      </c>
      <c r="F5985" s="66" t="str">
        <f>IF(ISBLANK(LeaveTracker[[#This Row],[Employee Name]]),"-----",VLOOKUP(LeaveTracker[[#This Row],[Employee Name]],'List of Employees'!$B$4:$H$766,6))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Employees'!$B$4:$H$766,7))</f>
        <v>MO</v>
      </c>
      <c r="F5986" s="66" t="str">
        <f>IF(ISBLANK(LeaveTracker[[#This Row],[Employee Name]]),"-----",VLOOKUP(LeaveTracker[[#This Row],[Employee Name]],'List of Employees'!$B$4:$H$766,6))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Employees'!$B$4:$H$766,7))</f>
        <v>ASSESSORS OFFICE</v>
      </c>
      <c r="F5987" s="66" t="str">
        <f>IF(ISBLANK(LeaveTracker[[#This Row],[Employee Name]]),"-----",VLOOKUP(LeaveTracker[[#This Row],[Employee Name]],'List of Employees'!$B$4:$H$766,6))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Employees'!$B$4:$H$766,7))</f>
        <v>CBO</v>
      </c>
      <c r="F5988" s="66" t="str">
        <f>IF(ISBLANK(LeaveTracker[[#This Row],[Employee Name]]),"-----",VLOOKUP(LeaveTracker[[#This Row],[Employee Name]],'List of Employees'!$B$4:$H$766,6))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2138</v>
      </c>
      <c r="E5989" s="20" t="str">
        <f>IF(ISBLANK(LeaveTracker[[#This Row],[Employee Name]]),"-----",VLOOKUP(LeaveTracker[[#This Row],[Employee Name]],'List of Employees'!$B$4:$H$766,7))</f>
        <v>GSO</v>
      </c>
      <c r="F5989" s="66" t="str">
        <f>IF(ISBLANK(LeaveTracker[[#This Row],[Employee Name]]),"-----",VLOOKUP(LeaveTracker[[#This Row],[Employee Name]],'List of Employees'!$B$4:$H$766,6))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2138</v>
      </c>
      <c r="E5990" s="20" t="str">
        <f>IF(ISBLANK(LeaveTracker[[#This Row],[Employee Name]]),"-----",VLOOKUP(LeaveTracker[[#This Row],[Employee Name]],'List of Employees'!$B$4:$H$766,7))</f>
        <v>GSO</v>
      </c>
      <c r="F5990" s="66" t="str">
        <f>IF(ISBLANK(LeaveTracker[[#This Row],[Employee Name]]),"-----",VLOOKUP(LeaveTracker[[#This Row],[Employee Name]],'List of Employees'!$B$4:$H$766,6))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1835</v>
      </c>
      <c r="E5991" s="20" t="str">
        <f>IF(ISBLANK(LeaveTracker[[#This Row],[Employee Name]]),"-----",VLOOKUP(LeaveTracker[[#This Row],[Employee Name]],'List of Employees'!$B$4:$H$766,7))</f>
        <v>CCT</v>
      </c>
      <c r="F5991" s="66" t="str">
        <f>IF(ISBLANK(LeaveTracker[[#This Row],[Employee Name]]),"-----",VLOOKUP(LeaveTracker[[#This Row],[Employee Name]],'List of Employees'!$B$4:$H$766,6))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1835</v>
      </c>
      <c r="E5992" s="20" t="str">
        <f>IF(ISBLANK(LeaveTracker[[#This Row],[Employee Name]]),"-----",VLOOKUP(LeaveTracker[[#This Row],[Employee Name]],'List of Employees'!$B$4:$H$766,7))</f>
        <v>CCT</v>
      </c>
      <c r="F5992" s="66" t="str">
        <f>IF(ISBLANK(LeaveTracker[[#This Row],[Employee Name]]),"-----",VLOOKUP(LeaveTracker[[#This Row],[Employee Name]],'List of Employees'!$B$4:$H$766,6))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1835</v>
      </c>
      <c r="E5993" s="20" t="str">
        <f>IF(ISBLANK(LeaveTracker[[#This Row],[Employee Name]]),"-----",VLOOKUP(LeaveTracker[[#This Row],[Employee Name]],'List of Employees'!$B$4:$H$766,7))</f>
        <v>CCT</v>
      </c>
      <c r="F5993" s="66" t="str">
        <f>IF(ISBLANK(LeaveTracker[[#This Row],[Employee Name]]),"-----",VLOOKUP(LeaveTracker[[#This Row],[Employee Name]],'List of Employees'!$B$4:$H$766,6))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1835</v>
      </c>
      <c r="E5994" s="20" t="str">
        <f>IF(ISBLANK(LeaveTracker[[#This Row],[Employee Name]]),"-----",VLOOKUP(LeaveTracker[[#This Row],[Employee Name]],'List of Employees'!$B$4:$H$766,7))</f>
        <v>CCT</v>
      </c>
      <c r="F5994" s="66" t="str">
        <f>IF(ISBLANK(LeaveTracker[[#This Row],[Employee Name]]),"-----",VLOOKUP(LeaveTracker[[#This Row],[Employee Name]],'List of Employees'!$B$4:$H$766,6))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1835</v>
      </c>
      <c r="E5995" s="20" t="str">
        <f>IF(ISBLANK(LeaveTracker[[#This Row],[Employee Name]]),"-----",VLOOKUP(LeaveTracker[[#This Row],[Employee Name]],'List of Employees'!$B$4:$H$766,7))</f>
        <v>CCT</v>
      </c>
      <c r="F5995" s="66" t="str">
        <f>IF(ISBLANK(LeaveTracker[[#This Row],[Employee Name]]),"-----",VLOOKUP(LeaveTracker[[#This Row],[Employee Name]],'List of Employees'!$B$4:$H$766,6))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2189</v>
      </c>
      <c r="E5996" s="20" t="str">
        <f>IF(ISBLANK(LeaveTracker[[#This Row],[Employee Name]]),"-----",VLOOKUP(LeaveTracker[[#This Row],[Employee Name]],'List of Employees'!$B$4:$H$766,7))</f>
        <v>CENRO</v>
      </c>
      <c r="F5996" s="66" t="str">
        <f>IF(ISBLANK(LeaveTracker[[#This Row],[Employee Name]]),"-----",VLOOKUP(LeaveTracker[[#This Row],[Employee Name]],'List of Employees'!$B$4:$H$766,6))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2618</v>
      </c>
      <c r="E5997" s="20" t="str">
        <f>IF(ISBLANK(LeaveTracker[[#This Row],[Employee Name]]),"-----",VLOOKUP(LeaveTracker[[#This Row],[Employee Name]],'List of Employees'!$B$4:$H$766,7))</f>
        <v>CBO</v>
      </c>
      <c r="F5997" s="66" t="str">
        <f>IF(ISBLANK(LeaveTracker[[#This Row],[Employee Name]]),"-----",VLOOKUP(LeaveTracker[[#This Row],[Employee Name]],'List of Employees'!$B$4:$H$766,6))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1753</v>
      </c>
      <c r="E5998" s="20" t="str">
        <f>IF(ISBLANK(LeaveTracker[[#This Row],[Employee Name]]),"-----",VLOOKUP(LeaveTracker[[#This Row],[Employee Name]],'List of Employees'!$B$4:$H$766,7))</f>
        <v>SP</v>
      </c>
      <c r="F5998" s="66" t="str">
        <f>IF(ISBLANK(LeaveTracker[[#This Row],[Employee Name]]),"-----",VLOOKUP(LeaveTracker[[#This Row],[Employee Name]],'List of Employees'!$B$4:$H$766,6))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1753</v>
      </c>
      <c r="E5999" s="19"/>
      <c r="F5999" s="66" t="str">
        <f>IF(ISBLANK(LeaveTracker[[#This Row],[Employee Name]]),"-----",VLOOKUP(LeaveTracker[[#This Row],[Employee Name]],'List of Employees'!$B$4:$H$766,6))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2123</v>
      </c>
      <c r="E6000" s="19"/>
      <c r="F6000" s="66" t="str">
        <f>IF(ISBLANK(LeaveTracker[[#This Row],[Employee Name]]),"-----",VLOOKUP(LeaveTracker[[#This Row],[Employee Name]],'List of Employees'!$B$4:$H$766,6))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1746</v>
      </c>
      <c r="E6001" s="20" t="str">
        <f>IF(ISBLANK(LeaveTracker[[#This Row],[Employee Name]]),"-----",VLOOKUP(LeaveTracker[[#This Row],[Employee Name]],'List of Employees'!$B$4:$H$766,7))</f>
        <v>AGRICULTURE OFFICE</v>
      </c>
      <c r="F6001" s="66" t="str">
        <f>IF(ISBLANK(LeaveTracker[[#This Row],[Employee Name]]),"-----",VLOOKUP(LeaveTracker[[#This Row],[Employee Name]],'List of Employees'!$B$4:$H$766,6))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Employees'!$B$4:$H$766,7))</f>
        <v>CEO</v>
      </c>
      <c r="F6002" s="66" t="str">
        <f>IF(ISBLANK(LeaveTracker[[#This Row],[Employee Name]]),"-----",VLOOKUP(LeaveTracker[[#This Row],[Employee Name]],'List of Employees'!$B$4:$H$766,6))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2180</v>
      </c>
      <c r="E6003" s="20" t="str">
        <f>IF(ISBLANK(LeaveTracker[[#This Row],[Employee Name]]),"-----",VLOOKUP(LeaveTracker[[#This Row],[Employee Name]],'List of Employees'!$B$4:$H$766,7))</f>
        <v>CENRO</v>
      </c>
      <c r="F6003" s="66" t="str">
        <f>IF(ISBLANK(LeaveTracker[[#This Row],[Employee Name]]),"-----",VLOOKUP(LeaveTracker[[#This Row],[Employee Name]],'List of Employees'!$B$4:$H$766,6))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2064</v>
      </c>
      <c r="E6004" s="20" t="str">
        <f>IF(ISBLANK(LeaveTracker[[#This Row],[Employee Name]]),"-----",VLOOKUP(LeaveTracker[[#This Row],[Employee Name]],'List of Employees'!$B$4:$H$766,7))</f>
        <v>PIO</v>
      </c>
      <c r="F6004" s="66" t="str">
        <f>IF(ISBLANK(LeaveTracker[[#This Row],[Employee Name]]),"-----",VLOOKUP(LeaveTracker[[#This Row],[Employee Name]],'List of Employees'!$B$4:$H$766,6))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Employees'!$B$4:$H$766,7))</f>
        <v>ACCOUNTING</v>
      </c>
      <c r="F6005" s="66" t="str">
        <f>IF(ISBLANK(LeaveTracker[[#This Row],[Employee Name]]),"-----",VLOOKUP(LeaveTracker[[#This Row],[Employee Name]],'List of Employees'!$B$4:$H$766,6))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Employees'!$B$4:$H$766,7))</f>
        <v>ACCOUNTING</v>
      </c>
      <c r="F6006" s="66" t="str">
        <f>IF(ISBLANK(LeaveTracker[[#This Row],[Employee Name]]),"-----",VLOOKUP(LeaveTracker[[#This Row],[Employee Name]],'List of Employees'!$B$4:$H$766,6))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Employees'!$B$4:$H$766,7))</f>
        <v>ACCOUNTING</v>
      </c>
      <c r="F6007" s="66" t="str">
        <f>IF(ISBLANK(LeaveTracker[[#This Row],[Employee Name]]),"-----",VLOOKUP(LeaveTracker[[#This Row],[Employee Name]],'List of Employees'!$B$4:$H$766,6))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Employees'!$B$4:$H$766,7))</f>
        <v>ACCOUNTING</v>
      </c>
      <c r="F6008" s="66" t="str">
        <f>IF(ISBLANK(LeaveTracker[[#This Row],[Employee Name]]),"-----",VLOOKUP(LeaveTracker[[#This Row],[Employee Name]],'List of Employees'!$B$4:$H$766,6))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1741</v>
      </c>
      <c r="E6009" s="20" t="str">
        <f>IF(ISBLANK(LeaveTracker[[#This Row],[Employee Name]]),"-----",VLOOKUP(LeaveTracker[[#This Row],[Employee Name]],'List of Employees'!$B$4:$H$766,7))</f>
        <v>ACCOUNTING</v>
      </c>
      <c r="F6009" s="66" t="str">
        <f>IF(ISBLANK(LeaveTracker[[#This Row],[Employee Name]]),"-----",VLOOKUP(LeaveTracker[[#This Row],[Employee Name]],'List of Employees'!$B$4:$H$766,6))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Employees'!$B$4:$H$766,7))</f>
        <v>ACCOUNTING</v>
      </c>
      <c r="F6010" s="66" t="str">
        <f>IF(ISBLANK(LeaveTracker[[#This Row],[Employee Name]]),"-----",VLOOKUP(LeaveTracker[[#This Row],[Employee Name]],'List of Employees'!$B$4:$H$766,6))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Employees'!$B$4:$H$766,7))</f>
        <v>ACCOUNTING</v>
      </c>
      <c r="F6011" s="66" t="str">
        <f>IF(ISBLANK(LeaveTracker[[#This Row],[Employee Name]]),"-----",VLOOKUP(LeaveTracker[[#This Row],[Employee Name]],'List of Employees'!$B$4:$H$766,6))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1946</v>
      </c>
      <c r="E6012" s="20" t="str">
        <f>IF(ISBLANK(LeaveTracker[[#This Row],[Employee Name]]),"-----",VLOOKUP(LeaveTracker[[#This Row],[Employee Name]],'List of Employees'!$B$4:$H$766,7))</f>
        <v>TCIS/CSU</v>
      </c>
      <c r="F6012" s="66" t="str">
        <f>IF(ISBLANK(LeaveTracker[[#This Row],[Employee Name]]),"-----",VLOOKUP(LeaveTracker[[#This Row],[Employee Name]],'List of Employees'!$B$4:$H$766,6))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1965</v>
      </c>
      <c r="E6013" s="20" t="str">
        <f>IF(ISBLANK(LeaveTracker[[#This Row],[Employee Name]]),"-----",VLOOKUP(LeaveTracker[[#This Row],[Employee Name]],'List of Employees'!$B$4:$H$766,7))</f>
        <v>ONT</v>
      </c>
      <c r="F6013" s="66" t="str">
        <f>IF(ISBLANK(LeaveTracker[[#This Row],[Employee Name]]),"-----",VLOOKUP(LeaveTracker[[#This Row],[Employee Name]],'List of Employees'!$B$4:$H$766,6))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Employees'!$B$4:$H$766,7))</f>
        <v>ONT</v>
      </c>
      <c r="F6014" s="66" t="str">
        <f>IF(ISBLANK(LeaveTracker[[#This Row],[Employee Name]]),"-----",VLOOKUP(LeaveTracker[[#This Row],[Employee Name]],'List of Employees'!$B$4:$H$766,6))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Employees'!$B$4:$H$766,7))</f>
        <v>ONT</v>
      </c>
      <c r="F6015" s="66" t="str">
        <f>IF(ISBLANK(LeaveTracker[[#This Row],[Employee Name]]),"-----",VLOOKUP(LeaveTracker[[#This Row],[Employee Name]],'List of Employees'!$B$4:$H$766,6))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Employees'!$B$4:$H$766,7))</f>
        <v>ONT</v>
      </c>
      <c r="F6016" s="66" t="str">
        <f>IF(ISBLANK(LeaveTracker[[#This Row],[Employee Name]]),"-----",VLOOKUP(LeaveTracker[[#This Row],[Employee Name]],'List of Employees'!$B$4:$H$766,6))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Employees'!$B$4:$H$766,7))</f>
        <v>ONT</v>
      </c>
      <c r="F6017" s="66" t="str">
        <f>IF(ISBLANK(LeaveTracker[[#This Row],[Employee Name]]),"-----",VLOOKUP(LeaveTracker[[#This Row],[Employee Name]],'List of Employees'!$B$4:$H$766,6))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Employees'!$B$4:$H$766,7))</f>
        <v>VMO</v>
      </c>
      <c r="F6018" s="66" t="str">
        <f>IF(ISBLANK(LeaveTracker[[#This Row],[Employee Name]]),"-----",VLOOKUP(LeaveTracker[[#This Row],[Employee Name]],'List of Employees'!$B$4:$H$766,6))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Employees'!$B$4:$H$766,7))</f>
        <v>SP</v>
      </c>
      <c r="F6019" s="66" t="str">
        <f>IF(ISBLANK(LeaveTracker[[#This Row],[Employee Name]]),"-----",VLOOKUP(LeaveTracker[[#This Row],[Employee Name]],'List of Employees'!$B$4:$H$766,6))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Employees'!$B$4:$H$766,7))</f>
        <v>SP</v>
      </c>
      <c r="F6020" s="66" t="str">
        <f>IF(ISBLANK(LeaveTracker[[#This Row],[Employee Name]]),"-----",VLOOKUP(LeaveTracker[[#This Row],[Employee Name]],'List of Employees'!$B$4:$H$766,6))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Employees'!$B$4:$H$766,7))</f>
        <v>SP</v>
      </c>
      <c r="F6021" s="66" t="str">
        <f>IF(ISBLANK(LeaveTracker[[#This Row],[Employee Name]]),"-----",VLOOKUP(LeaveTracker[[#This Row],[Employee Name]],'List of Employees'!$B$4:$H$766,6))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1822</v>
      </c>
      <c r="E6022" s="20" t="str">
        <f>IF(ISBLANK(LeaveTracker[[#This Row],[Employee Name]]),"-----",VLOOKUP(LeaveTracker[[#This Row],[Employee Name]],'List of Employees'!$B$4:$H$766,7))</f>
        <v>SP</v>
      </c>
      <c r="F6022" s="66" t="str">
        <f>IF(ISBLANK(LeaveTracker[[#This Row],[Employee Name]]),"-----",VLOOKUP(LeaveTracker[[#This Row],[Employee Name]],'List of Employees'!$B$4:$H$766,6))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1822</v>
      </c>
      <c r="E6023" s="20" t="str">
        <f>IF(ISBLANK(LeaveTracker[[#This Row],[Employee Name]]),"-----",VLOOKUP(LeaveTracker[[#This Row],[Employee Name]],'List of Employees'!$B$4:$H$766,7))</f>
        <v>SP</v>
      </c>
      <c r="F6023" s="66" t="str">
        <f>IF(ISBLANK(LeaveTracker[[#This Row],[Employee Name]]),"-----",VLOOKUP(LeaveTracker[[#This Row],[Employee Name]],'List of Employees'!$B$4:$H$766,6))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1822</v>
      </c>
      <c r="E6024" s="20" t="str">
        <f>IF(ISBLANK(LeaveTracker[[#This Row],[Employee Name]]),"-----",VLOOKUP(LeaveTracker[[#This Row],[Employee Name]],'List of Employees'!$B$4:$H$766,7))</f>
        <v>SP</v>
      </c>
      <c r="F6024" s="66" t="str">
        <f>IF(ISBLANK(LeaveTracker[[#This Row],[Employee Name]]),"-----",VLOOKUP(LeaveTracker[[#This Row],[Employee Name]],'List of Employees'!$B$4:$H$766,6))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1822</v>
      </c>
      <c r="E6025" s="20" t="str">
        <f>IF(ISBLANK(LeaveTracker[[#This Row],[Employee Name]]),"-----",VLOOKUP(LeaveTracker[[#This Row],[Employee Name]],'List of Employees'!$B$4:$H$766,7))</f>
        <v>SP</v>
      </c>
      <c r="F6025" s="66" t="str">
        <f>IF(ISBLANK(LeaveTracker[[#This Row],[Employee Name]]),"-----",VLOOKUP(LeaveTracker[[#This Row],[Employee Name]],'List of Employees'!$B$4:$H$766,6))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1821</v>
      </c>
      <c r="E6026" s="20" t="str">
        <f>IF(ISBLANK(LeaveTracker[[#This Row],[Employee Name]]),"-----",VLOOKUP(LeaveTracker[[#This Row],[Employee Name]],'List of Employees'!$B$4:$H$766,7))</f>
        <v>SP</v>
      </c>
      <c r="F6026" s="66" t="str">
        <f>IF(ISBLANK(LeaveTracker[[#This Row],[Employee Name]]),"-----",VLOOKUP(LeaveTracker[[#This Row],[Employee Name]],'List of Employees'!$B$4:$H$766,6))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1821</v>
      </c>
      <c r="E6027" s="20" t="str">
        <f>IF(ISBLANK(LeaveTracker[[#This Row],[Employee Name]]),"-----",VLOOKUP(LeaveTracker[[#This Row],[Employee Name]],'List of Employees'!$B$4:$H$766,7))</f>
        <v>SP</v>
      </c>
      <c r="F6027" s="66" t="str">
        <f>IF(ISBLANK(LeaveTracker[[#This Row],[Employee Name]]),"-----",VLOOKUP(LeaveTracker[[#This Row],[Employee Name]],'List of Employees'!$B$4:$H$766,6))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1821</v>
      </c>
      <c r="E6028" s="20" t="str">
        <f>IF(ISBLANK(LeaveTracker[[#This Row],[Employee Name]]),"-----",VLOOKUP(LeaveTracker[[#This Row],[Employee Name]],'List of Employees'!$B$4:$H$766,7))</f>
        <v>SP</v>
      </c>
      <c r="F6028" s="66" t="str">
        <f>IF(ISBLANK(LeaveTracker[[#This Row],[Employee Name]]),"-----",VLOOKUP(LeaveTracker[[#This Row],[Employee Name]],'List of Employees'!$B$4:$H$766,6))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2256</v>
      </c>
      <c r="E6029" s="20" t="str">
        <f>IF(ISBLANK(LeaveTracker[[#This Row],[Employee Name]]),"-----",VLOOKUP(LeaveTracker[[#This Row],[Employee Name]],'List of Employees'!$B$4:$H$766,7))</f>
        <v>OSP</v>
      </c>
      <c r="F6029" s="66" t="str">
        <f>IF(ISBLANK(LeaveTracker[[#This Row],[Employee Name]]),"-----",VLOOKUP(LeaveTracker[[#This Row],[Employee Name]],'List of Employees'!$B$4:$H$766,6))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2256</v>
      </c>
      <c r="E6030" s="20" t="str">
        <f>IF(ISBLANK(LeaveTracker[[#This Row],[Employee Name]]),"-----",VLOOKUP(LeaveTracker[[#This Row],[Employee Name]],'List of Employees'!$B$4:$H$766,7))</f>
        <v>OSP</v>
      </c>
      <c r="F6030" s="66" t="str">
        <f>IF(ISBLANK(LeaveTracker[[#This Row],[Employee Name]]),"-----",VLOOKUP(LeaveTracker[[#This Row],[Employee Name]],'List of Employees'!$B$4:$H$766,6))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1800</v>
      </c>
      <c r="E6031" s="20" t="str">
        <f>IF(ISBLANK(LeaveTracker[[#This Row],[Employee Name]]),"-----",VLOOKUP(LeaveTracker[[#This Row],[Employee Name]],'List of Employees'!$B$4:$H$766,7))</f>
        <v>HOUSING</v>
      </c>
      <c r="F6031" s="66" t="str">
        <f>IF(ISBLANK(LeaveTracker[[#This Row],[Employee Name]]),"-----",VLOOKUP(LeaveTracker[[#This Row],[Employee Name]],'List of Employees'!$B$4:$H$766,6))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1861</v>
      </c>
      <c r="E6032" s="20" t="str">
        <f>IF(ISBLANK(LeaveTracker[[#This Row],[Employee Name]]),"-----",VLOOKUP(LeaveTracker[[#This Row],[Employee Name]],'List of Employees'!$B$4:$H$766,7))</f>
        <v>TICC</v>
      </c>
      <c r="F6032" s="66" t="str">
        <f>IF(ISBLANK(LeaveTracker[[#This Row],[Employee Name]]),"-----",VLOOKUP(LeaveTracker[[#This Row],[Employee Name]],'List of Employees'!$B$4:$H$766,6))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Employees'!$B$4:$H$766,7))</f>
        <v>MAHOGANY MARKET</v>
      </c>
      <c r="F6033" s="66" t="str">
        <f>IF(ISBLANK(LeaveTracker[[#This Row],[Employee Name]]),"-----",VLOOKUP(LeaveTracker[[#This Row],[Employee Name]],'List of Employees'!$B$4:$H$766,6))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1795</v>
      </c>
      <c r="E6034" s="20" t="str">
        <f>IF(ISBLANK(LeaveTracker[[#This Row],[Employee Name]]),"-----",VLOOKUP(LeaveTracker[[#This Row],[Employee Name]],'List of Employees'!$B$4:$H$766,7))</f>
        <v>CENRO</v>
      </c>
      <c r="F6034" s="66" t="str">
        <f>IF(ISBLANK(LeaveTracker[[#This Row],[Employee Name]]),"-----",VLOOKUP(LeaveTracker[[#This Row],[Employee Name]],'List of Employees'!$B$4:$H$766,6))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2105</v>
      </c>
      <c r="E6035" s="20" t="str">
        <f>IF(ISBLANK(LeaveTracker[[#This Row],[Employee Name]]),"-----",VLOOKUP(LeaveTracker[[#This Row],[Employee Name]],'List of Employees'!$B$4:$H$766,7))</f>
        <v>CEO</v>
      </c>
      <c r="F6035" s="66" t="str">
        <f>IF(ISBLANK(LeaveTracker[[#This Row],[Employee Name]]),"-----",VLOOKUP(LeaveTracker[[#This Row],[Employee Name]],'List of Employees'!$B$4:$H$766,6))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Employees'!$B$4:$H$766,7))</f>
        <v>CEO</v>
      </c>
      <c r="F6036" s="66" t="str">
        <f>IF(ISBLANK(LeaveTracker[[#This Row],[Employee Name]]),"-----",VLOOKUP(LeaveTracker[[#This Row],[Employee Name]],'List of Employees'!$B$4:$H$766,6))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Employees'!$B$4:$H$766,7))</f>
        <v>CEO</v>
      </c>
      <c r="F6037" s="66" t="str">
        <f>IF(ISBLANK(LeaveTracker[[#This Row],[Employee Name]]),"-----",VLOOKUP(LeaveTracker[[#This Row],[Employee Name]],'List of Employees'!$B$4:$H$766,6))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2092</v>
      </c>
      <c r="E6038" s="20" t="str">
        <f>IF(ISBLANK(LeaveTracker[[#This Row],[Employee Name]]),"-----",VLOOKUP(LeaveTracker[[#This Row],[Employee Name]],'List of Employees'!$B$4:$H$766,7))</f>
        <v>CENRO</v>
      </c>
      <c r="F6038" s="66" t="str">
        <f>IF(ISBLANK(LeaveTracker[[#This Row],[Employee Name]]),"-----",VLOOKUP(LeaveTracker[[#This Row],[Employee Name]],'List of Employees'!$B$4:$H$766,6))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2200</v>
      </c>
      <c r="E6039" s="20" t="str">
        <f>IF(ISBLANK(LeaveTracker[[#This Row],[Employee Name]]),"-----",VLOOKUP(LeaveTracker[[#This Row],[Employee Name]],'List of Employees'!$B$4:$H$766,7))</f>
        <v>CENRO</v>
      </c>
      <c r="F6039" s="66" t="str">
        <f>IF(ISBLANK(LeaveTracker[[#This Row],[Employee Name]]),"-----",VLOOKUP(LeaveTracker[[#This Row],[Employee Name]],'List of Employees'!$B$4:$H$766,6))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2200</v>
      </c>
      <c r="E6040" s="20" t="str">
        <f>IF(ISBLANK(LeaveTracker[[#This Row],[Employee Name]]),"-----",VLOOKUP(LeaveTracker[[#This Row],[Employee Name]],'List of Employees'!$B$4:$H$766,7))</f>
        <v>CENRO</v>
      </c>
      <c r="F6040" s="66" t="str">
        <f>IF(ISBLANK(LeaveTracker[[#This Row],[Employee Name]]),"-----",VLOOKUP(LeaveTracker[[#This Row],[Employee Name]],'List of Employees'!$B$4:$H$766,6))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2200</v>
      </c>
      <c r="E6041" s="20" t="str">
        <f>IF(ISBLANK(LeaveTracker[[#This Row],[Employee Name]]),"-----",VLOOKUP(LeaveTracker[[#This Row],[Employee Name]],'List of Employees'!$B$4:$H$766,7))</f>
        <v>CENRO</v>
      </c>
      <c r="F6041" s="66" t="str">
        <f>IF(ISBLANK(LeaveTracker[[#This Row],[Employee Name]]),"-----",VLOOKUP(LeaveTracker[[#This Row],[Employee Name]],'List of Employees'!$B$4:$H$766,6))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2200</v>
      </c>
      <c r="E6042" s="20" t="str">
        <f>IF(ISBLANK(LeaveTracker[[#This Row],[Employee Name]]),"-----",VLOOKUP(LeaveTracker[[#This Row],[Employee Name]],'List of Employees'!$B$4:$H$766,7))</f>
        <v>CENRO</v>
      </c>
      <c r="F6042" s="66" t="str">
        <f>IF(ISBLANK(LeaveTracker[[#This Row],[Employee Name]]),"-----",VLOOKUP(LeaveTracker[[#This Row],[Employee Name]],'List of Employees'!$B$4:$H$766,6))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2200</v>
      </c>
      <c r="E6043" s="20" t="str">
        <f>IF(ISBLANK(LeaveTracker[[#This Row],[Employee Name]]),"-----",VLOOKUP(LeaveTracker[[#This Row],[Employee Name]],'List of Employees'!$B$4:$H$766,7))</f>
        <v>CENRO</v>
      </c>
      <c r="F6043" s="66" t="str">
        <f>IF(ISBLANK(LeaveTracker[[#This Row],[Employee Name]]),"-----",VLOOKUP(LeaveTracker[[#This Row],[Employee Name]],'List of Employees'!$B$4:$H$766,6))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1900</v>
      </c>
      <c r="E6044" s="20" t="str">
        <f>IF(ISBLANK(LeaveTracker[[#This Row],[Employee Name]]),"-----",VLOOKUP(LeaveTracker[[#This Row],[Employee Name]],'List of Employees'!$B$4:$H$766,7))</f>
        <v>COOP</v>
      </c>
      <c r="F6044" s="66" t="str">
        <f>IF(ISBLANK(LeaveTracker[[#This Row],[Employee Name]]),"-----",VLOOKUP(LeaveTracker[[#This Row],[Employee Name]],'List of Employees'!$B$4:$H$766,6))</f>
        <v>JOBCON</v>
      </c>
      <c r="G6044" s="31">
        <v>45082</v>
      </c>
      <c r="H6044" s="31">
        <v>45082</v>
      </c>
      <c r="I6044" s="20" t="s">
        <v>81</v>
      </c>
      <c r="J6044" s="42" t="s">
        <v>2358</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2243</v>
      </c>
      <c r="E6045" s="20" t="str">
        <f>IF(ISBLANK(LeaveTracker[[#This Row],[Employee Name]]),"-----",VLOOKUP(LeaveTracker[[#This Row],[Employee Name]],'List of Employees'!$B$4:$H$766,7))</f>
        <v>CHO</v>
      </c>
      <c r="F6045" s="66" t="str">
        <f>IF(ISBLANK(LeaveTracker[[#This Row],[Employee Name]]),"-----",VLOOKUP(LeaveTracker[[#This Row],[Employee Name]],'List of Employees'!$B$4:$H$766,6))</f>
        <v>JOBCON</v>
      </c>
      <c r="G6045" s="31">
        <v>45079</v>
      </c>
      <c r="H6045" s="31">
        <v>45079</v>
      </c>
      <c r="I6045" s="20" t="s">
        <v>81</v>
      </c>
      <c r="J6045" s="42" t="s">
        <v>2358</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2243</v>
      </c>
      <c r="E6046" s="20" t="str">
        <f>IF(ISBLANK(LeaveTracker[[#This Row],[Employee Name]]),"-----",VLOOKUP(LeaveTracker[[#This Row],[Employee Name]],'List of Employees'!$B$4:$H$766,7))</f>
        <v>CHO</v>
      </c>
      <c r="F6046" s="66" t="str">
        <f>IF(ISBLANK(LeaveTracker[[#This Row],[Employee Name]]),"-----",VLOOKUP(LeaveTracker[[#This Row],[Employee Name]],'List of Employees'!$B$4:$H$766,6))</f>
        <v>JOBCON</v>
      </c>
      <c r="G6046" s="31">
        <v>45072</v>
      </c>
      <c r="H6046" s="31">
        <v>45072</v>
      </c>
      <c r="I6046" s="20" t="s">
        <v>81</v>
      </c>
      <c r="J6046" s="42" t="s">
        <v>2358</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Employees'!$B$4:$H$766,7))</f>
        <v>TOPS (ADMIN CSU)</v>
      </c>
      <c r="F6047" s="66" t="str">
        <f>IF(ISBLANK(LeaveTracker[[#This Row],[Employee Name]]),"-----",VLOOKUP(LeaveTracker[[#This Row],[Employee Name]],'List of Employees'!$B$4:$H$766,6))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Employees'!$B$4:$H$766,7))</f>
        <v>TOPS (ADMIN CSU)</v>
      </c>
      <c r="F6048" s="66" t="str">
        <f>IF(ISBLANK(LeaveTracker[[#This Row],[Employee Name]]),"-----",VLOOKUP(LeaveTracker[[#This Row],[Employee Name]],'List of Employees'!$B$4:$H$766,6))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Employees'!$B$4:$H$766,7))</f>
        <v>CENRO</v>
      </c>
      <c r="F6049" s="66" t="str">
        <f>IF(ISBLANK(LeaveTracker[[#This Row],[Employee Name]]),"-----",VLOOKUP(LeaveTracker[[#This Row],[Employee Name]],'List of Employees'!$B$4:$H$766,6))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Employees'!$B$4:$H$766,7))</f>
        <v>CENRO</v>
      </c>
      <c r="F6050" s="66" t="str">
        <f>IF(ISBLANK(LeaveTracker[[#This Row],[Employee Name]]),"-----",VLOOKUP(LeaveTracker[[#This Row],[Employee Name]],'List of Employees'!$B$4:$H$766,6))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Employees'!$B$4:$H$766,7))</f>
        <v>CCT</v>
      </c>
      <c r="F6051" s="66" t="str">
        <f>IF(ISBLANK(LeaveTracker[[#This Row],[Employee Name]]),"-----",VLOOKUP(LeaveTracker[[#This Row],[Employee Name]],'List of Employees'!$B$4:$H$766,6))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Employees'!$B$4:$H$766,7))</f>
        <v>THRDC</v>
      </c>
      <c r="F6052" s="66" t="str">
        <f>IF(ISBLANK(LeaveTracker[[#This Row],[Employee Name]]),"-----",VLOOKUP(LeaveTracker[[#This Row],[Employee Name]],'List of Employees'!$B$4:$H$766,6))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Employees'!$B$4:$H$766,7))</f>
        <v>CCT</v>
      </c>
      <c r="F6053" s="66" t="str">
        <f>IF(ISBLANK(LeaveTracker[[#This Row],[Employee Name]]),"-----",VLOOKUP(LeaveTracker[[#This Row],[Employee Name]],'List of Employees'!$B$4:$H$766,6))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Employees'!$B$4:$H$766,7))</f>
        <v>PIO</v>
      </c>
      <c r="F6054" s="66" t="str">
        <f>IF(ISBLANK(LeaveTracker[[#This Row],[Employee Name]]),"-----",VLOOKUP(LeaveTracker[[#This Row],[Employee Name]],'List of Employees'!$B$4:$H$766,6))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Employees'!$B$4:$H$766,7))</f>
        <v>PIO</v>
      </c>
      <c r="F6055" s="66" t="str">
        <f>IF(ISBLANK(LeaveTracker[[#This Row],[Employee Name]]),"-----",VLOOKUP(LeaveTracker[[#This Row],[Employee Name]],'List of Employees'!$B$4:$H$766,6))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Employees'!$B$4:$H$766,7))</f>
        <v>LCR</v>
      </c>
      <c r="F6056" s="66" t="str">
        <f>IF(ISBLANK(LeaveTracker[[#This Row],[Employee Name]]),"-----",VLOOKUP(LeaveTracker[[#This Row],[Employee Name]],'List of Employees'!$B$4:$H$766,6))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Employees'!$B$4:$H$766,7))</f>
        <v>CHO</v>
      </c>
      <c r="F6057" s="66" t="str">
        <f>IF(ISBLANK(LeaveTracker[[#This Row],[Employee Name]]),"-----",VLOOKUP(LeaveTracker[[#This Row],[Employee Name]],'List of Employees'!$B$4:$H$766,6))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Employees'!$B$4:$H$766,7))</f>
        <v>LCR</v>
      </c>
      <c r="F6058" s="66" t="str">
        <f>IF(ISBLANK(LeaveTracker[[#This Row],[Employee Name]]),"-----",VLOOKUP(LeaveTracker[[#This Row],[Employee Name]],'List of Employees'!$B$4:$H$766,6))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Employees'!$B$4:$H$766,7))</f>
        <v>CTO</v>
      </c>
      <c r="F6059" s="66" t="str">
        <f>IF(ISBLANK(LeaveTracker[[#This Row],[Employee Name]]),"-----",VLOOKUP(LeaveTracker[[#This Row],[Employee Name]],'List of Employees'!$B$4:$H$766,6))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Employees'!$B$4:$H$766,7))</f>
        <v>CHARACTER OFFICE</v>
      </c>
      <c r="F6060" s="66" t="str">
        <f>IF(ISBLANK(LeaveTracker[[#This Row],[Employee Name]]),"-----",VLOOKUP(LeaveTracker[[#This Row],[Employee Name]],'List of Employees'!$B$4:$H$766,6))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Employees'!$B$4:$H$766,7))</f>
        <v>CHARACTER OFFICE</v>
      </c>
      <c r="F6061" s="66" t="str">
        <f>IF(ISBLANK(LeaveTracker[[#This Row],[Employee Name]]),"-----",VLOOKUP(LeaveTracker[[#This Row],[Employee Name]],'List of Employees'!$B$4:$H$766,6))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Employees'!$B$4:$H$766,7))</f>
        <v>HRMO</v>
      </c>
      <c r="F6062" s="66" t="str">
        <f>IF(ISBLANK(LeaveTracker[[#This Row],[Employee Name]]),"-----",VLOOKUP(LeaveTracker[[#This Row],[Employee Name]],'List of Employees'!$B$4:$H$766,6))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1945</v>
      </c>
      <c r="E6063" s="20" t="str">
        <f>IF(ISBLANK(LeaveTracker[[#This Row],[Employee Name]]),"-----",VLOOKUP(LeaveTracker[[#This Row],[Employee Name]],'List of Employees'!$B$4:$H$766,7))</f>
        <v>ONT</v>
      </c>
      <c r="F6063" s="66" t="str">
        <f>IF(ISBLANK(LeaveTracker[[#This Row],[Employee Name]]),"-----",VLOOKUP(LeaveTracker[[#This Row],[Employee Name]],'List of Employees'!$B$4:$H$766,6))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1858</v>
      </c>
      <c r="E6064" s="20" t="str">
        <f>IF(ISBLANK(LeaveTracker[[#This Row],[Employee Name]]),"-----",VLOOKUP(LeaveTracker[[#This Row],[Employee Name]],'List of Employees'!$B$4:$H$766,7))</f>
        <v>TICC</v>
      </c>
      <c r="F6064" s="66" t="str">
        <f>IF(ISBLANK(LeaveTracker[[#This Row],[Employee Name]]),"-----",VLOOKUP(LeaveTracker[[#This Row],[Employee Name]],'List of Employees'!$B$4:$H$766,6))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2008</v>
      </c>
      <c r="E6065" s="20" t="str">
        <f>IF(ISBLANK(LeaveTracker[[#This Row],[Employee Name]]),"-----",VLOOKUP(LeaveTracker[[#This Row],[Employee Name]],'List of Employees'!$B$4:$H$766,7))</f>
        <v>EDP</v>
      </c>
      <c r="F6065" s="66" t="str">
        <f>IF(ISBLANK(LeaveTracker[[#This Row],[Employee Name]]),"-----",VLOOKUP(LeaveTracker[[#This Row],[Employee Name]],'List of Employees'!$B$4:$H$766,6))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1829</v>
      </c>
      <c r="E6066" s="20" t="str">
        <f>IF(ISBLANK(LeaveTracker[[#This Row],[Employee Name]]),"-----",VLOOKUP(LeaveTracker[[#This Row],[Employee Name]],'List of Employees'!$B$4:$H$766,7))</f>
        <v>EEO/CITY MARKET</v>
      </c>
      <c r="F6066" s="66" t="str">
        <f>IF(ISBLANK(LeaveTracker[[#This Row],[Employee Name]]),"-----",VLOOKUP(LeaveTracker[[#This Row],[Employee Name]],'List of Employees'!$B$4:$H$766,6))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1777</v>
      </c>
      <c r="E6067" s="20" t="str">
        <f>IF(ISBLANK(LeaveTracker[[#This Row],[Employee Name]]),"-----",VLOOKUP(LeaveTracker[[#This Row],[Employee Name]],'List of Employees'!$B$4:$H$766,7))</f>
        <v>PICNIC GROVE</v>
      </c>
      <c r="F6067" s="66" t="str">
        <f>IF(ISBLANK(LeaveTracker[[#This Row],[Employee Name]]),"-----",VLOOKUP(LeaveTracker[[#This Row],[Employee Name]],'List of Employees'!$B$4:$H$766,6))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1777</v>
      </c>
      <c r="E6068" s="20" t="str">
        <f>IF(ISBLANK(LeaveTracker[[#This Row],[Employee Name]]),"-----",VLOOKUP(LeaveTracker[[#This Row],[Employee Name]],'List of Employees'!$B$4:$H$766,7))</f>
        <v>PICNIC GROVE</v>
      </c>
      <c r="F6068" s="66" t="str">
        <f>IF(ISBLANK(LeaveTracker[[#This Row],[Employee Name]]),"-----",VLOOKUP(LeaveTracker[[#This Row],[Employee Name]],'List of Employees'!$B$4:$H$766,6))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1777</v>
      </c>
      <c r="E6069" s="20" t="str">
        <f>IF(ISBLANK(LeaveTracker[[#This Row],[Employee Name]]),"-----",VLOOKUP(LeaveTracker[[#This Row],[Employee Name]],'List of Employees'!$B$4:$H$766,7))</f>
        <v>PICNIC GROVE</v>
      </c>
      <c r="F6069" s="66" t="str">
        <f>IF(ISBLANK(LeaveTracker[[#This Row],[Employee Name]]),"-----",VLOOKUP(LeaveTracker[[#This Row],[Employee Name]],'List of Employees'!$B$4:$H$766,6))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Employees'!$B$4:$H$766,7))</f>
        <v>CHO</v>
      </c>
      <c r="F6070" s="66" t="str">
        <f>IF(ISBLANK(LeaveTracker[[#This Row],[Employee Name]]),"-----",VLOOKUP(LeaveTracker[[#This Row],[Employee Name]],'List of Employees'!$B$4:$H$766,6))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1810</v>
      </c>
      <c r="E6071" s="20" t="str">
        <f>IF(ISBLANK(LeaveTracker[[#This Row],[Employee Name]]),"-----",VLOOKUP(LeaveTracker[[#This Row],[Employee Name]],'List of Employees'!$B$4:$H$766,7))</f>
        <v>CHO</v>
      </c>
      <c r="F6071" s="66" t="str">
        <f>IF(ISBLANK(LeaveTracker[[#This Row],[Employee Name]]),"-----",VLOOKUP(LeaveTracker[[#This Row],[Employee Name]],'List of Employees'!$B$4:$H$766,6))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1802</v>
      </c>
      <c r="E6072" s="20" t="str">
        <f>IF(ISBLANK(LeaveTracker[[#This Row],[Employee Name]]),"-----",VLOOKUP(LeaveTracker[[#This Row],[Employee Name]],'List of Employees'!$B$4:$H$766,7))</f>
        <v>CHO</v>
      </c>
      <c r="F6072" s="66" t="str">
        <f>IF(ISBLANK(LeaveTracker[[#This Row],[Employee Name]]),"-----",VLOOKUP(LeaveTracker[[#This Row],[Employee Name]],'List of Employees'!$B$4:$H$766,6))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1768</v>
      </c>
      <c r="E6073" s="20" t="str">
        <f>IF(ISBLANK(LeaveTracker[[#This Row],[Employee Name]]),"-----",VLOOKUP(LeaveTracker[[#This Row],[Employee Name]],'List of Employees'!$B$4:$H$766,7))</f>
        <v>CHO</v>
      </c>
      <c r="F6073" s="66" t="str">
        <f>IF(ISBLANK(LeaveTracker[[#This Row],[Employee Name]]),"-----",VLOOKUP(LeaveTracker[[#This Row],[Employee Name]],'List of Employees'!$B$4:$H$766,6))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1768</v>
      </c>
      <c r="E6074" s="20" t="str">
        <f>IF(ISBLANK(LeaveTracker[[#This Row],[Employee Name]]),"-----",VLOOKUP(LeaveTracker[[#This Row],[Employee Name]],'List of Employees'!$B$4:$H$766,7))</f>
        <v>CHO</v>
      </c>
      <c r="F6074" s="66" t="str">
        <f>IF(ISBLANK(LeaveTracker[[#This Row],[Employee Name]]),"-----",VLOOKUP(LeaveTracker[[#This Row],[Employee Name]],'List of Employees'!$B$4:$H$766,6))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1800</v>
      </c>
      <c r="E6075" s="20" t="str">
        <f>IF(ISBLANK(LeaveTracker[[#This Row],[Employee Name]]),"-----",VLOOKUP(LeaveTracker[[#This Row],[Employee Name]],'List of Employees'!$B$4:$H$766,7))</f>
        <v>HOUSING</v>
      </c>
      <c r="F6075" s="66" t="str">
        <f>IF(ISBLANK(LeaveTracker[[#This Row],[Employee Name]]),"-----",VLOOKUP(LeaveTracker[[#This Row],[Employee Name]],'List of Employees'!$B$4:$H$766,6))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1752</v>
      </c>
      <c r="E6076" s="20" t="str">
        <f>IF(ISBLANK(LeaveTracker[[#This Row],[Employee Name]]),"-----",VLOOKUP(LeaveTracker[[#This Row],[Employee Name]],'List of Employees'!$B$4:$H$766,7))</f>
        <v>EEO/CITY MARKET</v>
      </c>
      <c r="F6076" s="66" t="str">
        <f>IF(ISBLANK(LeaveTracker[[#This Row],[Employee Name]]),"-----",VLOOKUP(LeaveTracker[[#This Row],[Employee Name]],'List of Employees'!$B$4:$H$766,6))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1954</v>
      </c>
      <c r="E6077" s="20" t="str">
        <f>IF(ISBLANK(LeaveTracker[[#This Row],[Employee Name]]),"-----",VLOOKUP(LeaveTracker[[#This Row],[Employee Name]],'List of Employees'!$B$4:$H$766,7))</f>
        <v>CENRO</v>
      </c>
      <c r="F6077" s="66" t="str">
        <f>IF(ISBLANK(LeaveTracker[[#This Row],[Employee Name]]),"-----",VLOOKUP(LeaveTracker[[#This Row],[Employee Name]],'List of Employees'!$B$4:$H$766,6))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1956</v>
      </c>
      <c r="E6078" s="20" t="str">
        <f>IF(ISBLANK(LeaveTracker[[#This Row],[Employee Name]]),"-----",VLOOKUP(LeaveTracker[[#This Row],[Employee Name]],'List of Employees'!$B$4:$H$766,7))</f>
        <v>TERMINAL</v>
      </c>
      <c r="F6078" s="66" t="str">
        <f>IF(ISBLANK(LeaveTracker[[#This Row],[Employee Name]]),"-----",VLOOKUP(LeaveTracker[[#This Row],[Employee Name]],'List of Employees'!$B$4:$H$766,6))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2090</v>
      </c>
      <c r="E6079" s="20" t="str">
        <f>IF(ISBLANK(LeaveTracker[[#This Row],[Employee Name]]),"-----",VLOOKUP(LeaveTracker[[#This Row],[Employee Name]],'List of Employees'!$B$4:$H$766,7))</f>
        <v>BPLO</v>
      </c>
      <c r="F6079" s="66" t="str">
        <f>IF(ISBLANK(LeaveTracker[[#This Row],[Employee Name]]),"-----",VLOOKUP(LeaveTracker[[#This Row],[Employee Name]],'List of Employees'!$B$4:$H$766,6))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1834</v>
      </c>
      <c r="E6080" s="20" t="str">
        <f>IF(ISBLANK(LeaveTracker[[#This Row],[Employee Name]]),"-----",VLOOKUP(LeaveTracker[[#This Row],[Employee Name]],'List of Employees'!$B$4:$H$766,7))</f>
        <v>BIR</v>
      </c>
      <c r="F6080" s="66" t="str">
        <f>IF(ISBLANK(LeaveTracker[[#This Row],[Employee Name]]),"-----",VLOOKUP(LeaveTracker[[#This Row],[Employee Name]],'List of Employees'!$B$4:$H$766,6))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1834</v>
      </c>
      <c r="E6081" s="20" t="str">
        <f>IF(ISBLANK(LeaveTracker[[#This Row],[Employee Name]]),"-----",VLOOKUP(LeaveTracker[[#This Row],[Employee Name]],'List of Employees'!$B$4:$H$766,7))</f>
        <v>BIR</v>
      </c>
      <c r="F6081" s="66" t="str">
        <f>IF(ISBLANK(LeaveTracker[[#This Row],[Employee Name]]),"-----",VLOOKUP(LeaveTracker[[#This Row],[Employee Name]],'List of Employees'!$B$4:$H$766,6))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1834</v>
      </c>
      <c r="E6082" s="20" t="str">
        <f>IF(ISBLANK(LeaveTracker[[#This Row],[Employee Name]]),"-----",VLOOKUP(LeaveTracker[[#This Row],[Employee Name]],'List of Employees'!$B$4:$H$766,7))</f>
        <v>BIR</v>
      </c>
      <c r="F6082" s="66" t="str">
        <f>IF(ISBLANK(LeaveTracker[[#This Row],[Employee Name]]),"-----",VLOOKUP(LeaveTracker[[#This Row],[Employee Name]],'List of Employees'!$B$4:$H$766,6))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1908</v>
      </c>
      <c r="E6083" s="20" t="str">
        <f>IF(ISBLANK(LeaveTracker[[#This Row],[Employee Name]]),"-----",VLOOKUP(LeaveTracker[[#This Row],[Employee Name]],'List of Employees'!$B$4:$H$766,7))</f>
        <v>INTERNAL</v>
      </c>
      <c r="F6083" s="66" t="str">
        <f>IF(ISBLANK(LeaveTracker[[#This Row],[Employee Name]]),"-----",VLOOKUP(LeaveTracker[[#This Row],[Employee Name]],'List of Employees'!$B$4:$H$766,6))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1761</v>
      </c>
      <c r="E6084" s="20" t="str">
        <f>IF(ISBLANK(LeaveTracker[[#This Row],[Employee Name]]),"-----",VLOOKUP(LeaveTracker[[#This Row],[Employee Name]],'List of Employees'!$B$4:$H$766,7))</f>
        <v>GSO</v>
      </c>
      <c r="F6084" s="66" t="str">
        <f>IF(ISBLANK(LeaveTracker[[#This Row],[Employee Name]]),"-----",VLOOKUP(LeaveTracker[[#This Row],[Employee Name]],'List of Employees'!$B$4:$H$766,6))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1860</v>
      </c>
      <c r="E6085" s="20" t="str">
        <f>IF(ISBLANK(LeaveTracker[[#This Row],[Employee Name]]),"-----",VLOOKUP(LeaveTracker[[#This Row],[Employee Name]],'List of Employees'!$B$4:$H$766,7))</f>
        <v>TICC</v>
      </c>
      <c r="F6085" s="66" t="str">
        <f>IF(ISBLANK(LeaveTracker[[#This Row],[Employee Name]]),"-----",VLOOKUP(LeaveTracker[[#This Row],[Employee Name]],'List of Employees'!$B$4:$H$766,6))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1849</v>
      </c>
      <c r="E6086" s="20" t="str">
        <f>IF(ISBLANK(LeaveTracker[[#This Row],[Employee Name]]),"-----",VLOOKUP(LeaveTracker[[#This Row],[Employee Name]],'List of Employees'!$B$4:$H$766,7))</f>
        <v>TCSNHS-ISHS</v>
      </c>
      <c r="F6086" s="66" t="str">
        <f>IF(ISBLANK(LeaveTracker[[#This Row],[Employee Name]]),"-----",VLOOKUP(LeaveTracker[[#This Row],[Employee Name]],'List of Employees'!$B$4:$H$766,6))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1803</v>
      </c>
      <c r="E6087" s="20" t="str">
        <f>IF(ISBLANK(LeaveTracker[[#This Row],[Employee Name]]),"-----",VLOOKUP(LeaveTracker[[#This Row],[Employee Name]],'List of Employees'!$B$4:$H$766,7))</f>
        <v>TCNHS</v>
      </c>
      <c r="F6087" s="66" t="str">
        <f>IF(ISBLANK(LeaveTracker[[#This Row],[Employee Name]]),"-----",VLOOKUP(LeaveTracker[[#This Row],[Employee Name]],'List of Employees'!$B$4:$H$766,6))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1797</v>
      </c>
      <c r="E6088" s="20" t="str">
        <f>IF(ISBLANK(LeaveTracker[[#This Row],[Employee Name]]),"-----",VLOOKUP(LeaveTracker[[#This Row],[Employee Name]],'List of Employees'!$B$4:$H$766,7))</f>
        <v>TCNHS</v>
      </c>
      <c r="F6088" s="66" t="str">
        <f>IF(ISBLANK(LeaveTracker[[#This Row],[Employee Name]]),"-----",VLOOKUP(LeaveTracker[[#This Row],[Employee Name]],'List of Employees'!$B$4:$H$766,6))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1797</v>
      </c>
      <c r="E6089" s="20" t="str">
        <f>IF(ISBLANK(LeaveTracker[[#This Row],[Employee Name]]),"-----",VLOOKUP(LeaveTracker[[#This Row],[Employee Name]],'List of Employees'!$B$4:$H$766,7))</f>
        <v>TCNHS</v>
      </c>
      <c r="F6089" s="66" t="str">
        <f>IF(ISBLANK(LeaveTracker[[#This Row],[Employee Name]]),"-----",VLOOKUP(LeaveTracker[[#This Row],[Employee Name]],'List of Employees'!$B$4:$H$766,6))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1797</v>
      </c>
      <c r="E6090" s="20" t="str">
        <f>IF(ISBLANK(LeaveTracker[[#This Row],[Employee Name]]),"-----",VLOOKUP(LeaveTracker[[#This Row],[Employee Name]],'List of Employees'!$B$4:$H$766,7))</f>
        <v>TCNHS</v>
      </c>
      <c r="F6090" s="66" t="str">
        <f>IF(ISBLANK(LeaveTracker[[#This Row],[Employee Name]]),"-----",VLOOKUP(LeaveTracker[[#This Row],[Employee Name]],'List of Employees'!$B$4:$H$766,6))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1919</v>
      </c>
      <c r="E6091" s="20" t="str">
        <f>IF(ISBLANK(LeaveTracker[[#This Row],[Employee Name]]),"-----",VLOOKUP(LeaveTracker[[#This Row],[Employee Name]],'List of Employees'!$B$4:$H$766,7))</f>
        <v>HOUSING</v>
      </c>
      <c r="F6091" s="66" t="str">
        <f>IF(ISBLANK(LeaveTracker[[#This Row],[Employee Name]]),"-----",VLOOKUP(LeaveTracker[[#This Row],[Employee Name]],'List of Employees'!$B$4:$H$766,6))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1919</v>
      </c>
      <c r="E6092" s="20" t="str">
        <f>IF(ISBLANK(LeaveTracker[[#This Row],[Employee Name]]),"-----",VLOOKUP(LeaveTracker[[#This Row],[Employee Name]],'List of Employees'!$B$4:$H$766,7))</f>
        <v>HOUSING</v>
      </c>
      <c r="F6092" s="66" t="str">
        <f>IF(ISBLANK(LeaveTracker[[#This Row],[Employee Name]]),"-----",VLOOKUP(LeaveTracker[[#This Row],[Employee Name]],'List of Employees'!$B$4:$H$766,6))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1773</v>
      </c>
      <c r="E6093" s="20" t="str">
        <f>IF(ISBLANK(LeaveTracker[[#This Row],[Employee Name]]),"-----",VLOOKUP(LeaveTracker[[#This Row],[Employee Name]],'List of Employees'!$B$4:$H$766,7))</f>
        <v>MAHOGANY MARKET</v>
      </c>
      <c r="F6093" s="66" t="str">
        <f>IF(ISBLANK(LeaveTracker[[#This Row],[Employee Name]]),"-----",VLOOKUP(LeaveTracker[[#This Row],[Employee Name]],'List of Employees'!$B$4:$H$766,6))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1808</v>
      </c>
      <c r="E6094" s="20" t="str">
        <f>IF(ISBLANK(LeaveTracker[[#This Row],[Employee Name]]),"-----",VLOOKUP(LeaveTracker[[#This Row],[Employee Name]],'List of Employees'!$B$4:$H$766,7))</f>
        <v>TICC</v>
      </c>
      <c r="F6094" s="66" t="str">
        <f>IF(ISBLANK(LeaveTracker[[#This Row],[Employee Name]]),"-----",VLOOKUP(LeaveTracker[[#This Row],[Employee Name]],'List of Employees'!$B$4:$H$766,6))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1787</v>
      </c>
      <c r="E6095" s="20" t="str">
        <f>IF(ISBLANK(LeaveTracker[[#This Row],[Employee Name]]),"-----",VLOOKUP(LeaveTracker[[#This Row],[Employee Name]],'List of Employees'!$B$4:$H$766,7))</f>
        <v>CENRO</v>
      </c>
      <c r="F6095" s="66" t="str">
        <f>IF(ISBLANK(LeaveTracker[[#This Row],[Employee Name]]),"-----",VLOOKUP(LeaveTracker[[#This Row],[Employee Name]],'List of Employees'!$B$4:$H$766,6))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Employees'!$B$4:$H$766,7))</f>
        <v>TCNHS</v>
      </c>
      <c r="F6096" s="66" t="str">
        <f>IF(ISBLANK(LeaveTracker[[#This Row],[Employee Name]]),"-----",VLOOKUP(LeaveTracker[[#This Row],[Employee Name]],'List of Employees'!$B$4:$H$766,6))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1727</v>
      </c>
      <c r="E6097" s="20" t="str">
        <f>IF(ISBLANK(LeaveTracker[[#This Row],[Employee Name]]),"-----",VLOOKUP(LeaveTracker[[#This Row],[Employee Name]],'List of Employees'!$B$4:$H$766,7))</f>
        <v>TCNHS-ISHS</v>
      </c>
      <c r="F6097" s="66" t="str">
        <f>IF(ISBLANK(LeaveTracker[[#This Row],[Employee Name]]),"-----",VLOOKUP(LeaveTracker[[#This Row],[Employee Name]],'List of Employees'!$B$4:$H$766,6))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2322</v>
      </c>
      <c r="E6098" s="20" t="str">
        <f>IF(ISBLANK(LeaveTracker[[#This Row],[Employee Name]]),"-----",VLOOKUP(LeaveTracker[[#This Row],[Employee Name]],'List of Employees'!$B$4:$H$766,7))</f>
        <v>SP</v>
      </c>
      <c r="F6098" s="66" t="str">
        <f>IF(ISBLANK(LeaveTracker[[#This Row],[Employee Name]]),"-----",VLOOKUP(LeaveTracker[[#This Row],[Employee Name]],'List of Employees'!$B$4:$H$766,6))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2322</v>
      </c>
      <c r="E6099" s="20" t="str">
        <f>IF(ISBLANK(LeaveTracker[[#This Row],[Employee Name]]),"-----",VLOOKUP(LeaveTracker[[#This Row],[Employee Name]],'List of Employees'!$B$4:$H$766,7))</f>
        <v>SP</v>
      </c>
      <c r="F6099" s="66" t="str">
        <f>IF(ISBLANK(LeaveTracker[[#This Row],[Employee Name]]),"-----",VLOOKUP(LeaveTracker[[#This Row],[Employee Name]],'List of Employees'!$B$4:$H$766,6))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2322</v>
      </c>
      <c r="E6100" s="20" t="str">
        <f>IF(ISBLANK(LeaveTracker[[#This Row],[Employee Name]]),"-----",VLOOKUP(LeaveTracker[[#This Row],[Employee Name]],'List of Employees'!$B$4:$H$766,7))</f>
        <v>SP</v>
      </c>
      <c r="F6100" s="66" t="str">
        <f>IF(ISBLANK(LeaveTracker[[#This Row],[Employee Name]]),"-----",VLOOKUP(LeaveTracker[[#This Row],[Employee Name]],'List of Employees'!$B$4:$H$766,6))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2256</v>
      </c>
      <c r="E6101" s="20" t="str">
        <f>IF(ISBLANK(LeaveTracker[[#This Row],[Employee Name]]),"-----",VLOOKUP(LeaveTracker[[#This Row],[Employee Name]],'List of Employees'!$B$4:$H$766,7))</f>
        <v>OSP</v>
      </c>
      <c r="F6101" s="66" t="str">
        <f>IF(ISBLANK(LeaveTracker[[#This Row],[Employee Name]]),"-----",VLOOKUP(LeaveTracker[[#This Row],[Employee Name]],'List of Employees'!$B$4:$H$766,6))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1737</v>
      </c>
      <c r="E6102" s="20">
        <f>IF(ISBLANK(LeaveTracker[[#This Row],[Employee Name]]),"-----",VLOOKUP(LeaveTracker[[#This Row],[Employee Name]],'List of Employees'!$B$4:$H$766,7))</f>
        <v>0</v>
      </c>
      <c r="F6102" s="66" t="str">
        <f>IF(ISBLANK(LeaveTracker[[#This Row],[Employee Name]]),"-----",VLOOKUP(LeaveTracker[[#This Row],[Employee Name]],'List of Employees'!$B$4:$H$766,6))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1737</v>
      </c>
      <c r="E6103" s="20">
        <f>IF(ISBLANK(LeaveTracker[[#This Row],[Employee Name]]),"-----",VLOOKUP(LeaveTracker[[#This Row],[Employee Name]],'List of Employees'!$B$4:$H$766,7))</f>
        <v>0</v>
      </c>
      <c r="F6103" s="66" t="str">
        <f>IF(ISBLANK(LeaveTracker[[#This Row],[Employee Name]]),"-----",VLOOKUP(LeaveTracker[[#This Row],[Employee Name]],'List of Employees'!$B$4:$H$766,6))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2362</v>
      </c>
      <c r="E6104" s="20" t="str">
        <f>IF(ISBLANK(LeaveTracker[[#This Row],[Employee Name]]),"-----",VLOOKUP(LeaveTracker[[#This Row],[Employee Name]],'List of Employees'!$B$4:$H$766,7))</f>
        <v>SPED</v>
      </c>
      <c r="F6104" s="66" t="str">
        <f>IF(ISBLANK(LeaveTracker[[#This Row],[Employee Name]]),"-----",VLOOKUP(LeaveTracker[[#This Row],[Employee Name]],'List of Employees'!$B$4:$H$766,6))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2362</v>
      </c>
      <c r="E6105" s="20" t="str">
        <f>IF(ISBLANK(LeaveTracker[[#This Row],[Employee Name]]),"-----",VLOOKUP(LeaveTracker[[#This Row],[Employee Name]],'List of Employees'!$B$4:$H$766,7))</f>
        <v>SPED</v>
      </c>
      <c r="F6105" s="66" t="str">
        <f>IF(ISBLANK(LeaveTracker[[#This Row],[Employee Name]]),"-----",VLOOKUP(LeaveTracker[[#This Row],[Employee Name]],'List of Employees'!$B$4:$H$766,6))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2364</v>
      </c>
      <c r="E6106" s="20" t="str">
        <f>IF(ISBLANK(LeaveTracker[[#This Row],[Employee Name]]),"-----",VLOOKUP(LeaveTracker[[#This Row],[Employee Name]],'List of Employees'!$B$4:$H$766,7))</f>
        <v>PICNIC GROVE</v>
      </c>
      <c r="F6106" s="66" t="str">
        <f>IF(ISBLANK(LeaveTracker[[#This Row],[Employee Name]]),"-----",VLOOKUP(LeaveTracker[[#This Row],[Employee Name]],'List of Employees'!$B$4:$H$766,6))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2367</v>
      </c>
      <c r="E6107" s="20" t="str">
        <f>IF(ISBLANK(LeaveTracker[[#This Row],[Employee Name]]),"-----",VLOOKUP(LeaveTracker[[#This Row],[Employee Name]],'List of Employees'!$B$4:$H$766,7))</f>
        <v xml:space="preserve">OFFICE OF THE SANGGUNIANG PANLUNGSOD </v>
      </c>
      <c r="F6107" s="66" t="str">
        <f>IF(ISBLANK(LeaveTracker[[#This Row],[Employee Name]]),"-----",VLOOKUP(LeaveTracker[[#This Row],[Employee Name]],'List of Employees'!$B$4:$H$766,6))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Employees'!$B$4:$H$766,7))</f>
        <v>SP</v>
      </c>
      <c r="F6108" s="66" t="str">
        <f>IF(ISBLANK(LeaveTracker[[#This Row],[Employee Name]]),"-----",VLOOKUP(LeaveTracker[[#This Row],[Employee Name]],'List of Employees'!$B$4:$H$766,6))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Employees'!$B$4:$H$766,7))</f>
        <v>TOPS (ADMIN CSU)</v>
      </c>
      <c r="F6109" s="66" t="str">
        <f>IF(ISBLANK(LeaveTracker[[#This Row],[Employee Name]]),"-----",VLOOKUP(LeaveTracker[[#This Row],[Employee Name]],'List of Employees'!$B$4:$H$766,6))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2247</v>
      </c>
      <c r="E6110" s="20">
        <f>IF(ISBLANK(LeaveTracker[[#This Row],[Employee Name]]),"-----",VLOOKUP(LeaveTracker[[#This Row],[Employee Name]],'List of Employees'!$B$4:$H$766,7))</f>
        <v>0</v>
      </c>
      <c r="F6110" s="66" t="str">
        <f>IF(ISBLANK(LeaveTracker[[#This Row],[Employee Name]]),"-----",VLOOKUP(LeaveTracker[[#This Row],[Employee Name]],'List of Employees'!$B$4:$H$766,6))</f>
        <v>PERMANENT</v>
      </c>
      <c r="G6110" s="49">
        <v>44710</v>
      </c>
      <c r="H6110" s="49">
        <v>44710</v>
      </c>
      <c r="I6110" s="20" t="s">
        <v>81</v>
      </c>
      <c r="J6110" s="42" t="s">
        <v>2358</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2251</v>
      </c>
      <c r="E6111" s="20" t="str">
        <f>IF(ISBLANK(LeaveTracker[[#This Row],[Employee Name]]),"-----",VLOOKUP(LeaveTracker[[#This Row],[Employee Name]],'List of Employees'!$B$4:$H$766,7))</f>
        <v>SHS</v>
      </c>
      <c r="F6111" s="66" t="str">
        <f>IF(ISBLANK(LeaveTracker[[#This Row],[Employee Name]]),"-----",VLOOKUP(LeaveTracker[[#This Row],[Employee Name]],'List of Employees'!$B$4:$H$766,6))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2251</v>
      </c>
      <c r="E6112" s="20" t="str">
        <f>IF(ISBLANK(LeaveTracker[[#This Row],[Employee Name]]),"-----",VLOOKUP(LeaveTracker[[#This Row],[Employee Name]],'List of Employees'!$B$4:$H$766,7))</f>
        <v>SHS</v>
      </c>
      <c r="F6112" s="66" t="str">
        <f>IF(ISBLANK(LeaveTracker[[#This Row],[Employee Name]]),"-----",VLOOKUP(LeaveTracker[[#This Row],[Employee Name]],'List of Employees'!$B$4:$H$766,6))</f>
        <v>PERMANENT</v>
      </c>
      <c r="G6112" s="55">
        <v>44713</v>
      </c>
      <c r="H6112" s="55">
        <v>44713</v>
      </c>
      <c r="I6112" s="20" t="s">
        <v>81</v>
      </c>
      <c r="J6112" s="42" t="s">
        <v>2358</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Employees'!$B$4:$H$766,7))</f>
        <v>SP</v>
      </c>
      <c r="F6113" s="66" t="str">
        <f>IF(ISBLANK(LeaveTracker[[#This Row],[Employee Name]]),"-----",VLOOKUP(LeaveTracker[[#This Row],[Employee Name]],'List of Employees'!$B$4:$H$766,6))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1771</v>
      </c>
      <c r="E6114" s="20" t="str">
        <f>IF(ISBLANK(LeaveTracker[[#This Row],[Employee Name]]),"-----",VLOOKUP(LeaveTracker[[#This Row],[Employee Name]],'List of Employees'!$B$4:$H$766,7))</f>
        <v>SP</v>
      </c>
      <c r="F6114" s="66" t="str">
        <f>IF(ISBLANK(LeaveTracker[[#This Row],[Employee Name]]),"-----",VLOOKUP(LeaveTracker[[#This Row],[Employee Name]],'List of Employees'!$B$4:$H$766,6))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1908</v>
      </c>
      <c r="E6115" s="20" t="str">
        <f>IF(ISBLANK(LeaveTracker[[#This Row],[Employee Name]]),"-----",VLOOKUP(LeaveTracker[[#This Row],[Employee Name]],'List of Employees'!$B$4:$H$766,7))</f>
        <v>INTERNAL</v>
      </c>
      <c r="F6115" s="66" t="str">
        <f>IF(ISBLANK(LeaveTracker[[#This Row],[Employee Name]]),"-----",VLOOKUP(LeaveTracker[[#This Row],[Employee Name]],'List of Employees'!$B$4:$H$766,6))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Employees'!$B$4:$H$766,7))</f>
        <v>CTO</v>
      </c>
      <c r="F6116" s="66" t="str">
        <f>IF(ISBLANK(LeaveTracker[[#This Row],[Employee Name]]),"-----",VLOOKUP(LeaveTracker[[#This Row],[Employee Name]],'List of Employees'!$B$4:$H$766,6))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Employees'!$B$4:$H$766,7))</f>
        <v>CTO</v>
      </c>
      <c r="F6117" s="66" t="str">
        <f>IF(ISBLANK(LeaveTracker[[#This Row],[Employee Name]]),"-----",VLOOKUP(LeaveTracker[[#This Row],[Employee Name]],'List of Employees'!$B$4:$H$766,6))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Employees'!$B$4:$H$766,7))</f>
        <v>CTO</v>
      </c>
      <c r="F6118" s="66" t="str">
        <f>IF(ISBLANK(LeaveTracker[[#This Row],[Employee Name]]),"-----",VLOOKUP(LeaveTracker[[#This Row],[Employee Name]],'List of Employees'!$B$4:$H$766,6))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Employees'!$B$4:$H$766,7))</f>
        <v>CTO</v>
      </c>
      <c r="F6119" s="66" t="str">
        <f>IF(ISBLANK(LeaveTracker[[#This Row],[Employee Name]]),"-----",VLOOKUP(LeaveTracker[[#This Row],[Employee Name]],'List of Employees'!$B$4:$H$766,6))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2008</v>
      </c>
      <c r="E6120" s="20" t="str">
        <f>IF(ISBLANK(LeaveTracker[[#This Row],[Employee Name]]),"-----",VLOOKUP(LeaveTracker[[#This Row],[Employee Name]],'List of Employees'!$B$4:$H$766,7))</f>
        <v>EDP</v>
      </c>
      <c r="F6120" s="66" t="str">
        <f>IF(ISBLANK(LeaveTracker[[#This Row],[Employee Name]]),"-----",VLOOKUP(LeaveTracker[[#This Row],[Employee Name]],'List of Employees'!$B$4:$H$766,6))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Employees'!$B$4:$H$766,7))</f>
        <v>CTO</v>
      </c>
      <c r="F6121" s="66" t="str">
        <f>IF(ISBLANK(LeaveTracker[[#This Row],[Employee Name]]),"-----",VLOOKUP(LeaveTracker[[#This Row],[Employee Name]],'List of Employees'!$B$4:$H$766,6))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Employees'!$B$4:$H$766,7))</f>
        <v>CBO</v>
      </c>
      <c r="F6122" s="66" t="str">
        <f>IF(ISBLANK(LeaveTracker[[#This Row],[Employee Name]]),"-----",VLOOKUP(LeaveTracker[[#This Row],[Employee Name]],'List of Employees'!$B$4:$H$766,6))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2284</v>
      </c>
      <c r="E6123" s="20" t="str">
        <f>IF(ISBLANK(LeaveTracker[[#This Row],[Employee Name]]),"-----",VLOOKUP(LeaveTracker[[#This Row],[Employee Name]],'List of Employees'!$B$4:$H$766,7))</f>
        <v>OSPITAL NG TAGAYTAY</v>
      </c>
      <c r="F6123" s="66" t="str">
        <f>IF(ISBLANK(LeaveTracker[[#This Row],[Employee Name]]),"-----",VLOOKUP(LeaveTracker[[#This Row],[Employee Name]],'List of Employees'!$B$4:$H$766,6))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2284</v>
      </c>
      <c r="E6124" s="20" t="str">
        <f>IF(ISBLANK(LeaveTracker[[#This Row],[Employee Name]]),"-----",VLOOKUP(LeaveTracker[[#This Row],[Employee Name]],'List of Employees'!$B$4:$H$766,7))</f>
        <v>OSPITAL NG TAGAYTAY</v>
      </c>
      <c r="F6124" s="66" t="str">
        <f>IF(ISBLANK(LeaveTracker[[#This Row],[Employee Name]]),"-----",VLOOKUP(LeaveTracker[[#This Row],[Employee Name]],'List of Employees'!$B$4:$H$766,6))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2284</v>
      </c>
      <c r="E6125" s="20" t="str">
        <f>IF(ISBLANK(LeaveTracker[[#This Row],[Employee Name]]),"-----",VLOOKUP(LeaveTracker[[#This Row],[Employee Name]],'List of Employees'!$B$4:$H$766,7))</f>
        <v>OSPITAL NG TAGAYTAY</v>
      </c>
      <c r="F6125" s="66" t="str">
        <f>IF(ISBLANK(LeaveTracker[[#This Row],[Employee Name]]),"-----",VLOOKUP(LeaveTracker[[#This Row],[Employee Name]],'List of Employees'!$B$4:$H$766,6))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2284</v>
      </c>
      <c r="E6126" s="20" t="str">
        <f>IF(ISBLANK(LeaveTracker[[#This Row],[Employee Name]]),"-----",VLOOKUP(LeaveTracker[[#This Row],[Employee Name]],'List of Employees'!$B$4:$H$766,7))</f>
        <v>OSPITAL NG TAGAYTAY</v>
      </c>
      <c r="F6126" s="66" t="str">
        <f>IF(ISBLANK(LeaveTracker[[#This Row],[Employee Name]]),"-----",VLOOKUP(LeaveTracker[[#This Row],[Employee Name]],'List of Employees'!$B$4:$H$766,6))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2284</v>
      </c>
      <c r="E6127" s="20" t="str">
        <f>IF(ISBLANK(LeaveTracker[[#This Row],[Employee Name]]),"-----",VLOOKUP(LeaveTracker[[#This Row],[Employee Name]],'List of Employees'!$B$4:$H$766,7))</f>
        <v>OSPITAL NG TAGAYTAY</v>
      </c>
      <c r="F6127" s="66" t="str">
        <f>IF(ISBLANK(LeaveTracker[[#This Row],[Employee Name]]),"-----",VLOOKUP(LeaveTracker[[#This Row],[Employee Name]],'List of Employees'!$B$4:$H$766,6))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2284</v>
      </c>
      <c r="E6128" s="20" t="str">
        <f>IF(ISBLANK(LeaveTracker[[#This Row],[Employee Name]]),"-----",VLOOKUP(LeaveTracker[[#This Row],[Employee Name]],'List of Employees'!$B$4:$H$766,7))</f>
        <v>OSPITAL NG TAGAYTAY</v>
      </c>
      <c r="F6128" s="66" t="str">
        <f>IF(ISBLANK(LeaveTracker[[#This Row],[Employee Name]]),"-----",VLOOKUP(LeaveTracker[[#This Row],[Employee Name]],'List of Employees'!$B$4:$H$766,6))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Employees'!$B$4:$H$766,7))</f>
        <v>ACCOUNTING</v>
      </c>
      <c r="F6129" s="66" t="str">
        <f>IF(ISBLANK(LeaveTracker[[#This Row],[Employee Name]]),"-----",VLOOKUP(LeaveTracker[[#This Row],[Employee Name]],'List of Employees'!$B$4:$H$766,6))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Employees'!$B$4:$H$766,7))</f>
        <v>CENRO</v>
      </c>
      <c r="F6130" s="66" t="str">
        <f>IF(ISBLANK(LeaveTracker[[#This Row],[Employee Name]]),"-----",VLOOKUP(LeaveTracker[[#This Row],[Employee Name]],'List of Employees'!$B$4:$H$766,6))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Employees'!$B$4:$H$766,7))</f>
        <v>PIO</v>
      </c>
      <c r="F6131" s="66" t="str">
        <f>IF(ISBLANK(LeaveTracker[[#This Row],[Employee Name]]),"-----",VLOOKUP(LeaveTracker[[#This Row],[Employee Name]],'List of Employees'!$B$4:$H$766,6))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Employees'!$B$4:$H$766,7))</f>
        <v>PIO</v>
      </c>
      <c r="F6132" s="66" t="str">
        <f>IF(ISBLANK(LeaveTracker[[#This Row],[Employee Name]]),"-----",VLOOKUP(LeaveTracker[[#This Row],[Employee Name]],'List of Employees'!$B$4:$H$766,6))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Employees'!$B$4:$H$766,7))</f>
        <v>CTO</v>
      </c>
      <c r="F6133" s="66" t="str">
        <f>IF(ISBLANK(LeaveTracker[[#This Row],[Employee Name]]),"-----",VLOOKUP(LeaveTracker[[#This Row],[Employee Name]],'List of Employees'!$B$4:$H$766,6))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Employees'!$B$4:$H$766,7))</f>
        <v>CTO</v>
      </c>
      <c r="F6134" s="66" t="str">
        <f>IF(ISBLANK(LeaveTracker[[#This Row],[Employee Name]]),"-----",VLOOKUP(LeaveTracker[[#This Row],[Employee Name]],'List of Employees'!$B$4:$H$766,6))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2017</v>
      </c>
      <c r="E6135" s="20" t="str">
        <f>IF(ISBLANK(LeaveTracker[[#This Row],[Employee Name]]),"-----",VLOOKUP(LeaveTracker[[#This Row],[Employee Name]],'List of Employees'!$B$4:$H$766,7))</f>
        <v>CSWDO</v>
      </c>
      <c r="F6135" s="66" t="str">
        <f>IF(ISBLANK(LeaveTracker[[#This Row],[Employee Name]]),"-----",VLOOKUP(LeaveTracker[[#This Row],[Employee Name]],'List of Employees'!$B$4:$H$766,6))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Employees'!$B$4:$H$766,7))</f>
        <v>CEO</v>
      </c>
      <c r="F6136" s="66" t="str">
        <f>IF(ISBLANK(LeaveTracker[[#This Row],[Employee Name]]),"-----",VLOOKUP(LeaveTracker[[#This Row],[Employee Name]],'List of Employees'!$B$4:$H$766,6))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Employees'!$B$4:$H$766,7))</f>
        <v>CEO</v>
      </c>
      <c r="F6137" s="66" t="str">
        <f>IF(ISBLANK(LeaveTracker[[#This Row],[Employee Name]]),"-----",VLOOKUP(LeaveTracker[[#This Row],[Employee Name]],'List of Employees'!$B$4:$H$766,6))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Employees'!$B$4:$H$766,7))</f>
        <v>CEO</v>
      </c>
      <c r="F6138" s="66" t="str">
        <f>IF(ISBLANK(LeaveTracker[[#This Row],[Employee Name]]),"-----",VLOOKUP(LeaveTracker[[#This Row],[Employee Name]],'List of Employees'!$B$4:$H$766,6))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Employees'!$B$4:$H$766,7))</f>
        <v>EEO/ CITY MARKET</v>
      </c>
      <c r="F6139" s="66" t="str">
        <f>IF(ISBLANK(LeaveTracker[[#This Row],[Employee Name]]),"-----",VLOOKUP(LeaveTracker[[#This Row],[Employee Name]],'List of Employees'!$B$4:$H$766,6))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Employees'!$B$4:$H$766,7))</f>
        <v>EEO/ CITY MARKET</v>
      </c>
      <c r="F6140" s="66" t="str">
        <f>IF(ISBLANK(LeaveTracker[[#This Row],[Employee Name]]),"-----",VLOOKUP(LeaveTracker[[#This Row],[Employee Name]],'List of Employees'!$B$4:$H$766,6))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Employees'!$B$4:$H$766,7))</f>
        <v>GSO</v>
      </c>
      <c r="F6141" s="66" t="str">
        <f>IF(ISBLANK(LeaveTracker[[#This Row],[Employee Name]]),"-----",VLOOKUP(LeaveTracker[[#This Row],[Employee Name]],'List of Employees'!$B$4:$H$766,6))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1755</v>
      </c>
      <c r="E6142" s="20" t="str">
        <f>IF(ISBLANK(LeaveTracker[[#This Row],[Employee Name]]),"-----",VLOOKUP(LeaveTracker[[#This Row],[Employee Name]],'List of Employees'!$B$4:$H$766,7))</f>
        <v>GSO</v>
      </c>
      <c r="F6142" s="66" t="str">
        <f>IF(ISBLANK(LeaveTracker[[#This Row],[Employee Name]]),"-----",VLOOKUP(LeaveTracker[[#This Row],[Employee Name]],'List of Employees'!$B$4:$H$766,6))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Employees'!$B$4:$H$766,7))</f>
        <v>ASSESSORS OFFICE</v>
      </c>
      <c r="F6143" s="66" t="str">
        <f>IF(ISBLANK(LeaveTracker[[#This Row],[Employee Name]]),"-----",VLOOKUP(LeaveTracker[[#This Row],[Employee Name]],'List of Employees'!$B$4:$H$766,6))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Employees'!$B$4:$H$766,7))</f>
        <v>ACCOUNTING</v>
      </c>
      <c r="F6144" s="66" t="str">
        <f>IF(ISBLANK(LeaveTracker[[#This Row],[Employee Name]]),"-----",VLOOKUP(LeaveTracker[[#This Row],[Employee Name]],'List of Employees'!$B$4:$H$766,6))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Employees'!$B$4:$H$766,7))</f>
        <v>ACCOUNTING</v>
      </c>
      <c r="F6145" s="66" t="str">
        <f>IF(ISBLANK(LeaveTracker[[#This Row],[Employee Name]]),"-----",VLOOKUP(LeaveTracker[[#This Row],[Employee Name]],'List of Employees'!$B$4:$H$766,6))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Employees'!$B$4:$H$766,7))</f>
        <v>CCT</v>
      </c>
      <c r="F6146" s="66" t="str">
        <f>IF(ISBLANK(LeaveTracker[[#This Row],[Employee Name]]),"-----",VLOOKUP(LeaveTracker[[#This Row],[Employee Name]],'List of Employees'!$B$4:$H$766,6))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Employees'!$B$4:$H$766,7))</f>
        <v>LCR</v>
      </c>
      <c r="F6147" s="66" t="str">
        <f>IF(ISBLANK(LeaveTracker[[#This Row],[Employee Name]]),"-----",VLOOKUP(LeaveTracker[[#This Row],[Employee Name]],'List of Employees'!$B$4:$H$766,6))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Employees'!$B$4:$H$766,7))</f>
        <v>CTO</v>
      </c>
      <c r="F6148" s="66" t="str">
        <f>IF(ISBLANK(LeaveTracker[[#This Row],[Employee Name]]),"-----",VLOOKUP(LeaveTracker[[#This Row],[Employee Name]],'List of Employees'!$B$4:$H$766,6))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Employees'!$B$4:$H$766,7))</f>
        <v>THRDC</v>
      </c>
      <c r="F6149" s="66" t="str">
        <f>IF(ISBLANK(LeaveTracker[[#This Row],[Employee Name]]),"-----",VLOOKUP(LeaveTracker[[#This Row],[Employee Name]],'List of Employees'!$B$4:$H$766,6))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Employees'!$B$4:$H$766,7))</f>
        <v>THRDC</v>
      </c>
      <c r="F6150" s="66" t="str">
        <f>IF(ISBLANK(LeaveTracker[[#This Row],[Employee Name]]),"-----",VLOOKUP(LeaveTracker[[#This Row],[Employee Name]],'List of Employees'!$B$4:$H$766,6))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1902</v>
      </c>
      <c r="E6151" s="20" t="str">
        <f>IF(ISBLANK(LeaveTracker[[#This Row],[Employee Name]]),"-----",VLOOKUP(LeaveTracker[[#This Row],[Employee Name]],'List of Employees'!$B$4:$H$766,7))</f>
        <v>CENRO</v>
      </c>
      <c r="F6151" s="66" t="str">
        <f>IF(ISBLANK(LeaveTracker[[#This Row],[Employee Name]]),"-----",VLOOKUP(LeaveTracker[[#This Row],[Employee Name]],'List of Employees'!$B$4:$H$766,6))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2189</v>
      </c>
      <c r="E6152" s="20" t="str">
        <f>IF(ISBLANK(LeaveTracker[[#This Row],[Employee Name]]),"-----",VLOOKUP(LeaveTracker[[#This Row],[Employee Name]],'List of Employees'!$B$4:$H$766,7))</f>
        <v>CENRO</v>
      </c>
      <c r="F6152" s="66" t="str">
        <f>IF(ISBLANK(LeaveTracker[[#This Row],[Employee Name]]),"-----",VLOOKUP(LeaveTracker[[#This Row],[Employee Name]],'List of Employees'!$B$4:$H$766,6))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1718</v>
      </c>
      <c r="E6153" s="20" t="str">
        <f>IF(ISBLANK(LeaveTracker[[#This Row],[Employee Name]]),"-----",VLOOKUP(LeaveTracker[[#This Row],[Employee Name]],'List of Employees'!$B$4:$H$766,7))</f>
        <v>LEGAL</v>
      </c>
      <c r="F6153" s="66" t="str">
        <f>IF(ISBLANK(LeaveTracker[[#This Row],[Employee Name]]),"-----",VLOOKUP(LeaveTracker[[#This Row],[Employee Name]],'List of Employees'!$B$4:$H$766,6))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1732</v>
      </c>
      <c r="E6154" s="20" t="str">
        <f>IF(ISBLANK(LeaveTracker[[#This Row],[Employee Name]]),"-----",VLOOKUP(LeaveTracker[[#This Row],[Employee Name]],'List of Employees'!$B$4:$H$766,7))</f>
        <v>LCR</v>
      </c>
      <c r="F6154" s="66" t="str">
        <f>IF(ISBLANK(LeaveTracker[[#This Row],[Employee Name]]),"-----",VLOOKUP(LeaveTracker[[#This Row],[Employee Name]],'List of Employees'!$B$4:$H$766,6))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1835</v>
      </c>
      <c r="E6155" s="20" t="str">
        <f>IF(ISBLANK(LeaveTracker[[#This Row],[Employee Name]]),"-----",VLOOKUP(LeaveTracker[[#This Row],[Employee Name]],'List of Employees'!$B$4:$H$766,7))</f>
        <v>CCT</v>
      </c>
      <c r="F6155" s="66" t="str">
        <f>IF(ISBLANK(LeaveTracker[[#This Row],[Employee Name]]),"-----",VLOOKUP(LeaveTracker[[#This Row],[Employee Name]],'List of Employees'!$B$4:$H$766,6))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1835</v>
      </c>
      <c r="E6156" s="20" t="str">
        <f>IF(ISBLANK(LeaveTracker[[#This Row],[Employee Name]]),"-----",VLOOKUP(LeaveTracker[[#This Row],[Employee Name]],'List of Employees'!$B$4:$H$766,7))</f>
        <v>CCT</v>
      </c>
      <c r="F6156" s="66" t="str">
        <f>IF(ISBLANK(LeaveTracker[[#This Row],[Employee Name]]),"-----",VLOOKUP(LeaveTracker[[#This Row],[Employee Name]],'List of Employees'!$B$4:$H$766,6))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1835</v>
      </c>
      <c r="E6157" s="20" t="str">
        <f>IF(ISBLANK(LeaveTracker[[#This Row],[Employee Name]]),"-----",VLOOKUP(LeaveTracker[[#This Row],[Employee Name]],'List of Employees'!$B$4:$H$766,7))</f>
        <v>CCT</v>
      </c>
      <c r="F6157" s="66" t="str">
        <f>IF(ISBLANK(LeaveTracker[[#This Row],[Employee Name]]),"-----",VLOOKUP(LeaveTracker[[#This Row],[Employee Name]],'List of Employees'!$B$4:$H$766,6))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1785</v>
      </c>
      <c r="E6158" s="20" t="str">
        <f>IF(ISBLANK(LeaveTracker[[#This Row],[Employee Name]]),"-----",VLOOKUP(LeaveTracker[[#This Row],[Employee Name]],'List of Employees'!$B$4:$H$766,7))</f>
        <v>CENRO</v>
      </c>
      <c r="F6158" s="66" t="str">
        <f>IF(ISBLANK(LeaveTracker[[#This Row],[Employee Name]]),"-----",VLOOKUP(LeaveTracker[[#This Row],[Employee Name]],'List of Employees'!$B$4:$H$766,6))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1866</v>
      </c>
      <c r="E6159" s="20" t="str">
        <f>IF(ISBLANK(LeaveTracker[[#This Row],[Employee Name]]),"-----",VLOOKUP(LeaveTracker[[#This Row],[Employee Name]],'List of Employees'!$B$4:$H$766,7))</f>
        <v>CSWDO</v>
      </c>
      <c r="F6159" s="66" t="str">
        <f>IF(ISBLANK(LeaveTracker[[#This Row],[Employee Name]]),"-----",VLOOKUP(LeaveTracker[[#This Row],[Employee Name]],'List of Employees'!$B$4:$H$766,6))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1800</v>
      </c>
      <c r="E6160" s="20" t="str">
        <f>IF(ISBLANK(LeaveTracker[[#This Row],[Employee Name]]),"-----",VLOOKUP(LeaveTracker[[#This Row],[Employee Name]],'List of Employees'!$B$4:$H$766,7))</f>
        <v>HOUSING</v>
      </c>
      <c r="F6160" s="66" t="str">
        <f>IF(ISBLANK(LeaveTracker[[#This Row],[Employee Name]]),"-----",VLOOKUP(LeaveTracker[[#This Row],[Employee Name]],'List of Employees'!$B$4:$H$766,6))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1745</v>
      </c>
      <c r="E6161" s="20" t="str">
        <f>IF(ISBLANK(LeaveTracker[[#This Row],[Employee Name]]),"-----",VLOOKUP(LeaveTracker[[#This Row],[Employee Name]],'List of Employees'!$B$4:$H$766,7))</f>
        <v>MAHOGANY MARKET</v>
      </c>
      <c r="F6161" s="66" t="str">
        <f>IF(ISBLANK(LeaveTracker[[#This Row],[Employee Name]]),"-----",VLOOKUP(LeaveTracker[[#This Row],[Employee Name]],'List of Employees'!$B$4:$H$766,6))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1745</v>
      </c>
      <c r="E6162" s="20" t="str">
        <f>IF(ISBLANK(LeaveTracker[[#This Row],[Employee Name]]),"-----",VLOOKUP(LeaveTracker[[#This Row],[Employee Name]],'List of Employees'!$B$4:$H$766,7))</f>
        <v>MAHOGANY MARKET</v>
      </c>
      <c r="F6162" s="66" t="str">
        <f>IF(ISBLANK(LeaveTracker[[#This Row],[Employee Name]]),"-----",VLOOKUP(LeaveTracker[[#This Row],[Employee Name]],'List of Employees'!$B$4:$H$766,6))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1763</v>
      </c>
      <c r="E6163" s="20" t="str">
        <f>IF(ISBLANK(LeaveTracker[[#This Row],[Employee Name]]),"-----",VLOOKUP(LeaveTracker[[#This Row],[Employee Name]],'List of Employees'!$B$4:$H$766,7))</f>
        <v>CENRO</v>
      </c>
      <c r="F6163" s="66" t="str">
        <f>IF(ISBLANK(LeaveTracker[[#This Row],[Employee Name]]),"-----",VLOOKUP(LeaveTracker[[#This Row],[Employee Name]],'List of Employees'!$B$4:$H$766,6))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1790</v>
      </c>
      <c r="E6164" s="20" t="str">
        <f>IF(ISBLANK(LeaveTracker[[#This Row],[Employee Name]]),"-----",VLOOKUP(LeaveTracker[[#This Row],[Employee Name]],'List of Employees'!$B$4:$H$766,7))</f>
        <v>CENRO</v>
      </c>
      <c r="F6164" s="66" t="str">
        <f>IF(ISBLANK(LeaveTracker[[#This Row],[Employee Name]]),"-----",VLOOKUP(LeaveTracker[[#This Row],[Employee Name]],'List of Employees'!$B$4:$H$766,6))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2180</v>
      </c>
      <c r="E6165" s="20" t="str">
        <f>IF(ISBLANK(LeaveTracker[[#This Row],[Employee Name]]),"-----",VLOOKUP(LeaveTracker[[#This Row],[Employee Name]],'List of Employees'!$B$4:$H$766,7))</f>
        <v>CENRO</v>
      </c>
      <c r="F6165" s="66" t="str">
        <f>IF(ISBLANK(LeaveTracker[[#This Row],[Employee Name]]),"-----",VLOOKUP(LeaveTracker[[#This Row],[Employee Name]],'List of Employees'!$B$4:$H$766,6))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1795</v>
      </c>
      <c r="E6166" s="20" t="str">
        <f>IF(ISBLANK(LeaveTracker[[#This Row],[Employee Name]]),"-----",VLOOKUP(LeaveTracker[[#This Row],[Employee Name]],'List of Employees'!$B$4:$H$766,7))</f>
        <v>CENRO</v>
      </c>
      <c r="F6166" s="66" t="str">
        <f>IF(ISBLANK(LeaveTracker[[#This Row],[Employee Name]]),"-----",VLOOKUP(LeaveTracker[[#This Row],[Employee Name]],'List of Employees'!$B$4:$H$766,6))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Employees'!$B$4:$H$766,7))</f>
        <v>BUDGET</v>
      </c>
      <c r="F6167" s="66" t="str">
        <f>IF(ISBLANK(LeaveTracker[[#This Row],[Employee Name]]),"-----",VLOOKUP(LeaveTracker[[#This Row],[Employee Name]],'List of Employees'!$B$4:$H$766,6))</f>
        <v>PERMANENT</v>
      </c>
      <c r="G6167" s="24"/>
      <c r="H6167" s="24"/>
      <c r="I6167" s="19" t="s">
        <v>297</v>
      </c>
      <c r="J6167" s="42" t="s">
        <v>1937</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Employees'!$B$4:$H$766,7))</f>
        <v>PICNIC GROVE</v>
      </c>
      <c r="F6168" s="66" t="str">
        <f>IF(ISBLANK(LeaveTracker[[#This Row],[Employee Name]]),"-----",VLOOKUP(LeaveTracker[[#This Row],[Employee Name]],'List of Employees'!$B$4:$H$766,6))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1936</v>
      </c>
      <c r="E6169" s="20" t="str">
        <f>IF(ISBLANK(LeaveTracker[[#This Row],[Employee Name]]),"-----",VLOOKUP(LeaveTracker[[#This Row],[Employee Name]],'List of Employees'!$B$4:$H$766,7))</f>
        <v>BPLO</v>
      </c>
      <c r="F6169" s="66" t="str">
        <f>IF(ISBLANK(LeaveTracker[[#This Row],[Employee Name]]),"-----",VLOOKUP(LeaveTracker[[#This Row],[Employee Name]],'List of Employees'!$B$4:$H$766,6))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1936</v>
      </c>
      <c r="E6170" s="20" t="str">
        <f>IF(ISBLANK(LeaveTracker[[#This Row],[Employee Name]]),"-----",VLOOKUP(LeaveTracker[[#This Row],[Employee Name]],'List of Employees'!$B$4:$H$766,7))</f>
        <v>BPLO</v>
      </c>
      <c r="F6170" s="66" t="str">
        <f>IF(ISBLANK(LeaveTracker[[#This Row],[Employee Name]]),"-----",VLOOKUP(LeaveTracker[[#This Row],[Employee Name]],'List of Employees'!$B$4:$H$766,6))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2369</v>
      </c>
      <c r="E6171" s="20" t="str">
        <f>IF(ISBLANK(LeaveTracker[[#This Row],[Employee Name]]),"-----",VLOOKUP(LeaveTracker[[#This Row],[Employee Name]],'List of Employees'!$B$4:$H$766,7))</f>
        <v>CHO</v>
      </c>
      <c r="F6171" s="66" t="str">
        <f>IF(ISBLANK(LeaveTracker[[#This Row],[Employee Name]]),"-----",VLOOKUP(LeaveTracker[[#This Row],[Employee Name]],'List of Employees'!$B$4:$H$766,6))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2372</v>
      </c>
      <c r="E6172" s="20" t="str">
        <f>IF(ISBLANK(LeaveTracker[[#This Row],[Employee Name]]),"-----",VLOOKUP(LeaveTracker[[#This Row],[Employee Name]],'List of Employees'!$B$4:$H$766,7))</f>
        <v>CHO</v>
      </c>
      <c r="F6172" s="66" t="str">
        <f>IF(ISBLANK(LeaveTracker[[#This Row],[Employee Name]]),"-----",VLOOKUP(LeaveTracker[[#This Row],[Employee Name]],'List of Employees'!$B$4:$H$766,6))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1995</v>
      </c>
      <c r="E6173" s="20" t="str">
        <f>IF(ISBLANK(LeaveTracker[[#This Row],[Employee Name]]),"-----",VLOOKUP(LeaveTracker[[#This Row],[Employee Name]],'List of Employees'!$B$4:$H$766,7))</f>
        <v>HRMO</v>
      </c>
      <c r="F6173" s="66" t="str">
        <f>IF(ISBLANK(LeaveTracker[[#This Row],[Employee Name]]),"-----",VLOOKUP(LeaveTracker[[#This Row],[Employee Name]],'List of Employees'!$B$4:$H$766,6))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Employees'!$B$4:$H$766,7))</f>
        <v>LCR</v>
      </c>
      <c r="F6174" s="66" t="str">
        <f>IF(ISBLANK(LeaveTracker[[#This Row],[Employee Name]]),"-----",VLOOKUP(LeaveTracker[[#This Row],[Employee Name]],'List of Employees'!$B$4:$H$766,6))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Employees'!$B$4:$H$766,7))</f>
        <v>CHO</v>
      </c>
      <c r="F6175" s="66" t="str">
        <f>IF(ISBLANK(LeaveTracker[[#This Row],[Employee Name]]),"-----",VLOOKUP(LeaveTracker[[#This Row],[Employee Name]],'List of Employees'!$B$4:$H$766,6))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Employees'!$B$4:$H$766,7))</f>
        <v>CHO</v>
      </c>
      <c r="F6176" s="66" t="str">
        <f>IF(ISBLANK(LeaveTracker[[#This Row],[Employee Name]]),"-----",VLOOKUP(LeaveTracker[[#This Row],[Employee Name]],'List of Employees'!$B$4:$H$766,6))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2139</v>
      </c>
      <c r="E6177" s="20" t="str">
        <f>IF(ISBLANK(LeaveTracker[[#This Row],[Employee Name]]),"-----",VLOOKUP(LeaveTracker[[#This Row],[Employee Name]],'List of Employees'!$B$4:$H$766,7))</f>
        <v>OSPITAL NG TAGAYTAY</v>
      </c>
      <c r="F6177" s="66" t="str">
        <f>IF(ISBLANK(LeaveTracker[[#This Row],[Employee Name]]),"-----",VLOOKUP(LeaveTracker[[#This Row],[Employee Name]],'List of Employees'!$B$4:$H$766,6))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Employees'!$B$4:$H$766,7))</f>
        <v>ONT</v>
      </c>
      <c r="F6178" s="66" t="str">
        <f>IF(ISBLANK(LeaveTracker[[#This Row],[Employee Name]]),"-----",VLOOKUP(LeaveTracker[[#This Row],[Employee Name]],'List of Employees'!$B$4:$H$766,6))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Employees'!$B$4:$H$766,7))</f>
        <v>CHO</v>
      </c>
      <c r="F6179" s="66" t="str">
        <f>IF(ISBLANK(LeaveTracker[[#This Row],[Employee Name]]),"-----",VLOOKUP(LeaveTracker[[#This Row],[Employee Name]],'List of Employees'!$B$4:$H$766,6))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Employees'!$B$4:$H$766,7))</f>
        <v>CHARACTER OFFICE</v>
      </c>
      <c r="F6180" s="66" t="str">
        <f>IF(ISBLANK(LeaveTracker[[#This Row],[Employee Name]]),"-----",VLOOKUP(LeaveTracker[[#This Row],[Employee Name]],'List of Employees'!$B$4:$H$766,6))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Employees'!$B$4:$H$766,7))</f>
        <v>EEO/ CITY MARKET</v>
      </c>
      <c r="F6181" s="66" t="str">
        <f>IF(ISBLANK(LeaveTracker[[#This Row],[Employee Name]]),"-----",VLOOKUP(LeaveTracker[[#This Row],[Employee Name]],'List of Employees'!$B$4:$H$766,6))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Employees'!$B$4:$H$766,7))</f>
        <v>CCT</v>
      </c>
      <c r="F6182" s="66" t="str">
        <f>IF(ISBLANK(LeaveTracker[[#This Row],[Employee Name]]),"-----",VLOOKUP(LeaveTracker[[#This Row],[Employee Name]],'List of Employees'!$B$4:$H$766,6))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Employees'!$B$4:$H$766,7))</f>
        <v>LIBRARY</v>
      </c>
      <c r="F6183" s="66" t="str">
        <f>IF(ISBLANK(LeaveTracker[[#This Row],[Employee Name]]),"-----",VLOOKUP(LeaveTracker[[#This Row],[Employee Name]],'List of Employees'!$B$4:$H$766,6))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Employees'!$B$4:$H$766,7))</f>
        <v>COOPERATIVE OFFICE</v>
      </c>
      <c r="F6184" s="66" t="str">
        <f>IF(ISBLANK(LeaveTracker[[#This Row],[Employee Name]]),"-----",VLOOKUP(LeaveTracker[[#This Row],[Employee Name]],'List of Employees'!$B$4:$H$766,6))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Employees'!$B$4:$H$766,7))</f>
        <v>CTO</v>
      </c>
      <c r="F6185" s="66" t="str">
        <f>IF(ISBLANK(LeaveTracker[[#This Row],[Employee Name]]),"-----",VLOOKUP(LeaveTracker[[#This Row],[Employee Name]],'List of Employees'!$B$4:$H$766,6))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1995</v>
      </c>
      <c r="E6186" s="20" t="str">
        <f>IF(ISBLANK(LeaveTracker[[#This Row],[Employee Name]]),"-----",VLOOKUP(LeaveTracker[[#This Row],[Employee Name]],'List of Employees'!$B$4:$H$766,7))</f>
        <v>HRMO</v>
      </c>
      <c r="F6186" s="66" t="str">
        <f>IF(ISBLANK(LeaveTracker[[#This Row],[Employee Name]]),"-----",VLOOKUP(LeaveTracker[[#This Row],[Employee Name]],'List of Employees'!$B$4:$H$766,6))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1995</v>
      </c>
      <c r="E6187" s="20" t="str">
        <f>IF(ISBLANK(LeaveTracker[[#This Row],[Employee Name]]),"-----",VLOOKUP(LeaveTracker[[#This Row],[Employee Name]],'List of Employees'!$B$4:$H$766,7))</f>
        <v>HRMO</v>
      </c>
      <c r="F6187" s="66" t="str">
        <f>IF(ISBLANK(LeaveTracker[[#This Row],[Employee Name]]),"-----",VLOOKUP(LeaveTracker[[#This Row],[Employee Name]],'List of Employees'!$B$4:$H$766,6))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Employees'!$B$4:$H$766,7))</f>
        <v>ASSESSORS OFFICE</v>
      </c>
      <c r="F6188" s="66" t="str">
        <f>IF(ISBLANK(LeaveTracker[[#This Row],[Employee Name]]),"-----",VLOOKUP(LeaveTracker[[#This Row],[Employee Name]],'List of Employees'!$B$4:$H$766,6))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Employees'!$B$4:$H$766,7))</f>
        <v>CBO</v>
      </c>
      <c r="F6189" s="66" t="str">
        <f>IF(ISBLANK(LeaveTracker[[#This Row],[Employee Name]]),"-----",VLOOKUP(LeaveTracker[[#This Row],[Employee Name]],'List of Employees'!$B$4:$H$766,6))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Employees'!$B$4:$H$766,7))</f>
        <v>CBO</v>
      </c>
      <c r="F6190" s="66" t="str">
        <f>IF(ISBLANK(LeaveTracker[[#This Row],[Employee Name]]),"-----",VLOOKUP(LeaveTracker[[#This Row],[Employee Name]],'List of Employees'!$B$4:$H$766,6))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2112</v>
      </c>
      <c r="E6191" s="20" t="str">
        <f>IF(ISBLANK(LeaveTracker[[#This Row],[Employee Name]]),"-----",VLOOKUP(LeaveTracker[[#This Row],[Employee Name]],'List of Employees'!$B$4:$H$766,7))</f>
        <v>CPDO</v>
      </c>
      <c r="F6191" s="66" t="str">
        <f>IF(ISBLANK(LeaveTracker[[#This Row],[Employee Name]]),"-----",VLOOKUP(LeaveTracker[[#This Row],[Employee Name]],'List of Employees'!$B$4:$H$766,6))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2003</v>
      </c>
      <c r="E6192" s="20" t="str">
        <f>IF(ISBLANK(LeaveTracker[[#This Row],[Employee Name]]),"-----",VLOOKUP(LeaveTracker[[#This Row],[Employee Name]],'List of Employees'!$B$4:$H$766,7))</f>
        <v>ACCOUNTING</v>
      </c>
      <c r="F6192" s="66" t="str">
        <f>IF(ISBLANK(LeaveTracker[[#This Row],[Employee Name]]),"-----",VLOOKUP(LeaveTracker[[#This Row],[Employee Name]],'List of Employees'!$B$4:$H$766,6))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Employees'!$B$4:$H$766,7))</f>
        <v>ACCOUNTING</v>
      </c>
      <c r="F6193" s="66" t="str">
        <f>IF(ISBLANK(LeaveTracker[[#This Row],[Employee Name]]),"-----",VLOOKUP(LeaveTracker[[#This Row],[Employee Name]],'List of Employees'!$B$4:$H$766,6))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Employees'!$B$4:$H$766,7))</f>
        <v>GSO</v>
      </c>
      <c r="F6194" s="66" t="str">
        <f>IF(ISBLANK(LeaveTracker[[#This Row],[Employee Name]]),"-----",VLOOKUP(LeaveTracker[[#This Row],[Employee Name]],'List of Employees'!$B$4:$H$766,6))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Employees'!$B$4:$H$766,7))</f>
        <v>VMO</v>
      </c>
      <c r="F6195" s="66" t="str">
        <f>IF(ISBLANK(LeaveTracker[[#This Row],[Employee Name]]),"-----",VLOOKUP(LeaveTracker[[#This Row],[Employee Name]],'List of Employees'!$B$4:$H$766,6))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Employees'!$B$4:$H$766,7))</f>
        <v>CSWDO</v>
      </c>
      <c r="F6196" s="66" t="str">
        <f>IF(ISBLANK(LeaveTracker[[#This Row],[Employee Name]]),"-----",VLOOKUP(LeaveTracker[[#This Row],[Employee Name]],'List of Employees'!$B$4:$H$766,6))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Employees'!$B$4:$H$766,7))</f>
        <v>ACCOUNTING</v>
      </c>
      <c r="F6197" s="66" t="str">
        <f>IF(ISBLANK(LeaveTracker[[#This Row],[Employee Name]]),"-----",VLOOKUP(LeaveTracker[[#This Row],[Employee Name]],'List of Employees'!$B$4:$H$766,6))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1788</v>
      </c>
      <c r="E6198" s="20" t="str">
        <f>IF(ISBLANK(LeaveTracker[[#This Row],[Employee Name]]),"-----",VLOOKUP(LeaveTracker[[#This Row],[Employee Name]],'List of Employees'!$B$4:$H$766,7))</f>
        <v>CENRO</v>
      </c>
      <c r="F6198" s="66" t="str">
        <f>IF(ISBLANK(LeaveTracker[[#This Row],[Employee Name]]),"-----",VLOOKUP(LeaveTracker[[#This Row],[Employee Name]],'List of Employees'!$B$4:$H$766,6))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Employees'!$B$4:$H$766,7))</f>
        <v>CTO</v>
      </c>
      <c r="F6199" s="66" t="str">
        <f>IF(ISBLANK(LeaveTracker[[#This Row],[Employee Name]]),"-----",VLOOKUP(LeaveTracker[[#This Row],[Employee Name]],'List of Employees'!$B$4:$H$766,6))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Employees'!$B$4:$H$766,7))</f>
        <v>CBO</v>
      </c>
      <c r="F6200" s="66" t="str">
        <f>IF(ISBLANK(LeaveTracker[[#This Row],[Employee Name]]),"-----",VLOOKUP(LeaveTracker[[#This Row],[Employee Name]],'List of Employees'!$B$4:$H$766,6))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Employees'!$B$4:$H$766,7))</f>
        <v>ADMIN OFFICE</v>
      </c>
      <c r="F6201" s="66" t="str">
        <f>IF(ISBLANK(LeaveTracker[[#This Row],[Employee Name]]),"-----",VLOOKUP(LeaveTracker[[#This Row],[Employee Name]],'List of Employees'!$B$4:$H$766,6))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Employees'!$B$4:$H$766,7))</f>
        <v>CHO</v>
      </c>
      <c r="F6202" s="66" t="str">
        <f>IF(ISBLANK(LeaveTracker[[#This Row],[Employee Name]]),"-----",VLOOKUP(LeaveTracker[[#This Row],[Employee Name]],'List of Employees'!$B$4:$H$766,6))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Employees'!$B$4:$H$766,7))</f>
        <v>TIPID IMPOK</v>
      </c>
      <c r="F6203" s="66" t="str">
        <f>IF(ISBLANK(LeaveTracker[[#This Row],[Employee Name]]),"-----",VLOOKUP(LeaveTracker[[#This Row],[Employee Name]],'List of Employees'!$B$4:$H$766,6))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1869</v>
      </c>
      <c r="E6204" s="20" t="str">
        <f>IF(ISBLANK(LeaveTracker[[#This Row],[Employee Name]]),"-----",VLOOKUP(LeaveTracker[[#This Row],[Employee Name]],'List of Employees'!$B$4:$H$766,7))</f>
        <v>CHO</v>
      </c>
      <c r="F6204" s="66" t="str">
        <f>IF(ISBLANK(LeaveTracker[[#This Row],[Employee Name]]),"-----",VLOOKUP(LeaveTracker[[#This Row],[Employee Name]],'List of Employees'!$B$4:$H$766,6))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1869</v>
      </c>
      <c r="E6205" s="20" t="str">
        <f>IF(ISBLANK(LeaveTracker[[#This Row],[Employee Name]]),"-----",VLOOKUP(LeaveTracker[[#This Row],[Employee Name]],'List of Employees'!$B$4:$H$766,7))</f>
        <v>CHO</v>
      </c>
      <c r="F6205" s="66" t="str">
        <f>IF(ISBLANK(LeaveTracker[[#This Row],[Employee Name]]),"-----",VLOOKUP(LeaveTracker[[#This Row],[Employee Name]],'List of Employees'!$B$4:$H$766,6))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2176</v>
      </c>
      <c r="E6206" s="20" t="str">
        <f>IF(ISBLANK(LeaveTracker[[#This Row],[Employee Name]]),"-----",VLOOKUP(LeaveTracker[[#This Row],[Employee Name]],'List of Employees'!$B$4:$H$766,7))</f>
        <v>HALL OF JUSTICE</v>
      </c>
      <c r="F6206" s="66" t="str">
        <f>IF(ISBLANK(LeaveTracker[[#This Row],[Employee Name]]),"-----",VLOOKUP(LeaveTracker[[#This Row],[Employee Name]],'List of Employees'!$B$4:$H$766,6))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2176</v>
      </c>
      <c r="E6207" s="20" t="str">
        <f>IF(ISBLANK(LeaveTracker[[#This Row],[Employee Name]]),"-----",VLOOKUP(LeaveTracker[[#This Row],[Employee Name]],'List of Employees'!$B$4:$H$766,7))</f>
        <v>HALL OF JUSTICE</v>
      </c>
      <c r="F6207" s="66" t="str">
        <f>IF(ISBLANK(LeaveTracker[[#This Row],[Employee Name]]),"-----",VLOOKUP(LeaveTracker[[#This Row],[Employee Name]],'List of Employees'!$B$4:$H$766,6))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1861</v>
      </c>
      <c r="E6208" s="20" t="str">
        <f>IF(ISBLANK(LeaveTracker[[#This Row],[Employee Name]]),"-----",VLOOKUP(LeaveTracker[[#This Row],[Employee Name]],'List of Employees'!$B$4:$H$766,7))</f>
        <v>TICC</v>
      </c>
      <c r="F6208" s="66" t="str">
        <f>IF(ISBLANK(LeaveTracker[[#This Row],[Employee Name]]),"-----",VLOOKUP(LeaveTracker[[#This Row],[Employee Name]],'List of Employees'!$B$4:$H$766,6))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1846</v>
      </c>
      <c r="E6209" s="20" t="str">
        <f>IF(ISBLANK(LeaveTracker[[#This Row],[Employee Name]]),"-----",VLOOKUP(LeaveTracker[[#This Row],[Employee Name]],'List of Employees'!$B$4:$H$766,7))</f>
        <v>TICC</v>
      </c>
      <c r="F6209" s="66" t="str">
        <f>IF(ISBLANK(LeaveTracker[[#This Row],[Employee Name]]),"-----",VLOOKUP(LeaveTracker[[#This Row],[Employee Name]],'List of Employees'!$B$4:$H$766,6))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1859</v>
      </c>
      <c r="E6210" s="20" t="str">
        <f>IF(ISBLANK(LeaveTracker[[#This Row],[Employee Name]]),"-----",VLOOKUP(LeaveTracker[[#This Row],[Employee Name]],'List of Employees'!$B$4:$H$766,7))</f>
        <v>TICC</v>
      </c>
      <c r="F6210" s="66" t="str">
        <f>IF(ISBLANK(LeaveTracker[[#This Row],[Employee Name]]),"-----",VLOOKUP(LeaveTracker[[#This Row],[Employee Name]],'List of Employees'!$B$4:$H$766,6))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1859</v>
      </c>
      <c r="E6211" s="20" t="str">
        <f>IF(ISBLANK(LeaveTracker[[#This Row],[Employee Name]]),"-----",VLOOKUP(LeaveTracker[[#This Row],[Employee Name]],'List of Employees'!$B$4:$H$766,7))</f>
        <v>TICC</v>
      </c>
      <c r="F6211" s="66" t="str">
        <f>IF(ISBLANK(LeaveTracker[[#This Row],[Employee Name]]),"-----",VLOOKUP(LeaveTracker[[#This Row],[Employee Name]],'List of Employees'!$B$4:$H$766,6))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2008</v>
      </c>
      <c r="E6212" s="20" t="str">
        <f>IF(ISBLANK(LeaveTracker[[#This Row],[Employee Name]]),"-----",VLOOKUP(LeaveTracker[[#This Row],[Employee Name]],'List of Employees'!$B$4:$H$766,7))</f>
        <v>EDP</v>
      </c>
      <c r="F6212" s="66" t="str">
        <f>IF(ISBLANK(LeaveTracker[[#This Row],[Employee Name]]),"-----",VLOOKUP(LeaveTracker[[#This Row],[Employee Name]],'List of Employees'!$B$4:$H$766,6))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1819</v>
      </c>
      <c r="E6213" s="20" t="str">
        <f>IF(ISBLANK(LeaveTracker[[#This Row],[Employee Name]]),"-----",VLOOKUP(LeaveTracker[[#This Row],[Employee Name]],'List of Employees'!$B$4:$H$766,7))</f>
        <v>EEO/CITY MARKET</v>
      </c>
      <c r="F6213" s="66" t="str">
        <f>IF(ISBLANK(LeaveTracker[[#This Row],[Employee Name]]),"-----",VLOOKUP(LeaveTracker[[#This Row],[Employee Name]],'List of Employees'!$B$4:$H$766,6))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1761</v>
      </c>
      <c r="E6214" s="20" t="str">
        <f>IF(ISBLANK(LeaveTracker[[#This Row],[Employee Name]]),"-----",VLOOKUP(LeaveTracker[[#This Row],[Employee Name]],'List of Employees'!$B$4:$H$766,7))</f>
        <v>GSO</v>
      </c>
      <c r="F6214" s="66" t="str">
        <f>IF(ISBLANK(LeaveTracker[[#This Row],[Employee Name]]),"-----",VLOOKUP(LeaveTracker[[#This Row],[Employee Name]],'List of Employees'!$B$4:$H$766,6))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1814</v>
      </c>
      <c r="E6215" s="20" t="str">
        <f>IF(ISBLANK(LeaveTracker[[#This Row],[Employee Name]]),"-----",VLOOKUP(LeaveTracker[[#This Row],[Employee Name]],'List of Employees'!$B$4:$H$766,7))</f>
        <v>CHO</v>
      </c>
      <c r="F6215" s="66" t="str">
        <f>IF(ISBLANK(LeaveTracker[[#This Row],[Employee Name]]),"-----",VLOOKUP(LeaveTracker[[#This Row],[Employee Name]],'List of Employees'!$B$4:$H$766,6))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1814</v>
      </c>
      <c r="E6216" s="20" t="str">
        <f>IF(ISBLANK(LeaveTracker[[#This Row],[Employee Name]]),"-----",VLOOKUP(LeaveTracker[[#This Row],[Employee Name]],'List of Employees'!$B$4:$H$766,7))</f>
        <v>CHO</v>
      </c>
      <c r="F6216" s="66" t="str">
        <f>IF(ISBLANK(LeaveTracker[[#This Row],[Employee Name]]),"-----",VLOOKUP(LeaveTracker[[#This Row],[Employee Name]],'List of Employees'!$B$4:$H$766,6))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1735</v>
      </c>
      <c r="E6217" s="20" t="str">
        <f>IF(ISBLANK(LeaveTracker[[#This Row],[Employee Name]]),"-----",VLOOKUP(LeaveTracker[[#This Row],[Employee Name]],'List of Employees'!$B$4:$H$766,7))</f>
        <v>ONT</v>
      </c>
      <c r="F6217" s="66" t="str">
        <f>IF(ISBLANK(LeaveTracker[[#This Row],[Employee Name]]),"-----",VLOOKUP(LeaveTracker[[#This Row],[Employee Name]],'List of Employees'!$B$4:$H$766,6))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1735</v>
      </c>
      <c r="E6218" s="20" t="str">
        <f>IF(ISBLANK(LeaveTracker[[#This Row],[Employee Name]]),"-----",VLOOKUP(LeaveTracker[[#This Row],[Employee Name]],'List of Employees'!$B$4:$H$766,7))</f>
        <v>ONT</v>
      </c>
      <c r="F6218" s="66" t="str">
        <f>IF(ISBLANK(LeaveTracker[[#This Row],[Employee Name]]),"-----",VLOOKUP(LeaveTracker[[#This Row],[Employee Name]],'List of Employees'!$B$4:$H$766,6))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1735</v>
      </c>
      <c r="E6219" s="20" t="str">
        <f>IF(ISBLANK(LeaveTracker[[#This Row],[Employee Name]]),"-----",VLOOKUP(LeaveTracker[[#This Row],[Employee Name]],'List of Employees'!$B$4:$H$766,7))</f>
        <v>ONT</v>
      </c>
      <c r="F6219" s="66" t="str">
        <f>IF(ISBLANK(LeaveTracker[[#This Row],[Employee Name]]),"-----",VLOOKUP(LeaveTracker[[#This Row],[Employee Name]],'List of Employees'!$B$4:$H$766,6))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1806</v>
      </c>
      <c r="E6220" s="20" t="str">
        <f>IF(ISBLANK(LeaveTracker[[#This Row],[Employee Name]]),"-----",VLOOKUP(LeaveTracker[[#This Row],[Employee Name]],'List of Employees'!$B$4:$H$766,7))</f>
        <v>TICC/TCCH</v>
      </c>
      <c r="F6220" s="66" t="str">
        <f>IF(ISBLANK(LeaveTracker[[#This Row],[Employee Name]]),"-----",VLOOKUP(LeaveTracker[[#This Row],[Employee Name]],'List of Employees'!$B$4:$H$766,6))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1826</v>
      </c>
      <c r="E6221" s="20" t="str">
        <f>IF(ISBLANK(LeaveTracker[[#This Row],[Employee Name]]),"-----",VLOOKUP(LeaveTracker[[#This Row],[Employee Name]],'List of Employees'!$B$4:$H$766,7))</f>
        <v>CPDO</v>
      </c>
      <c r="F6221" s="66" t="str">
        <f>IF(ISBLANK(LeaveTracker[[#This Row],[Employee Name]]),"-----",VLOOKUP(LeaveTracker[[#This Row],[Employee Name]],'List of Employees'!$B$4:$H$766,6))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1826</v>
      </c>
      <c r="E6222" s="20" t="str">
        <f>IF(ISBLANK(LeaveTracker[[#This Row],[Employee Name]]),"-----",VLOOKUP(LeaveTracker[[#This Row],[Employee Name]],'List of Employees'!$B$4:$H$766,7))</f>
        <v>CPDO</v>
      </c>
      <c r="F6222" s="66" t="str">
        <f>IF(ISBLANK(LeaveTracker[[#This Row],[Employee Name]]),"-----",VLOOKUP(LeaveTracker[[#This Row],[Employee Name]],'List of Employees'!$B$4:$H$766,6))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1741</v>
      </c>
      <c r="E6223" s="20" t="str">
        <f>IF(ISBLANK(LeaveTracker[[#This Row],[Employee Name]]),"-----",VLOOKUP(LeaveTracker[[#This Row],[Employee Name]],'List of Employees'!$B$4:$H$766,7))</f>
        <v>ACCOUNTING</v>
      </c>
      <c r="F6223" s="66" t="str">
        <f>IF(ISBLANK(LeaveTracker[[#This Row],[Employee Name]]),"-----",VLOOKUP(LeaveTracker[[#This Row],[Employee Name]],'List of Employees'!$B$4:$H$766,6))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2374</v>
      </c>
      <c r="E6224" s="20" t="str">
        <f>IF(ISBLANK(LeaveTracker[[#This Row],[Employee Name]]),"-----",VLOOKUP(LeaveTracker[[#This Row],[Employee Name]],'List of Employees'!$B$4:$H$766,7))</f>
        <v>LCR</v>
      </c>
      <c r="F6224" s="66" t="str">
        <f>IF(ISBLANK(LeaveTracker[[#This Row],[Employee Name]]),"-----",VLOOKUP(LeaveTracker[[#This Row],[Employee Name]],'List of Employees'!$B$4:$H$766,6))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1882</v>
      </c>
      <c r="E6225" s="20" t="str">
        <f>IF(ISBLANK(LeaveTracker[[#This Row],[Employee Name]]),"-----",VLOOKUP(LeaveTracker[[#This Row],[Employee Name]],'List of Employees'!$B$4:$H$766,7))</f>
        <v>TICC</v>
      </c>
      <c r="F6225" s="66" t="str">
        <f>IF(ISBLANK(LeaveTracker[[#This Row],[Employee Name]]),"-----",VLOOKUP(LeaveTracker[[#This Row],[Employee Name]],'List of Employees'!$B$4:$H$766,6))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1882</v>
      </c>
      <c r="E6226" s="20" t="str">
        <f>IF(ISBLANK(LeaveTracker[[#This Row],[Employee Name]]),"-----",VLOOKUP(LeaveTracker[[#This Row],[Employee Name]],'List of Employees'!$B$4:$H$766,7))</f>
        <v>TICC</v>
      </c>
      <c r="F6226" s="66" t="str">
        <f>IF(ISBLANK(LeaveTracker[[#This Row],[Employee Name]]),"-----",VLOOKUP(LeaveTracker[[#This Row],[Employee Name]],'List of Employees'!$B$4:$H$766,6))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Employees'!$B$4:$H$766,7))</f>
        <v>TCCH/TICC</v>
      </c>
      <c r="F6227" s="66" t="str">
        <f>IF(ISBLANK(LeaveTracker[[#This Row],[Employee Name]]),"-----",VLOOKUP(LeaveTracker[[#This Row],[Employee Name]],'List of Employees'!$B$4:$H$766,6))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Employees'!$B$4:$H$766,7))</f>
        <v>TCCH/TICC</v>
      </c>
      <c r="F6228" s="66" t="str">
        <f>IF(ISBLANK(LeaveTracker[[#This Row],[Employee Name]]),"-----",VLOOKUP(LeaveTracker[[#This Row],[Employee Name]],'List of Employees'!$B$4:$H$766,6))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2123</v>
      </c>
      <c r="E6229" s="20" t="str">
        <f>IF(ISBLANK(LeaveTracker[[#This Row],[Employee Name]]),"-----",VLOOKUP(LeaveTracker[[#This Row],[Employee Name]],'List of Employees'!$B$4:$H$766,7))</f>
        <v>DA</v>
      </c>
      <c r="F6229" s="66" t="str">
        <f>IF(ISBLANK(LeaveTracker[[#This Row],[Employee Name]]),"-----",VLOOKUP(LeaveTracker[[#This Row],[Employee Name]],'List of Employees'!$B$4:$H$766,6))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Employees'!$B$4:$H$766,7))</f>
        <v>CPDO</v>
      </c>
      <c r="F6230" s="66" t="str">
        <f>IF(ISBLANK(LeaveTracker[[#This Row],[Employee Name]]),"-----",VLOOKUP(LeaveTracker[[#This Row],[Employee Name]],'List of Employees'!$B$4:$H$766,6))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Employees'!$B$4:$H$766,7))</f>
        <v>CPDO</v>
      </c>
      <c r="F6231" s="66" t="str">
        <f>IF(ISBLANK(LeaveTracker[[#This Row],[Employee Name]]),"-----",VLOOKUP(LeaveTracker[[#This Row],[Employee Name]],'List of Employees'!$B$4:$H$766,6))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Employees'!$B$4:$H$766,7))</f>
        <v>MO</v>
      </c>
      <c r="F6232" s="66" t="str">
        <f>IF(ISBLANK(LeaveTracker[[#This Row],[Employee Name]]),"-----",VLOOKUP(LeaveTracker[[#This Row],[Employee Name]],'List of Employees'!$B$4:$H$766,6))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Employees'!$B$4:$H$766,7))</f>
        <v>TIPID IMPOK</v>
      </c>
      <c r="F6233" s="66" t="str">
        <f>IF(ISBLANK(LeaveTracker[[#This Row],[Employee Name]]),"-----",VLOOKUP(LeaveTracker[[#This Row],[Employee Name]],'List of Employees'!$B$4:$H$766,6))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Employees'!$B$4:$H$766,7))</f>
        <v>CCT</v>
      </c>
      <c r="F6234" s="66" t="str">
        <f>IF(ISBLANK(LeaveTracker[[#This Row],[Employee Name]]),"-----",VLOOKUP(LeaveTracker[[#This Row],[Employee Name]],'List of Employees'!$B$4:$H$766,6))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Employees'!$B$4:$H$766,7))</f>
        <v>CCT</v>
      </c>
      <c r="F6235" s="66" t="str">
        <f>IF(ISBLANK(LeaveTracker[[#This Row],[Employee Name]]),"-----",VLOOKUP(LeaveTracker[[#This Row],[Employee Name]],'List of Employees'!$B$4:$H$766,6))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Employees'!$B$4:$H$766,7))</f>
        <v>CCT</v>
      </c>
      <c r="F6236" s="66" t="str">
        <f>IF(ISBLANK(LeaveTracker[[#This Row],[Employee Name]]),"-----",VLOOKUP(LeaveTracker[[#This Row],[Employee Name]],'List of Employees'!$B$4:$H$766,6))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1830</v>
      </c>
      <c r="E6237" s="20" t="str">
        <f>IF(ISBLANK(LeaveTracker[[#This Row],[Employee Name]]),"-----",VLOOKUP(LeaveTracker[[#This Row],[Employee Name]],'List of Employees'!$B$4:$H$766,7))</f>
        <v>ACCOUNTING</v>
      </c>
      <c r="F6237" s="66" t="str">
        <f>IF(ISBLANK(LeaveTracker[[#This Row],[Employee Name]]),"-----",VLOOKUP(LeaveTracker[[#This Row],[Employee Name]],'List of Employees'!$B$4:$H$766,6))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1874</v>
      </c>
      <c r="E6238" s="20" t="str">
        <f>IF(ISBLANK(LeaveTracker[[#This Row],[Employee Name]]),"-----",VLOOKUP(LeaveTracker[[#This Row],[Employee Name]],'List of Employees'!$B$4:$H$766,7))</f>
        <v>CHO</v>
      </c>
      <c r="F6238" s="66" t="str">
        <f>IF(ISBLANK(LeaveTracker[[#This Row],[Employee Name]]),"-----",VLOOKUP(LeaveTracker[[#This Row],[Employee Name]],'List of Employees'!$B$4:$H$766,6))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2274</v>
      </c>
      <c r="E6239" s="20" t="str">
        <f>IF(ISBLANK(LeaveTracker[[#This Row],[Employee Name]]),"-----",VLOOKUP(LeaveTracker[[#This Row],[Employee Name]],'List of Employees'!$B$4:$H$766,7))</f>
        <v>PEOPLE'S PARK</v>
      </c>
      <c r="F6239" s="66" t="str">
        <f>IF(ISBLANK(LeaveTracker[[#This Row],[Employee Name]]),"-----",VLOOKUP(LeaveTracker[[#This Row],[Employee Name]],'List of Employees'!$B$4:$H$766,6))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Employees'!$B$4:$H$766,7))</f>
        <v>CTO</v>
      </c>
      <c r="F6240" s="66" t="str">
        <f>IF(ISBLANK(LeaveTracker[[#This Row],[Employee Name]]),"-----",VLOOKUP(LeaveTracker[[#This Row],[Employee Name]],'List of Employees'!$B$4:$H$766,6))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Employees'!$B$4:$H$766,7))</f>
        <v>CTO</v>
      </c>
      <c r="F6241" s="66" t="str">
        <f>IF(ISBLANK(LeaveTracker[[#This Row],[Employee Name]]),"-----",VLOOKUP(LeaveTracker[[#This Row],[Employee Name]],'List of Employees'!$B$4:$H$766,6))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Employees'!$B$4:$H$766,7))</f>
        <v>GSO</v>
      </c>
      <c r="F6242" s="66" t="str">
        <f>IF(ISBLANK(LeaveTracker[[#This Row],[Employee Name]]),"-----",VLOOKUP(LeaveTracker[[#This Row],[Employee Name]],'List of Employees'!$B$4:$H$766,6))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1758</v>
      </c>
      <c r="E6243" s="20" t="str">
        <f>IF(ISBLANK(LeaveTracker[[#This Row],[Employee Name]]),"-----",VLOOKUP(LeaveTracker[[#This Row],[Employee Name]],'List of Employees'!$B$4:$H$766,7))</f>
        <v>LIBRARY</v>
      </c>
      <c r="F6243" s="66" t="str">
        <f>IF(ISBLANK(LeaveTracker[[#This Row],[Employee Name]]),"-----",VLOOKUP(LeaveTracker[[#This Row],[Employee Name]],'List of Employees'!$B$4:$H$766,6))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1758</v>
      </c>
      <c r="E6244" s="20" t="str">
        <f>IF(ISBLANK(LeaveTracker[[#This Row],[Employee Name]]),"-----",VLOOKUP(LeaveTracker[[#This Row],[Employee Name]],'List of Employees'!$B$4:$H$766,7))</f>
        <v>LIBRARY</v>
      </c>
      <c r="F6244" s="66" t="str">
        <f>IF(ISBLANK(LeaveTracker[[#This Row],[Employee Name]]),"-----",VLOOKUP(LeaveTracker[[#This Row],[Employee Name]],'List of Employees'!$B$4:$H$766,6))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1784</v>
      </c>
      <c r="E6245" s="20" t="str">
        <f>IF(ISBLANK(LeaveTracker[[#This Row],[Employee Name]]),"-----",VLOOKUP(LeaveTracker[[#This Row],[Employee Name]],'List of Employees'!$B$4:$H$766,7))</f>
        <v>CTO-LICENSE</v>
      </c>
      <c r="F6245" s="66" t="str">
        <f>IF(ISBLANK(LeaveTracker[[#This Row],[Employee Name]]),"-----",VLOOKUP(LeaveTracker[[#This Row],[Employee Name]],'List of Employees'!$B$4:$H$766,6))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Employees'!$B$4:$H$766,7))</f>
        <v>CTO</v>
      </c>
      <c r="F6246" s="66" t="str">
        <f>IF(ISBLANK(LeaveTracker[[#This Row],[Employee Name]]),"-----",VLOOKUP(LeaveTracker[[#This Row],[Employee Name]],'List of Employees'!$B$4:$H$766,6))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Employees'!$B$4:$H$766,7))</f>
        <v>CTO</v>
      </c>
      <c r="F6247" s="66" t="str">
        <f>IF(ISBLANK(LeaveTracker[[#This Row],[Employee Name]]),"-----",VLOOKUP(LeaveTracker[[#This Row],[Employee Name]],'List of Employees'!$B$4:$H$766,6))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Employees'!$B$4:$H$766,7))</f>
        <v>CTO</v>
      </c>
      <c r="F6248" s="66" t="str">
        <f>IF(ISBLANK(LeaveTracker[[#This Row],[Employee Name]]),"-----",VLOOKUP(LeaveTracker[[#This Row],[Employee Name]],'List of Employees'!$B$4:$H$766,6))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1747</v>
      </c>
      <c r="E6249" s="20" t="str">
        <f>IF(ISBLANK(LeaveTracker[[#This Row],[Employee Name]]),"-----",VLOOKUP(LeaveTracker[[#This Row],[Employee Name]],'List of Employees'!$B$4:$H$766,7))</f>
        <v>BPLO</v>
      </c>
      <c r="F6249" s="66" t="str">
        <f>IF(ISBLANK(LeaveTracker[[#This Row],[Employee Name]]),"-----",VLOOKUP(LeaveTracker[[#This Row],[Employee Name]],'List of Employees'!$B$4:$H$766,6))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1954</v>
      </c>
      <c r="E6250" s="20" t="str">
        <f>IF(ISBLANK(LeaveTracker[[#This Row],[Employee Name]]),"-----",VLOOKUP(LeaveTracker[[#This Row],[Employee Name]],'List of Employees'!$B$4:$H$766,7))</f>
        <v>CENRO</v>
      </c>
      <c r="F6250" s="66" t="str">
        <f>IF(ISBLANK(LeaveTracker[[#This Row],[Employee Name]]),"-----",VLOOKUP(LeaveTracker[[#This Row],[Employee Name]],'List of Employees'!$B$4:$H$766,6))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1954</v>
      </c>
      <c r="E6251" s="20" t="str">
        <f>IF(ISBLANK(LeaveTracker[[#This Row],[Employee Name]]),"-----",VLOOKUP(LeaveTracker[[#This Row],[Employee Name]],'List of Employees'!$B$4:$H$766,7))</f>
        <v>CENRO</v>
      </c>
      <c r="F6251" s="66" t="str">
        <f>IF(ISBLANK(LeaveTracker[[#This Row],[Employee Name]]),"-----",VLOOKUP(LeaveTracker[[#This Row],[Employee Name]],'List of Employees'!$B$4:$H$766,6))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1908</v>
      </c>
      <c r="E6252" s="20" t="str">
        <f>IF(ISBLANK(LeaveTracker[[#This Row],[Employee Name]]),"-----",VLOOKUP(LeaveTracker[[#This Row],[Employee Name]],'List of Employees'!$B$4:$H$766,7))</f>
        <v>INTERNAL</v>
      </c>
      <c r="F6252" s="66" t="str">
        <f>IF(ISBLANK(LeaveTracker[[#This Row],[Employee Name]]),"-----",VLOOKUP(LeaveTracker[[#This Row],[Employee Name]],'List of Employees'!$B$4:$H$766,6))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1908</v>
      </c>
      <c r="E6253" s="20" t="str">
        <f>IF(ISBLANK(LeaveTracker[[#This Row],[Employee Name]]),"-----",VLOOKUP(LeaveTracker[[#This Row],[Employee Name]],'List of Employees'!$B$4:$H$766,7))</f>
        <v>INTERNAL</v>
      </c>
      <c r="F6253" s="66" t="str">
        <f>IF(ISBLANK(LeaveTracker[[#This Row],[Employee Name]]),"-----",VLOOKUP(LeaveTracker[[#This Row],[Employee Name]],'List of Employees'!$B$4:$H$766,6))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1908</v>
      </c>
      <c r="E6254" s="20" t="str">
        <f>IF(ISBLANK(LeaveTracker[[#This Row],[Employee Name]]),"-----",VLOOKUP(LeaveTracker[[#This Row],[Employee Name]],'List of Employees'!$B$4:$H$766,7))</f>
        <v>INTERNAL</v>
      </c>
      <c r="F6254" s="66" t="str">
        <f>IF(ISBLANK(LeaveTracker[[#This Row],[Employee Name]]),"-----",VLOOKUP(LeaveTracker[[#This Row],[Employee Name]],'List of Employees'!$B$4:$H$766,6))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1868</v>
      </c>
      <c r="E6255" s="20" t="str">
        <f>IF(ISBLANK(LeaveTracker[[#This Row],[Employee Name]]),"-----",VLOOKUP(LeaveTracker[[#This Row],[Employee Name]],'List of Employees'!$B$4:$H$766,7))</f>
        <v>GSO</v>
      </c>
      <c r="F6255" s="66" t="str">
        <f>IF(ISBLANK(LeaveTracker[[#This Row],[Employee Name]]),"-----",VLOOKUP(LeaveTracker[[#This Row],[Employee Name]],'List of Employees'!$B$4:$H$766,6))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1934</v>
      </c>
      <c r="E6256" s="20" t="str">
        <f>IF(ISBLANK(LeaveTracker[[#This Row],[Employee Name]]),"-----",VLOOKUP(LeaveTracker[[#This Row],[Employee Name]],'List of Employees'!$B$4:$H$766,7))</f>
        <v>GSO</v>
      </c>
      <c r="F6256" s="66" t="str">
        <f>IF(ISBLANK(LeaveTracker[[#This Row],[Employee Name]]),"-----",VLOOKUP(LeaveTracker[[#This Row],[Employee Name]],'List of Employees'!$B$4:$H$766,6))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Employees'!$B$4:$H$766,7))</f>
        <v>ONT</v>
      </c>
      <c r="F6257" s="66" t="str">
        <f>IF(ISBLANK(LeaveTracker[[#This Row],[Employee Name]]),"-----",VLOOKUP(LeaveTracker[[#This Row],[Employee Name]],'List of Employees'!$B$4:$H$766,6))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Employees'!$B$4:$H$766,7))</f>
        <v>ONT</v>
      </c>
      <c r="F6258" s="66" t="str">
        <f>IF(ISBLANK(LeaveTracker[[#This Row],[Employee Name]]),"-----",VLOOKUP(LeaveTracker[[#This Row],[Employee Name]],'List of Employees'!$B$4:$H$766,6))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Employees'!$B$4:$H$766,7))</f>
        <v>ONT</v>
      </c>
      <c r="F6259" s="66" t="str">
        <f>IF(ISBLANK(LeaveTracker[[#This Row],[Employee Name]]),"-----",VLOOKUP(LeaveTracker[[#This Row],[Employee Name]],'List of Employees'!$B$4:$H$766,6))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1917</v>
      </c>
      <c r="E6260" s="20" t="str">
        <f>IF(ISBLANK(LeaveTracker[[#This Row],[Employee Name]]),"-----",VLOOKUP(LeaveTracker[[#This Row],[Employee Name]],'List of Employees'!$B$4:$H$766,7))</f>
        <v>ONT</v>
      </c>
      <c r="F6260" s="66" t="str">
        <f>IF(ISBLANK(LeaveTracker[[#This Row],[Employee Name]]),"-----",VLOOKUP(LeaveTracker[[#This Row],[Employee Name]],'List of Employees'!$B$4:$H$766,6))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Employees'!$B$4:$H$766,7))</f>
        <v>ONT</v>
      </c>
      <c r="F6261" s="66" t="str">
        <f>IF(ISBLANK(LeaveTracker[[#This Row],[Employee Name]]),"-----",VLOOKUP(LeaveTracker[[#This Row],[Employee Name]],'List of Employees'!$B$4:$H$766,6))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Employees'!$B$4:$H$766,7))</f>
        <v>ONT</v>
      </c>
      <c r="F6262" s="66" t="str">
        <f>IF(ISBLANK(LeaveTracker[[#This Row],[Employee Name]]),"-----",VLOOKUP(LeaveTracker[[#This Row],[Employee Name]],'List of Employees'!$B$4:$H$766,6))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1814</v>
      </c>
      <c r="E6263" s="20" t="str">
        <f>IF(ISBLANK(LeaveTracker[[#This Row],[Employee Name]]),"-----",VLOOKUP(LeaveTracker[[#This Row],[Employee Name]],'List of Employees'!$B$4:$H$766,7))</f>
        <v>CHO</v>
      </c>
      <c r="F6263" s="66" t="str">
        <f>IF(ISBLANK(LeaveTracker[[#This Row],[Employee Name]]),"-----",VLOOKUP(LeaveTracker[[#This Row],[Employee Name]],'List of Employees'!$B$4:$H$766,6))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2187</v>
      </c>
      <c r="E6264" s="20" t="str">
        <f>IF(ISBLANK(LeaveTracker[[#This Row],[Employee Name]]),"-----",VLOOKUP(LeaveTracker[[#This Row],[Employee Name]],'List of Employees'!$B$4:$H$766,7))</f>
        <v>OSPITAL NG TAGAYTAY</v>
      </c>
      <c r="F6264" s="66" t="str">
        <f>IF(ISBLANK(LeaveTracker[[#This Row],[Employee Name]]),"-----",VLOOKUP(LeaveTracker[[#This Row],[Employee Name]],'List of Employees'!$B$4:$H$766,6))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1953</v>
      </c>
      <c r="E6265" s="20" t="str">
        <f>IF(ISBLANK(LeaveTracker[[#This Row],[Employee Name]]),"-----",VLOOKUP(LeaveTracker[[#This Row],[Employee Name]],'List of Employees'!$B$4:$H$766,7))</f>
        <v>ONT</v>
      </c>
      <c r="F6265" s="66" t="str">
        <f>IF(ISBLANK(LeaveTracker[[#This Row],[Employee Name]]),"-----",VLOOKUP(LeaveTracker[[#This Row],[Employee Name]],'List of Employees'!$B$4:$H$766,6))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2008</v>
      </c>
      <c r="E6266" s="20" t="str">
        <f>IF(ISBLANK(LeaveTracker[[#This Row],[Employee Name]]),"-----",VLOOKUP(LeaveTracker[[#This Row],[Employee Name]],'List of Employees'!$B$4:$H$766,7))</f>
        <v>EDP</v>
      </c>
      <c r="F6266" s="66" t="str">
        <f>IF(ISBLANK(LeaveTracker[[#This Row],[Employee Name]]),"-----",VLOOKUP(LeaveTracker[[#This Row],[Employee Name]],'List of Employees'!$B$4:$H$766,6))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1919</v>
      </c>
      <c r="E6267" s="20" t="str">
        <f>IF(ISBLANK(LeaveTracker[[#This Row],[Employee Name]]),"-----",VLOOKUP(LeaveTracker[[#This Row],[Employee Name]],'List of Employees'!$B$4:$H$766,7))</f>
        <v>HOUSING</v>
      </c>
      <c r="F6267" s="66" t="str">
        <f>IF(ISBLANK(LeaveTracker[[#This Row],[Employee Name]]),"-----",VLOOKUP(LeaveTracker[[#This Row],[Employee Name]],'List of Employees'!$B$4:$H$766,6))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1818</v>
      </c>
      <c r="E6268" s="20" t="str">
        <f>IF(ISBLANK(LeaveTracker[[#This Row],[Employee Name]]),"-----",VLOOKUP(LeaveTracker[[#This Row],[Employee Name]],'List of Employees'!$B$4:$H$766,7))</f>
        <v>EEO/CITY MARKET</v>
      </c>
      <c r="F6268" s="66" t="str">
        <f>IF(ISBLANK(LeaveTracker[[#This Row],[Employee Name]]),"-----",VLOOKUP(LeaveTracker[[#This Row],[Employee Name]],'List of Employees'!$B$4:$H$766,6))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1829</v>
      </c>
      <c r="E6269" s="20" t="str">
        <f>IF(ISBLANK(LeaveTracker[[#This Row],[Employee Name]]),"-----",VLOOKUP(LeaveTracker[[#This Row],[Employee Name]],'List of Employees'!$B$4:$H$766,7))</f>
        <v>EEO/CITY MARKET</v>
      </c>
      <c r="F6269" s="66" t="str">
        <f>IF(ISBLANK(LeaveTracker[[#This Row],[Employee Name]]),"-----",VLOOKUP(LeaveTracker[[#This Row],[Employee Name]],'List of Employees'!$B$4:$H$766,6))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1800</v>
      </c>
      <c r="E6270" s="20" t="str">
        <f>IF(ISBLANK(LeaveTracker[[#This Row],[Employee Name]]),"-----",VLOOKUP(LeaveTracker[[#This Row],[Employee Name]],'List of Employees'!$B$4:$H$766,7))</f>
        <v>HOUSING</v>
      </c>
      <c r="F6270" s="66" t="str">
        <f>IF(ISBLANK(LeaveTracker[[#This Row],[Employee Name]]),"-----",VLOOKUP(LeaveTracker[[#This Row],[Employee Name]],'List of Employees'!$B$4:$H$766,6))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Employees'!$B$4:$H$766,7))</f>
        <v>ACCOUNTING</v>
      </c>
      <c r="F6271" s="66" t="str">
        <f>IF(ISBLANK(LeaveTracker[[#This Row],[Employee Name]]),"-----",VLOOKUP(LeaveTracker[[#This Row],[Employee Name]],'List of Employees'!$B$4:$H$766,6))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Employees'!$B$4:$H$766,7))</f>
        <v>ACCOUNTING</v>
      </c>
      <c r="F6272" s="66" t="str">
        <f>IF(ISBLANK(LeaveTracker[[#This Row],[Employee Name]]),"-----",VLOOKUP(LeaveTracker[[#This Row],[Employee Name]],'List of Employees'!$B$4:$H$766,6))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1892</v>
      </c>
      <c r="E6273" s="20" t="str">
        <f>IF(ISBLANK(LeaveTracker[[#This Row],[Employee Name]]),"-----",VLOOKUP(LeaveTracker[[#This Row],[Employee Name]],'List of Employees'!$B$4:$H$766,7))</f>
        <v>PICNIC GROVE</v>
      </c>
      <c r="F6273" s="66" t="str">
        <f>IF(ISBLANK(LeaveTracker[[#This Row],[Employee Name]]),"-----",VLOOKUP(LeaveTracker[[#This Row],[Employee Name]],'List of Employees'!$B$4:$H$766,6))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2003</v>
      </c>
      <c r="E6274" s="20" t="str">
        <f>IF(ISBLANK(LeaveTracker[[#This Row],[Employee Name]]),"-----",VLOOKUP(LeaveTracker[[#This Row],[Employee Name]],'List of Employees'!$B$4:$H$766,7))</f>
        <v>ACCOUNTING</v>
      </c>
      <c r="F6274" s="66" t="str">
        <f>IF(ISBLANK(LeaveTracker[[#This Row],[Employee Name]]),"-----",VLOOKUP(LeaveTracker[[#This Row],[Employee Name]],'List of Employees'!$B$4:$H$766,6))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Employees'!$B$4:$H$766,7))</f>
        <v>ACCOUNTING</v>
      </c>
      <c r="F6275" s="66" t="str">
        <f>IF(ISBLANK(LeaveTracker[[#This Row],[Employee Name]]),"-----",VLOOKUP(LeaveTracker[[#This Row],[Employee Name]],'List of Employees'!$B$4:$H$766,6))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Employees'!$B$4:$H$766,7))</f>
        <v>CBO</v>
      </c>
      <c r="F6276" s="66" t="str">
        <f>IF(ISBLANK(LeaveTracker[[#This Row],[Employee Name]]),"-----",VLOOKUP(LeaveTracker[[#This Row],[Employee Name]],'List of Employees'!$B$4:$H$766,6))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1802</v>
      </c>
      <c r="E6277" s="20" t="str">
        <f>IF(ISBLANK(LeaveTracker[[#This Row],[Employee Name]]),"-----",VLOOKUP(LeaveTracker[[#This Row],[Employee Name]],'List of Employees'!$B$4:$H$766,7))</f>
        <v>CHO</v>
      </c>
      <c r="F6277" s="66" t="str">
        <f>IF(ISBLANK(LeaveTracker[[#This Row],[Employee Name]]),"-----",VLOOKUP(LeaveTracker[[#This Row],[Employee Name]],'List of Employees'!$B$4:$H$766,6))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Employees'!$B$4:$H$766,7))</f>
        <v>VMO</v>
      </c>
      <c r="F6278" s="66" t="str">
        <f>IF(ISBLANK(LeaveTracker[[#This Row],[Employee Name]]),"-----",VLOOKUP(LeaveTracker[[#This Row],[Employee Name]],'List of Employees'!$B$4:$H$766,6))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Employees'!$B$4:$H$766,7))</f>
        <v>VMO</v>
      </c>
      <c r="F6279" s="66" t="str">
        <f>IF(ISBLANK(LeaveTracker[[#This Row],[Employee Name]]),"-----",VLOOKUP(LeaveTracker[[#This Row],[Employee Name]],'List of Employees'!$B$4:$H$766,6))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Employees'!$B$4:$H$766,7))</f>
        <v>VMO</v>
      </c>
      <c r="F6280" s="66" t="str">
        <f>IF(ISBLANK(LeaveTracker[[#This Row],[Employee Name]]),"-----",VLOOKUP(LeaveTracker[[#This Row],[Employee Name]],'List of Employees'!$B$4:$H$766,6))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Employees'!$B$4:$H$766,7))</f>
        <v>VMO</v>
      </c>
      <c r="F6281" s="66" t="str">
        <f>IF(ISBLANK(LeaveTracker[[#This Row],[Employee Name]]),"-----",VLOOKUP(LeaveTracker[[#This Row],[Employee Name]],'List of Employees'!$B$4:$H$766,6))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Employees'!$B$4:$H$766,7))</f>
        <v>ACCOUNTING</v>
      </c>
      <c r="F6282" s="66" t="str">
        <f>IF(ISBLANK(LeaveTracker[[#This Row],[Employee Name]]),"-----",VLOOKUP(LeaveTracker[[#This Row],[Employee Name]],'List of Employees'!$B$4:$H$766,6))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2212</v>
      </c>
      <c r="E6283" s="20" t="str">
        <f>IF(ISBLANK(LeaveTracker[[#This Row],[Employee Name]]),"-----",VLOOKUP(LeaveTracker[[#This Row],[Employee Name]],'List of Employees'!$B$4:$H$766,7))</f>
        <v>ASSESSORS OFFICE</v>
      </c>
      <c r="F6283" s="66" t="str">
        <f>IF(ISBLANK(LeaveTracker[[#This Row],[Employee Name]]),"-----",VLOOKUP(LeaveTracker[[#This Row],[Employee Name]],'List of Employees'!$B$4:$H$766,6))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Employees'!$B$4:$H$766,7))</f>
        <v>MO</v>
      </c>
      <c r="F6284" s="66" t="str">
        <f>IF(ISBLANK(LeaveTracker[[#This Row],[Employee Name]]),"-----",VLOOKUP(LeaveTracker[[#This Row],[Employee Name]],'List of Employees'!$B$4:$H$766,6))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Employees'!$B$4:$H$766,7))</f>
        <v>AGRICULTURE OFFICE</v>
      </c>
      <c r="F6285" s="66" t="str">
        <f>IF(ISBLANK(LeaveTracker[[#This Row],[Employee Name]]),"-----",VLOOKUP(LeaveTracker[[#This Row],[Employee Name]],'List of Employees'!$B$4:$H$766,6))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1995</v>
      </c>
      <c r="E6286" s="20" t="str">
        <f>IF(ISBLANK(LeaveTracker[[#This Row],[Employee Name]]),"-----",VLOOKUP(LeaveTracker[[#This Row],[Employee Name]],'List of Employees'!$B$4:$H$766,7))</f>
        <v>HRMO</v>
      </c>
      <c r="F6286" s="66" t="str">
        <f>IF(ISBLANK(LeaveTracker[[#This Row],[Employee Name]]),"-----",VLOOKUP(LeaveTracker[[#This Row],[Employee Name]],'List of Employees'!$B$4:$H$766,6))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Employees'!$B$4:$H$766,7))</f>
        <v>CHARACTER OFFICE</v>
      </c>
      <c r="F6287" s="66" t="str">
        <f>IF(ISBLANK(LeaveTracker[[#This Row],[Employee Name]]),"-----",VLOOKUP(LeaveTracker[[#This Row],[Employee Name]],'List of Employees'!$B$4:$H$766,6))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Employees'!$B$4:$H$766,7))</f>
        <v>EEO/ CITY MARKET</v>
      </c>
      <c r="F6288" s="66" t="str">
        <f>IF(ISBLANK(LeaveTracker[[#This Row],[Employee Name]]),"-----",VLOOKUP(LeaveTracker[[#This Row],[Employee Name]],'List of Employees'!$B$4:$H$766,6))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Employees'!$B$4:$H$766,7))</f>
        <v>CSWDO</v>
      </c>
      <c r="F6289" s="66" t="str">
        <f>IF(ISBLANK(LeaveTracker[[#This Row],[Employee Name]]),"-----",VLOOKUP(LeaveTracker[[#This Row],[Employee Name]],'List of Employees'!$B$4:$H$766,6))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Employees'!$B$4:$H$766,7))</f>
        <v>CCT</v>
      </c>
      <c r="F6290" s="66" t="str">
        <f>IF(ISBLANK(LeaveTracker[[#This Row],[Employee Name]]),"-----",VLOOKUP(LeaveTracker[[#This Row],[Employee Name]],'List of Employees'!$B$4:$H$766,6))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Employees'!$B$4:$H$766,7))</f>
        <v>CTO</v>
      </c>
      <c r="F6291" s="66" t="str">
        <f>IF(ISBLANK(LeaveTracker[[#This Row],[Employee Name]]),"-----",VLOOKUP(LeaveTracker[[#This Row],[Employee Name]],'List of Employees'!$B$4:$H$766,6))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1928</v>
      </c>
      <c r="E6292" s="20" t="str">
        <f>IF(ISBLANK(LeaveTracker[[#This Row],[Employee Name]]),"-----",VLOOKUP(LeaveTracker[[#This Row],[Employee Name]],'List of Employees'!$B$4:$H$766,7))</f>
        <v>CSU</v>
      </c>
      <c r="F6292" s="66" t="str">
        <f>IF(ISBLANK(LeaveTracker[[#This Row],[Employee Name]]),"-----",VLOOKUP(LeaveTracker[[#This Row],[Employee Name]],'List of Employees'!$B$4:$H$766,6))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2262</v>
      </c>
      <c r="E6293" s="20" t="str">
        <f>IF(ISBLANK(LeaveTracker[[#This Row],[Employee Name]]),"-----",VLOOKUP(LeaveTracker[[#This Row],[Employee Name]],'List of Employees'!$B$4:$H$766,7))</f>
        <v>PICNIC GROVE</v>
      </c>
      <c r="F6293" s="66" t="str">
        <f>IF(ISBLANK(LeaveTracker[[#This Row],[Employee Name]]),"-----",VLOOKUP(LeaveTracker[[#This Row],[Employee Name]],'List of Employees'!$B$4:$H$766,6))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2217</v>
      </c>
      <c r="E6294" s="20" t="str">
        <f>IF(ISBLANK(LeaveTracker[[#This Row],[Employee Name]]),"-----",VLOOKUP(LeaveTracker[[#This Row],[Employee Name]],'List of Employees'!$B$4:$H$766,7))</f>
        <v>PICNIC GROVE</v>
      </c>
      <c r="F6294" s="66" t="str">
        <f>IF(ISBLANK(LeaveTracker[[#This Row],[Employee Name]]),"-----",VLOOKUP(LeaveTracker[[#This Row],[Employee Name]],'List of Employees'!$B$4:$H$766,6))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2217</v>
      </c>
      <c r="E6295" s="20" t="str">
        <f>IF(ISBLANK(LeaveTracker[[#This Row],[Employee Name]]),"-----",VLOOKUP(LeaveTracker[[#This Row],[Employee Name]],'List of Employees'!$B$4:$H$766,7))</f>
        <v>PICNIC GROVE</v>
      </c>
      <c r="F6295" s="66" t="str">
        <f>IF(ISBLANK(LeaveTracker[[#This Row],[Employee Name]]),"-----",VLOOKUP(LeaveTracker[[#This Row],[Employee Name]],'List of Employees'!$B$4:$H$766,6))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2217</v>
      </c>
      <c r="E6296" s="20" t="str">
        <f>IF(ISBLANK(LeaveTracker[[#This Row],[Employee Name]]),"-----",VLOOKUP(LeaveTracker[[#This Row],[Employee Name]],'List of Employees'!$B$4:$H$766,7))</f>
        <v>PICNIC GROVE</v>
      </c>
      <c r="F6296" s="66" t="str">
        <f>IF(ISBLANK(LeaveTracker[[#This Row],[Employee Name]]),"-----",VLOOKUP(LeaveTracker[[#This Row],[Employee Name]],'List of Employees'!$B$4:$H$766,6))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1876</v>
      </c>
      <c r="E6297" s="20" t="str">
        <f>IF(ISBLANK(LeaveTracker[[#This Row],[Employee Name]]),"-----",VLOOKUP(LeaveTracker[[#This Row],[Employee Name]],'List of Employees'!$B$4:$H$766,7))</f>
        <v>CTO-LICENSE</v>
      </c>
      <c r="F6297" s="66" t="str">
        <f>IF(ISBLANK(LeaveTracker[[#This Row],[Employee Name]]),"-----",VLOOKUP(LeaveTracker[[#This Row],[Employee Name]],'List of Employees'!$B$4:$H$766,6))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1876</v>
      </c>
      <c r="E6298" s="20" t="str">
        <f>IF(ISBLANK(LeaveTracker[[#This Row],[Employee Name]]),"-----",VLOOKUP(LeaveTracker[[#This Row],[Employee Name]],'List of Employees'!$B$4:$H$766,7))</f>
        <v>CTO-LICENSE</v>
      </c>
      <c r="F6298" s="66" t="str">
        <f>IF(ISBLANK(LeaveTracker[[#This Row],[Employee Name]]),"-----",VLOOKUP(LeaveTracker[[#This Row],[Employee Name]],'List of Employees'!$B$4:$H$766,6))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1876</v>
      </c>
      <c r="E6299" s="20" t="str">
        <f>IF(ISBLANK(LeaveTracker[[#This Row],[Employee Name]]),"-----",VLOOKUP(LeaveTracker[[#This Row],[Employee Name]],'List of Employees'!$B$4:$H$766,7))</f>
        <v>CTO-LICENSE</v>
      </c>
      <c r="F6299" s="66" t="str">
        <f>IF(ISBLANK(LeaveTracker[[#This Row],[Employee Name]]),"-----",VLOOKUP(LeaveTracker[[#This Row],[Employee Name]],'List of Employees'!$B$4:$H$766,6))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1876</v>
      </c>
      <c r="E6300" s="20" t="str">
        <f>IF(ISBLANK(LeaveTracker[[#This Row],[Employee Name]]),"-----",VLOOKUP(LeaveTracker[[#This Row],[Employee Name]],'List of Employees'!$B$4:$H$766,7))</f>
        <v>CTO-LICENSE</v>
      </c>
      <c r="F6300" s="66" t="str">
        <f>IF(ISBLANK(LeaveTracker[[#This Row],[Employee Name]]),"-----",VLOOKUP(LeaveTracker[[#This Row],[Employee Name]],'List of Employees'!$B$4:$H$766,6))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1876</v>
      </c>
      <c r="E6301" s="20" t="str">
        <f>IF(ISBLANK(LeaveTracker[[#This Row],[Employee Name]]),"-----",VLOOKUP(LeaveTracker[[#This Row],[Employee Name]],'List of Employees'!$B$4:$H$766,7))</f>
        <v>CTO-LICENSE</v>
      </c>
      <c r="F6301" s="66" t="str">
        <f>IF(ISBLANK(LeaveTracker[[#This Row],[Employee Name]]),"-----",VLOOKUP(LeaveTracker[[#This Row],[Employee Name]],'List of Employees'!$B$4:$H$766,6))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1876</v>
      </c>
      <c r="E6302" s="20" t="str">
        <f>IF(ISBLANK(LeaveTracker[[#This Row],[Employee Name]]),"-----",VLOOKUP(LeaveTracker[[#This Row],[Employee Name]],'List of Employees'!$B$4:$H$766,7))</f>
        <v>CTO-LICENSE</v>
      </c>
      <c r="F6302" s="66" t="str">
        <f>IF(ISBLANK(LeaveTracker[[#This Row],[Employee Name]]),"-----",VLOOKUP(LeaveTracker[[#This Row],[Employee Name]],'List of Employees'!$B$4:$H$766,6))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1732</v>
      </c>
      <c r="E6303" s="20" t="str">
        <f>IF(ISBLANK(LeaveTracker[[#This Row],[Employee Name]]),"-----",VLOOKUP(LeaveTracker[[#This Row],[Employee Name]],'List of Employees'!$B$4:$H$766,7))</f>
        <v>LCR</v>
      </c>
      <c r="F6303" s="66" t="str">
        <f>IF(ISBLANK(LeaveTracker[[#This Row],[Employee Name]]),"-----",VLOOKUP(LeaveTracker[[#This Row],[Employee Name]],'List of Employees'!$B$4:$H$766,6))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2176</v>
      </c>
      <c r="E6304" s="20" t="str">
        <f>IF(ISBLANK(LeaveTracker[[#This Row],[Employee Name]]),"-----",VLOOKUP(LeaveTracker[[#This Row],[Employee Name]],'List of Employees'!$B$4:$H$766,7))</f>
        <v>HALL OF JUSTICE</v>
      </c>
      <c r="F6304" s="66" t="str">
        <f>IF(ISBLANK(LeaveTracker[[#This Row],[Employee Name]]),"-----",VLOOKUP(LeaveTracker[[#This Row],[Employee Name]],'List of Employees'!$B$4:$H$766,6))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2176</v>
      </c>
      <c r="E6305" s="20" t="str">
        <f>IF(ISBLANK(LeaveTracker[[#This Row],[Employee Name]]),"-----",VLOOKUP(LeaveTracker[[#This Row],[Employee Name]],'List of Employees'!$B$4:$H$766,7))</f>
        <v>HALL OF JUSTICE</v>
      </c>
      <c r="F6305" s="66" t="str">
        <f>IF(ISBLANK(LeaveTracker[[#This Row],[Employee Name]]),"-----",VLOOKUP(LeaveTracker[[#This Row],[Employee Name]],'List of Employees'!$B$4:$H$766,6))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2176</v>
      </c>
      <c r="E6306" s="20" t="str">
        <f>IF(ISBLANK(LeaveTracker[[#This Row],[Employee Name]]),"-----",VLOOKUP(LeaveTracker[[#This Row],[Employee Name]],'List of Employees'!$B$4:$H$766,7))</f>
        <v>HALL OF JUSTICE</v>
      </c>
      <c r="F6306" s="66" t="str">
        <f>IF(ISBLANK(LeaveTracker[[#This Row],[Employee Name]]),"-----",VLOOKUP(LeaveTracker[[#This Row],[Employee Name]],'List of Employees'!$B$4:$H$766,6))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2378</v>
      </c>
      <c r="E6307" s="20">
        <f>IF(ISBLANK(LeaveTracker[[#This Row],[Employee Name]]),"-----",VLOOKUP(LeaveTracker[[#This Row],[Employee Name]],'List of Employees'!$B$4:$H$766,7))</f>
        <v>0</v>
      </c>
      <c r="F6307" s="66" t="str">
        <f>IF(ISBLANK(LeaveTracker[[#This Row],[Employee Name]]),"-----",VLOOKUP(LeaveTracker[[#This Row],[Employee Name]],'List of Employees'!$B$4:$H$766,6))</f>
        <v>PERMANENT</v>
      </c>
      <c r="G6307" s="24">
        <v>45139</v>
      </c>
      <c r="H6307" s="24">
        <v>45169</v>
      </c>
      <c r="I6307" s="20" t="s">
        <v>82</v>
      </c>
      <c r="J6307" s="42" t="s">
        <v>2379</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2378</v>
      </c>
      <c r="E6308" s="20">
        <f>IF(ISBLANK(LeaveTracker[[#This Row],[Employee Name]]),"-----",VLOOKUP(LeaveTracker[[#This Row],[Employee Name]],'List of Employees'!$B$4:$H$766,7))</f>
        <v>0</v>
      </c>
      <c r="F6308" s="66" t="str">
        <f>IF(ISBLANK(LeaveTracker[[#This Row],[Employee Name]]),"-----",VLOOKUP(LeaveTracker[[#This Row],[Employee Name]],'List of Employees'!$B$4:$H$766,6))</f>
        <v>PERMANENT</v>
      </c>
      <c r="G6308" s="24">
        <v>45119</v>
      </c>
      <c r="H6308" s="24">
        <v>45120</v>
      </c>
      <c r="I6308" s="20" t="s">
        <v>82</v>
      </c>
      <c r="J6308" s="42" t="s">
        <v>2379</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2008</v>
      </c>
      <c r="E6309" s="20" t="str">
        <f>IF(ISBLANK(LeaveTracker[[#This Row],[Employee Name]]),"-----",VLOOKUP(LeaveTracker[[#This Row],[Employee Name]],'List of Employees'!$B$4:$H$766,7))</f>
        <v>EDP</v>
      </c>
      <c r="F6309" s="66" t="str">
        <f>IF(ISBLANK(LeaveTracker[[#This Row],[Employee Name]]),"-----",VLOOKUP(LeaveTracker[[#This Row],[Employee Name]],'List of Employees'!$B$4:$H$766,6))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Employees'!$B$4:$H$766,7))</f>
        <v>TCNHS</v>
      </c>
      <c r="F6310" s="66" t="str">
        <f>IF(ISBLANK(LeaveTracker[[#This Row],[Employee Name]]),"-----",VLOOKUP(LeaveTracker[[#This Row],[Employee Name]],'List of Employees'!$B$4:$H$766,6))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Employees'!$B$4:$H$766,7))</f>
        <v>TCNHS</v>
      </c>
      <c r="F6311" s="66" t="str">
        <f>IF(ISBLANK(LeaveTracker[[#This Row],[Employee Name]]),"-----",VLOOKUP(LeaveTracker[[#This Row],[Employee Name]],'List of Employees'!$B$4:$H$766,6))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Employees'!$B$4:$H$766,7))</f>
        <v>MO</v>
      </c>
      <c r="F6312" s="66" t="str">
        <f>IF(ISBLANK(LeaveTracker[[#This Row],[Employee Name]]),"-----",VLOOKUP(LeaveTracker[[#This Row],[Employee Name]],'List of Employees'!$B$4:$H$766,6))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1847</v>
      </c>
      <c r="E6313" s="20" t="str">
        <f>IF(ISBLANK(LeaveTracker[[#This Row],[Employee Name]]),"-----",VLOOKUP(LeaveTracker[[#This Row],[Employee Name]],'List of Employees'!$B$4:$H$766,7))</f>
        <v>TICC</v>
      </c>
      <c r="F6313" s="66" t="str">
        <f>IF(ISBLANK(LeaveTracker[[#This Row],[Employee Name]]),"-----",VLOOKUP(LeaveTracker[[#This Row],[Employee Name]],'List of Employees'!$B$4:$H$766,6))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1847</v>
      </c>
      <c r="E6314" s="20" t="str">
        <f>IF(ISBLANK(LeaveTracker[[#This Row],[Employee Name]]),"-----",VLOOKUP(LeaveTracker[[#This Row],[Employee Name]],'List of Employees'!$B$4:$H$766,7))</f>
        <v>TICC</v>
      </c>
      <c r="F6314" s="66" t="str">
        <f>IF(ISBLANK(LeaveTracker[[#This Row],[Employee Name]]),"-----",VLOOKUP(LeaveTracker[[#This Row],[Employee Name]],'List of Employees'!$B$4:$H$766,6))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1847</v>
      </c>
      <c r="E6315" s="20" t="str">
        <f>IF(ISBLANK(LeaveTracker[[#This Row],[Employee Name]]),"-----",VLOOKUP(LeaveTracker[[#This Row],[Employee Name]],'List of Employees'!$B$4:$H$766,7))</f>
        <v>TICC</v>
      </c>
      <c r="F6315" s="66" t="str">
        <f>IF(ISBLANK(LeaveTracker[[#This Row],[Employee Name]]),"-----",VLOOKUP(LeaveTracker[[#This Row],[Employee Name]],'List of Employees'!$B$4:$H$766,6))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1860</v>
      </c>
      <c r="E6316" s="20" t="str">
        <f>IF(ISBLANK(LeaveTracker[[#This Row],[Employee Name]]),"-----",VLOOKUP(LeaveTracker[[#This Row],[Employee Name]],'List of Employees'!$B$4:$H$766,7))</f>
        <v>TICC</v>
      </c>
      <c r="F6316" s="66" t="str">
        <f>IF(ISBLANK(LeaveTracker[[#This Row],[Employee Name]]),"-----",VLOOKUP(LeaveTracker[[#This Row],[Employee Name]],'List of Employees'!$B$4:$H$766,6))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1808</v>
      </c>
      <c r="E6317" s="20" t="str">
        <f>IF(ISBLANK(LeaveTracker[[#This Row],[Employee Name]]),"-----",VLOOKUP(LeaveTracker[[#This Row],[Employee Name]],'List of Employees'!$B$4:$H$766,7))</f>
        <v>TICC</v>
      </c>
      <c r="F6317" s="66" t="str">
        <f>IF(ISBLANK(LeaveTracker[[#This Row],[Employee Name]]),"-----",VLOOKUP(LeaveTracker[[#This Row],[Employee Name]],'List of Employees'!$B$4:$H$766,6))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1950</v>
      </c>
      <c r="E6318" s="20" t="str">
        <f>IF(ISBLANK(LeaveTracker[[#This Row],[Employee Name]]),"-----",VLOOKUP(LeaveTracker[[#This Row],[Employee Name]],'List of Employees'!$B$4:$H$766,7))</f>
        <v>TICC</v>
      </c>
      <c r="F6318" s="66" t="str">
        <f>IF(ISBLANK(LeaveTracker[[#This Row],[Employee Name]]),"-----",VLOOKUP(LeaveTracker[[#This Row],[Employee Name]],'List of Employees'!$B$4:$H$766,6))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Employees'!$B$4:$H$766,7))</f>
        <v>CTO</v>
      </c>
      <c r="F6319" s="66" t="str">
        <f>IF(ISBLANK(LeaveTracker[[#This Row],[Employee Name]]),"-----",VLOOKUP(LeaveTracker[[#This Row],[Employee Name]],'List of Employees'!$B$4:$H$766,6))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1800</v>
      </c>
      <c r="E6320" s="20" t="str">
        <f>IF(ISBLANK(LeaveTracker[[#This Row],[Employee Name]]),"-----",VLOOKUP(LeaveTracker[[#This Row],[Employee Name]],'List of Employees'!$B$4:$H$766,7))</f>
        <v>HOUSING</v>
      </c>
      <c r="F6320" s="66" t="str">
        <f>IF(ISBLANK(LeaveTracker[[#This Row],[Employee Name]]),"-----",VLOOKUP(LeaveTracker[[#This Row],[Employee Name]],'List of Employees'!$B$4:$H$766,6))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1800</v>
      </c>
      <c r="E6321" s="20" t="str">
        <f>IF(ISBLANK(LeaveTracker[[#This Row],[Employee Name]]),"-----",VLOOKUP(LeaveTracker[[#This Row],[Employee Name]],'List of Employees'!$B$4:$H$766,7))</f>
        <v>HOUSING</v>
      </c>
      <c r="F6321" s="66" t="str">
        <f>IF(ISBLANK(LeaveTracker[[#This Row],[Employee Name]]),"-----",VLOOKUP(LeaveTracker[[#This Row],[Employee Name]],'List of Employees'!$B$4:$H$766,6))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1800</v>
      </c>
      <c r="E6322" s="20" t="str">
        <f>IF(ISBLANK(LeaveTracker[[#This Row],[Employee Name]]),"-----",VLOOKUP(LeaveTracker[[#This Row],[Employee Name]],'List of Employees'!$B$4:$H$766,7))</f>
        <v>HOUSING</v>
      </c>
      <c r="F6322" s="66" t="str">
        <f>IF(ISBLANK(LeaveTracker[[#This Row],[Employee Name]]),"-----",VLOOKUP(LeaveTracker[[#This Row],[Employee Name]],'List of Employees'!$B$4:$H$766,6))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2384</v>
      </c>
      <c r="E6323" s="20" t="str">
        <f>IF(ISBLANK(LeaveTracker[[#This Row],[Employee Name]]),"-----",VLOOKUP(LeaveTracker[[#This Row],[Employee Name]],'List of Employees'!$B$4:$H$766,7))</f>
        <v>SHS</v>
      </c>
      <c r="F6323" s="66" t="str">
        <f>IF(ISBLANK(LeaveTracker[[#This Row],[Employee Name]]),"-----",VLOOKUP(LeaveTracker[[#This Row],[Employee Name]],'List of Employees'!$B$4:$H$766,6))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1925</v>
      </c>
      <c r="E6324" s="20">
        <f>IF(ISBLANK(LeaveTracker[[#This Row],[Employee Name]]),"-----",VLOOKUP(LeaveTracker[[#This Row],[Employee Name]],'List of Employees'!$B$4:$H$766,7))</f>
        <v>0</v>
      </c>
      <c r="F6324" s="66" t="str">
        <f>IF(ISBLANK(LeaveTracker[[#This Row],[Employee Name]]),"-----",VLOOKUP(LeaveTracker[[#This Row],[Employee Name]],'List of Employees'!$B$4:$H$766,6))</f>
        <v>JOBCON</v>
      </c>
      <c r="G6324" s="24">
        <v>45084</v>
      </c>
      <c r="H6324" s="24">
        <v>45084</v>
      </c>
      <c r="I6324" s="20" t="s">
        <v>81</v>
      </c>
      <c r="J6324" s="42" t="s">
        <v>2358</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Employees'!$B$4:$H$766,7))</f>
        <v>LIBRARY</v>
      </c>
      <c r="F6325" s="66" t="str">
        <f>IF(ISBLANK(LeaveTracker[[#This Row],[Employee Name]]),"-----",VLOOKUP(LeaveTracker[[#This Row],[Employee Name]],'List of Employees'!$B$4:$H$766,6))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Employees'!$B$4:$H$766,7))</f>
        <v>CTO</v>
      </c>
      <c r="F6326" s="66" t="str">
        <f>IF(ISBLANK(LeaveTracker[[#This Row],[Employee Name]]),"-----",VLOOKUP(LeaveTracker[[#This Row],[Employee Name]],'List of Employees'!$B$4:$H$766,6))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Employees'!$B$4:$H$766,7))</f>
        <v>CTO</v>
      </c>
      <c r="F6327" s="66" t="str">
        <f>IF(ISBLANK(LeaveTracker[[#This Row],[Employee Name]]),"-----",VLOOKUP(LeaveTracker[[#This Row],[Employee Name]],'List of Employees'!$B$4:$H$766,6))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Employees'!$B$4:$H$766,7))</f>
        <v>SP</v>
      </c>
      <c r="F6328" s="66" t="str">
        <f>IF(ISBLANK(LeaveTracker[[#This Row],[Employee Name]]),"-----",VLOOKUP(LeaveTracker[[#This Row],[Employee Name]],'List of Employees'!$B$4:$H$766,6))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1821</v>
      </c>
      <c r="E6329" s="20" t="str">
        <f>IF(ISBLANK(LeaveTracker[[#This Row],[Employee Name]]),"-----",VLOOKUP(LeaveTracker[[#This Row],[Employee Name]],'List of Employees'!$B$4:$H$766,7))</f>
        <v>SP</v>
      </c>
      <c r="F6329" s="66" t="str">
        <f>IF(ISBLANK(LeaveTracker[[#This Row],[Employee Name]]),"-----",VLOOKUP(LeaveTracker[[#This Row],[Employee Name]],'List of Employees'!$B$4:$H$766,6))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1821</v>
      </c>
      <c r="E6330" s="20" t="str">
        <f>IF(ISBLANK(LeaveTracker[[#This Row],[Employee Name]]),"-----",VLOOKUP(LeaveTracker[[#This Row],[Employee Name]],'List of Employees'!$B$4:$H$766,7))</f>
        <v>SP</v>
      </c>
      <c r="F6330" s="66" t="str">
        <f>IF(ISBLANK(LeaveTracker[[#This Row],[Employee Name]]),"-----",VLOOKUP(LeaveTracker[[#This Row],[Employee Name]],'List of Employees'!$B$4:$H$766,6))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1821</v>
      </c>
      <c r="E6331" s="20" t="str">
        <f>IF(ISBLANK(LeaveTracker[[#This Row],[Employee Name]]),"-----",VLOOKUP(LeaveTracker[[#This Row],[Employee Name]],'List of Employees'!$B$4:$H$766,7))</f>
        <v>SP</v>
      </c>
      <c r="F6331" s="66" t="str">
        <f>IF(ISBLANK(LeaveTracker[[#This Row],[Employee Name]]),"-----",VLOOKUP(LeaveTracker[[#This Row],[Employee Name]],'List of Employees'!$B$4:$H$766,6))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1821</v>
      </c>
      <c r="E6332" s="20" t="str">
        <f>IF(ISBLANK(LeaveTracker[[#This Row],[Employee Name]]),"-----",VLOOKUP(LeaveTracker[[#This Row],[Employee Name]],'List of Employees'!$B$4:$H$766,7))</f>
        <v>SP</v>
      </c>
      <c r="F6332" s="66" t="str">
        <f>IF(ISBLANK(LeaveTracker[[#This Row],[Employee Name]]),"-----",VLOOKUP(LeaveTracker[[#This Row],[Employee Name]],'List of Employees'!$B$4:$H$766,6))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Employees'!$B$4:$H$766,7))</f>
        <v>CHO</v>
      </c>
      <c r="F6333" s="66" t="str">
        <f>IF(ISBLANK(LeaveTracker[[#This Row],[Employee Name]]),"-----",VLOOKUP(LeaveTracker[[#This Row],[Employee Name]],'List of Employees'!$B$4:$H$766,6))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Employees'!$B$4:$H$766,7))</f>
        <v>CHO</v>
      </c>
      <c r="F6334" s="66" t="str">
        <f>IF(ISBLANK(LeaveTracker[[#This Row],[Employee Name]]),"-----",VLOOKUP(LeaveTracker[[#This Row],[Employee Name]],'List of Employees'!$B$4:$H$766,6))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1786</v>
      </c>
      <c r="E6335" s="20" t="str">
        <f>IF(ISBLANK(LeaveTracker[[#This Row],[Employee Name]]),"-----",VLOOKUP(LeaveTracker[[#This Row],[Employee Name]],'List of Employees'!$B$4:$H$766,7))</f>
        <v>GSO</v>
      </c>
      <c r="F6335" s="66" t="str">
        <f>IF(ISBLANK(LeaveTracker[[#This Row],[Employee Name]]),"-----",VLOOKUP(LeaveTracker[[#This Row],[Employee Name]],'List of Employees'!$B$4:$H$766,6))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1786</v>
      </c>
      <c r="E6336" s="20" t="str">
        <f>IF(ISBLANK(LeaveTracker[[#This Row],[Employee Name]]),"-----",VLOOKUP(LeaveTracker[[#This Row],[Employee Name]],'List of Employees'!$B$4:$H$766,7))</f>
        <v>GSO</v>
      </c>
      <c r="F6336" s="66" t="str">
        <f>IF(ISBLANK(LeaveTracker[[#This Row],[Employee Name]]),"-----",VLOOKUP(LeaveTracker[[#This Row],[Employee Name]],'List of Employees'!$B$4:$H$766,6))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1786</v>
      </c>
      <c r="E6337" s="20" t="str">
        <f>IF(ISBLANK(LeaveTracker[[#This Row],[Employee Name]]),"-----",VLOOKUP(LeaveTracker[[#This Row],[Employee Name]],'List of Employees'!$B$4:$H$766,7))</f>
        <v>GSO</v>
      </c>
      <c r="F6337" s="66" t="str">
        <f>IF(ISBLANK(LeaveTracker[[#This Row],[Employee Name]]),"-----",VLOOKUP(LeaveTracker[[#This Row],[Employee Name]],'List of Employees'!$B$4:$H$766,6))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1786</v>
      </c>
      <c r="E6338" s="20" t="str">
        <f>IF(ISBLANK(LeaveTracker[[#This Row],[Employee Name]]),"-----",VLOOKUP(LeaveTracker[[#This Row],[Employee Name]],'List of Employees'!$B$4:$H$766,7))</f>
        <v>GSO</v>
      </c>
      <c r="F6338" s="66" t="str">
        <f>IF(ISBLANK(LeaveTracker[[#This Row],[Employee Name]]),"-----",VLOOKUP(LeaveTracker[[#This Row],[Employee Name]],'List of Employees'!$B$4:$H$766,6))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2386</v>
      </c>
      <c r="E6339" s="20">
        <f>IF(ISBLANK(LeaveTracker[[#This Row],[Employee Name]]),"-----",VLOOKUP(LeaveTracker[[#This Row],[Employee Name]],'List of Employees'!$B$4:$H$766,7))</f>
        <v>0</v>
      </c>
      <c r="F6339" s="66" t="str">
        <f>IF(ISBLANK(LeaveTracker[[#This Row],[Employee Name]]),"-----",VLOOKUP(LeaveTracker[[#This Row],[Employee Name]],'List of Employees'!$B$4:$H$766,6))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Employees'!$B$4:$H$766,7))</f>
        <v>HRMO</v>
      </c>
      <c r="F6340" s="66" t="str">
        <f>IF(ISBLANK(LeaveTracker[[#This Row],[Employee Name]]),"-----",VLOOKUP(LeaveTracker[[#This Row],[Employee Name]],'List of Employees'!$B$4:$H$766,6))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1864</v>
      </c>
      <c r="E6341" s="20" t="str">
        <f>IF(ISBLANK(LeaveTracker[[#This Row],[Employee Name]]),"-----",VLOOKUP(LeaveTracker[[#This Row],[Employee Name]],'List of Employees'!$B$4:$H$766,7))</f>
        <v>CENRO</v>
      </c>
      <c r="F6341" s="66" t="str">
        <f>IF(ISBLANK(LeaveTracker[[#This Row],[Employee Name]]),"-----",VLOOKUP(LeaveTracker[[#This Row],[Employee Name]],'List of Employees'!$B$4:$H$766,6))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2189</v>
      </c>
      <c r="E6342" s="20" t="str">
        <f>IF(ISBLANK(LeaveTracker[[#This Row],[Employee Name]]),"-----",VLOOKUP(LeaveTracker[[#This Row],[Employee Name]],'List of Employees'!$B$4:$H$766,7))</f>
        <v>CENRO</v>
      </c>
      <c r="F6342" s="66" t="str">
        <f>IF(ISBLANK(LeaveTracker[[#This Row],[Employee Name]]),"-----",VLOOKUP(LeaveTracker[[#This Row],[Employee Name]],'List of Employees'!$B$4:$H$766,6))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2180</v>
      </c>
      <c r="E6343" s="20" t="str">
        <f>IF(ISBLANK(LeaveTracker[[#This Row],[Employee Name]]),"-----",VLOOKUP(LeaveTracker[[#This Row],[Employee Name]],'List of Employees'!$B$4:$H$766,7))</f>
        <v>CENRO</v>
      </c>
      <c r="F6343" s="66" t="str">
        <f>IF(ISBLANK(LeaveTracker[[#This Row],[Employee Name]]),"-----",VLOOKUP(LeaveTracker[[#This Row],[Employee Name]],'List of Employees'!$B$4:$H$766,6))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1788</v>
      </c>
      <c r="E6344" s="20" t="str">
        <f>IF(ISBLANK(LeaveTracker[[#This Row],[Employee Name]]),"-----",VLOOKUP(LeaveTracker[[#This Row],[Employee Name]],'List of Employees'!$B$4:$H$766,7))</f>
        <v>CENRO</v>
      </c>
      <c r="F6344" s="66" t="str">
        <f>IF(ISBLANK(LeaveTracker[[#This Row],[Employee Name]]),"-----",VLOOKUP(LeaveTracker[[#This Row],[Employee Name]],'List of Employees'!$B$4:$H$766,6))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1954</v>
      </c>
      <c r="E6345" s="20" t="str">
        <f>IF(ISBLANK(LeaveTracker[[#This Row],[Employee Name]]),"-----",VLOOKUP(LeaveTracker[[#This Row],[Employee Name]],'List of Employees'!$B$4:$H$766,7))</f>
        <v>CENRO</v>
      </c>
      <c r="F6345" s="66" t="str">
        <f>IF(ISBLANK(LeaveTracker[[#This Row],[Employee Name]]),"-----",VLOOKUP(LeaveTracker[[#This Row],[Employee Name]],'List of Employees'!$B$4:$H$766,6))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1954</v>
      </c>
      <c r="E6346" s="20" t="str">
        <f>IF(ISBLANK(LeaveTracker[[#This Row],[Employee Name]]),"-----",VLOOKUP(LeaveTracker[[#This Row],[Employee Name]],'List of Employees'!$B$4:$H$766,7))</f>
        <v>CENRO</v>
      </c>
      <c r="F6346" s="66" t="str">
        <f>IF(ISBLANK(LeaveTracker[[#This Row],[Employee Name]]),"-----",VLOOKUP(LeaveTracker[[#This Row],[Employee Name]],'List of Employees'!$B$4:$H$766,6))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1954</v>
      </c>
      <c r="E6347" s="20" t="str">
        <f>IF(ISBLANK(LeaveTracker[[#This Row],[Employee Name]]),"-----",VLOOKUP(LeaveTracker[[#This Row],[Employee Name]],'List of Employees'!$B$4:$H$766,7))</f>
        <v>CENRO</v>
      </c>
      <c r="F6347" s="66" t="str">
        <f>IF(ISBLANK(LeaveTracker[[#This Row],[Employee Name]]),"-----",VLOOKUP(LeaveTracker[[#This Row],[Employee Name]],'List of Employees'!$B$4:$H$766,6))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1954</v>
      </c>
      <c r="E6348" s="20" t="str">
        <f>IF(ISBLANK(LeaveTracker[[#This Row],[Employee Name]]),"-----",VLOOKUP(LeaveTracker[[#This Row],[Employee Name]],'List of Employees'!$B$4:$H$766,7))</f>
        <v>CENRO</v>
      </c>
      <c r="F6348" s="66" t="str">
        <f>IF(ISBLANK(LeaveTracker[[#This Row],[Employee Name]]),"-----",VLOOKUP(LeaveTracker[[#This Row],[Employee Name]],'List of Employees'!$B$4:$H$766,6))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1923</v>
      </c>
      <c r="E6349" s="20" t="str">
        <f>IF(ISBLANK(LeaveTracker[[#This Row],[Employee Name]]),"-----",VLOOKUP(LeaveTracker[[#This Row],[Employee Name]],'List of Employees'!$B$4:$H$766,7))</f>
        <v>CENRO</v>
      </c>
      <c r="F6349" s="66" t="str">
        <f>IF(ISBLANK(LeaveTracker[[#This Row],[Employee Name]]),"-----",VLOOKUP(LeaveTracker[[#This Row],[Employee Name]],'List of Employees'!$B$4:$H$766,6))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2654</v>
      </c>
      <c r="E6350" s="20" t="str">
        <f>IF(ISBLANK(LeaveTracker[[#This Row],[Employee Name]]),"-----",VLOOKUP(LeaveTracker[[#This Row],[Employee Name]],'List of Employees'!$B$4:$H$766,7))</f>
        <v>GSO</v>
      </c>
      <c r="F6350" s="66" t="str">
        <f>IF(ISBLANK(LeaveTracker[[#This Row],[Employee Name]]),"-----",VLOOKUP(LeaveTracker[[#This Row],[Employee Name]],'List of Employees'!$B$4:$H$766,6))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2654</v>
      </c>
      <c r="E6351" s="20" t="str">
        <f>IF(ISBLANK(LeaveTracker[[#This Row],[Employee Name]]),"-----",VLOOKUP(LeaveTracker[[#This Row],[Employee Name]],'List of Employees'!$B$4:$H$766,7))</f>
        <v>GSO</v>
      </c>
      <c r="F6351" s="66" t="str">
        <f>IF(ISBLANK(LeaveTracker[[#This Row],[Employee Name]]),"-----",VLOOKUP(LeaveTracker[[#This Row],[Employee Name]],'List of Employees'!$B$4:$H$766,6))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2176</v>
      </c>
      <c r="E6352" s="20" t="str">
        <f>IF(ISBLANK(LeaveTracker[[#This Row],[Employee Name]]),"-----",VLOOKUP(LeaveTracker[[#This Row],[Employee Name]],'List of Employees'!$B$4:$H$766,7))</f>
        <v>HALL OF JUSTICE</v>
      </c>
      <c r="F6352" s="66" t="str">
        <f>IF(ISBLANK(LeaveTracker[[#This Row],[Employee Name]]),"-----",VLOOKUP(LeaveTracker[[#This Row],[Employee Name]],'List of Employees'!$B$4:$H$766,6))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2176</v>
      </c>
      <c r="E6353" s="20" t="str">
        <f>IF(ISBLANK(LeaveTracker[[#This Row],[Employee Name]]),"-----",VLOOKUP(LeaveTracker[[#This Row],[Employee Name]],'List of Employees'!$B$4:$H$766,7))</f>
        <v>HALL OF JUSTICE</v>
      </c>
      <c r="F6353" s="66" t="str">
        <f>IF(ISBLANK(LeaveTracker[[#This Row],[Employee Name]]),"-----",VLOOKUP(LeaveTracker[[#This Row],[Employee Name]],'List of Employees'!$B$4:$H$766,6))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2387</v>
      </c>
      <c r="E6354" s="20">
        <f>IF(ISBLANK(LeaveTracker[[#This Row],[Employee Name]]),"-----",VLOOKUP(LeaveTracker[[#This Row],[Employee Name]],'List of Employees'!$B$4:$H$766,7))</f>
        <v>0</v>
      </c>
      <c r="F6354" s="66" t="str">
        <f>IF(ISBLANK(LeaveTracker[[#This Row],[Employee Name]]),"-----",VLOOKUP(LeaveTracker[[#This Row],[Employee Name]],'List of Employees'!$B$4:$H$766,6))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1745</v>
      </c>
      <c r="E6355" s="20" t="str">
        <f>IF(ISBLANK(LeaveTracker[[#This Row],[Employee Name]]),"-----",VLOOKUP(LeaveTracker[[#This Row],[Employee Name]],'List of Employees'!$B$4:$H$766,7))</f>
        <v>MAHOGANY MARKET</v>
      </c>
      <c r="F6355" s="66" t="str">
        <f>IF(ISBLANK(LeaveTracker[[#This Row],[Employee Name]]),"-----",VLOOKUP(LeaveTracker[[#This Row],[Employee Name]],'List of Employees'!$B$4:$H$766,6))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Employees'!$B$4:$H$766,7))</f>
        <v>MAHOGANY MARKET</v>
      </c>
      <c r="F6356" s="66" t="str">
        <f>IF(ISBLANK(LeaveTracker[[#This Row],[Employee Name]]),"-----",VLOOKUP(LeaveTracker[[#This Row],[Employee Name]],'List of Employees'!$B$4:$H$766,6))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Employees'!$B$4:$H$766,7))</f>
        <v>MAHOGANY MARKET</v>
      </c>
      <c r="F6357" s="66" t="str">
        <f>IF(ISBLANK(LeaveTracker[[#This Row],[Employee Name]]),"-----",VLOOKUP(LeaveTracker[[#This Row],[Employee Name]],'List of Employees'!$B$4:$H$766,6))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1813</v>
      </c>
      <c r="E6358" s="20" t="str">
        <f>IF(ISBLANK(LeaveTracker[[#This Row],[Employee Name]]),"-----",VLOOKUP(LeaveTracker[[#This Row],[Employee Name]],'List of Employees'!$B$4:$H$766,7))</f>
        <v>CSWDO</v>
      </c>
      <c r="F6358" s="66" t="str">
        <f>IF(ISBLANK(LeaveTracker[[#This Row],[Employee Name]]),"-----",VLOOKUP(LeaveTracker[[#This Row],[Employee Name]],'List of Employees'!$B$4:$H$766,6))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1813</v>
      </c>
      <c r="E6359" s="20" t="str">
        <f>IF(ISBLANK(LeaveTracker[[#This Row],[Employee Name]]),"-----",VLOOKUP(LeaveTracker[[#This Row],[Employee Name]],'List of Employees'!$B$4:$H$766,7))</f>
        <v>CSWDO</v>
      </c>
      <c r="F6359" s="66" t="str">
        <f>IF(ISBLANK(LeaveTracker[[#This Row],[Employee Name]]),"-----",VLOOKUP(LeaveTracker[[#This Row],[Employee Name]],'List of Employees'!$B$4:$H$766,6))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1748</v>
      </c>
      <c r="E6360" s="20" t="str">
        <f>IF(ISBLANK(LeaveTracker[[#This Row],[Employee Name]]),"-----",VLOOKUP(LeaveTracker[[#This Row],[Employee Name]],'List of Employees'!$B$4:$H$766,7))</f>
        <v>CSWDO</v>
      </c>
      <c r="F6360" s="66" t="str">
        <f>IF(ISBLANK(LeaveTracker[[#This Row],[Employee Name]]),"-----",VLOOKUP(LeaveTracker[[#This Row],[Employee Name]],'List of Employees'!$B$4:$H$766,6))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1866</v>
      </c>
      <c r="E6361" s="20" t="str">
        <f>IF(ISBLANK(LeaveTracker[[#This Row],[Employee Name]]),"-----",VLOOKUP(LeaveTracker[[#This Row],[Employee Name]],'List of Employees'!$B$4:$H$766,7))</f>
        <v>CSWDO</v>
      </c>
      <c r="F6361" s="66" t="str">
        <f>IF(ISBLANK(LeaveTracker[[#This Row],[Employee Name]]),"-----",VLOOKUP(LeaveTracker[[#This Row],[Employee Name]],'List of Employees'!$B$4:$H$766,6))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1866</v>
      </c>
      <c r="E6362" s="20" t="str">
        <f>IF(ISBLANK(LeaveTracker[[#This Row],[Employee Name]]),"-----",VLOOKUP(LeaveTracker[[#This Row],[Employee Name]],'List of Employees'!$B$4:$H$766,7))</f>
        <v>CSWDO</v>
      </c>
      <c r="F6362" s="66" t="str">
        <f>IF(ISBLANK(LeaveTracker[[#This Row],[Employee Name]]),"-----",VLOOKUP(LeaveTracker[[#This Row],[Employee Name]],'List of Employees'!$B$4:$H$766,6))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1866</v>
      </c>
      <c r="E6363" s="20" t="str">
        <f>IF(ISBLANK(LeaveTracker[[#This Row],[Employee Name]]),"-----",VLOOKUP(LeaveTracker[[#This Row],[Employee Name]],'List of Employees'!$B$4:$H$766,7))</f>
        <v>CSWDO</v>
      </c>
      <c r="F6363" s="66" t="str">
        <f>IF(ISBLANK(LeaveTracker[[#This Row],[Employee Name]]),"-----",VLOOKUP(LeaveTracker[[#This Row],[Employee Name]],'List of Employees'!$B$4:$H$766,6))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Employees'!$B$4:$H$766,7))</f>
        <v>CSWDO</v>
      </c>
      <c r="F6364" s="66" t="str">
        <f>IF(ISBLANK(LeaveTracker[[#This Row],[Employee Name]]),"-----",VLOOKUP(LeaveTracker[[#This Row],[Employee Name]],'List of Employees'!$B$4:$H$766,6))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Employees'!$B$4:$H$766,7))</f>
        <v>CSWDO</v>
      </c>
      <c r="F6365" s="66" t="str">
        <f>IF(ISBLANK(LeaveTracker[[#This Row],[Employee Name]]),"-----",VLOOKUP(LeaveTracker[[#This Row],[Employee Name]],'List of Employees'!$B$4:$H$766,6))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Employees'!$B$4:$H$766,7))</f>
        <v>CSWDO</v>
      </c>
      <c r="F6366" s="66" t="str">
        <f>IF(ISBLANK(LeaveTracker[[#This Row],[Employee Name]]),"-----",VLOOKUP(LeaveTracker[[#This Row],[Employee Name]],'List of Employees'!$B$4:$H$766,6))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Employees'!$B$4:$H$766,7))</f>
        <v>0</v>
      </c>
      <c r="F6367" s="66" t="str">
        <f>IF(ISBLANK(LeaveTracker[[#This Row],[Employee Name]]),"-----",VLOOKUP(LeaveTracker[[#This Row],[Employee Name]],'List of Employees'!$B$4:$H$766,6))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Employees'!$B$4:$H$766,7))</f>
        <v>0</v>
      </c>
      <c r="F6368" s="66" t="str">
        <f>IF(ISBLANK(LeaveTracker[[#This Row],[Employee Name]]),"-----",VLOOKUP(LeaveTracker[[#This Row],[Employee Name]],'List of Employees'!$B$4:$H$766,6))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Employees'!$B$4:$H$766,7))</f>
        <v>MO</v>
      </c>
      <c r="F6369" s="66" t="str">
        <f>IF(ISBLANK(LeaveTracker[[#This Row],[Employee Name]]),"-----",VLOOKUP(LeaveTracker[[#This Row],[Employee Name]],'List of Employees'!$B$4:$H$766,6))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2241</v>
      </c>
      <c r="E6370" s="20">
        <f>IF(ISBLANK(LeaveTracker[[#This Row],[Employee Name]]),"-----",VLOOKUP(LeaveTracker[[#This Row],[Employee Name]],'List of Employees'!$B$4:$H$766,7))</f>
        <v>0</v>
      </c>
      <c r="F6370" s="66" t="str">
        <f>IF(ISBLANK(LeaveTracker[[#This Row],[Employee Name]]),"-----",VLOOKUP(LeaveTracker[[#This Row],[Employee Name]],'List of Employees'!$B$4:$H$766,6))</f>
        <v>PERMANENT</v>
      </c>
      <c r="G6370" s="24">
        <v>45103</v>
      </c>
      <c r="H6370" s="24">
        <v>45103</v>
      </c>
      <c r="I6370" s="20" t="s">
        <v>81</v>
      </c>
      <c r="J6370" s="42" t="s">
        <v>2388</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Employees'!$B$4:$H$766,7))</f>
        <v>PICNIC GROVE</v>
      </c>
      <c r="F6371" s="66" t="str">
        <f>IF(ISBLANK(LeaveTracker[[#This Row],[Employee Name]]),"-----",VLOOKUP(LeaveTracker[[#This Row],[Employee Name]],'List of Employees'!$B$4:$H$766,6))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2391</v>
      </c>
      <c r="E6372" s="20">
        <f>IF(ISBLANK(LeaveTracker[[#This Row],[Employee Name]]),"-----",VLOOKUP(LeaveTracker[[#This Row],[Employee Name]],'List of Employees'!$B$4:$H$766,7))</f>
        <v>0</v>
      </c>
      <c r="F6372" s="66" t="str">
        <f>IF(ISBLANK(LeaveTracker[[#This Row],[Employee Name]]),"-----",VLOOKUP(LeaveTracker[[#This Row],[Employee Name]],'List of Employees'!$B$4:$H$766,6))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2391</v>
      </c>
      <c r="E6373" s="20">
        <f>IF(ISBLANK(LeaveTracker[[#This Row],[Employee Name]]),"-----",VLOOKUP(LeaveTracker[[#This Row],[Employee Name]],'List of Employees'!$B$4:$H$766,7))</f>
        <v>0</v>
      </c>
      <c r="F6373" s="66" t="str">
        <f>IF(ISBLANK(LeaveTracker[[#This Row],[Employee Name]]),"-----",VLOOKUP(LeaveTracker[[#This Row],[Employee Name]],'List of Employees'!$B$4:$H$766,6))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2391</v>
      </c>
      <c r="E6374" s="20">
        <f>IF(ISBLANK(LeaveTracker[[#This Row],[Employee Name]]),"-----",VLOOKUP(LeaveTracker[[#This Row],[Employee Name]],'List of Employees'!$B$4:$H$766,7))</f>
        <v>0</v>
      </c>
      <c r="F6374" s="66" t="str">
        <f>IF(ISBLANK(LeaveTracker[[#This Row],[Employee Name]]),"-----",VLOOKUP(LeaveTracker[[#This Row],[Employee Name]],'List of Employees'!$B$4:$H$766,6))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2391</v>
      </c>
      <c r="E6375" s="20">
        <f>IF(ISBLANK(LeaveTracker[[#This Row],[Employee Name]]),"-----",VLOOKUP(LeaveTracker[[#This Row],[Employee Name]],'List of Employees'!$B$4:$H$766,7))</f>
        <v>0</v>
      </c>
      <c r="F6375" s="66" t="str">
        <f>IF(ISBLANK(LeaveTracker[[#This Row],[Employee Name]]),"-----",VLOOKUP(LeaveTracker[[#This Row],[Employee Name]],'List of Employees'!$B$4:$H$766,6))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2391</v>
      </c>
      <c r="E6376" s="20">
        <f>IF(ISBLANK(LeaveTracker[[#This Row],[Employee Name]]),"-----",VLOOKUP(LeaveTracker[[#This Row],[Employee Name]],'List of Employees'!$B$4:$H$766,7))</f>
        <v>0</v>
      </c>
      <c r="F6376" s="66" t="str">
        <f>IF(ISBLANK(LeaveTracker[[#This Row],[Employee Name]]),"-----",VLOOKUP(LeaveTracker[[#This Row],[Employee Name]],'List of Employees'!$B$4:$H$766,6))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1782</v>
      </c>
      <c r="E6377" s="20" t="str">
        <f>IF(ISBLANK(LeaveTracker[[#This Row],[Employee Name]]),"-----",VLOOKUP(LeaveTracker[[#This Row],[Employee Name]],'List of Employees'!$B$4:$H$766,7))</f>
        <v>PICNIC GROVE</v>
      </c>
      <c r="F6377" s="66" t="str">
        <f>IF(ISBLANK(LeaveTracker[[#This Row],[Employee Name]]),"-----",VLOOKUP(LeaveTracker[[#This Row],[Employee Name]],'List of Employees'!$B$4:$H$766,6))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1782</v>
      </c>
      <c r="E6378" s="20" t="str">
        <f>IF(ISBLANK(LeaveTracker[[#This Row],[Employee Name]]),"-----",VLOOKUP(LeaveTracker[[#This Row],[Employee Name]],'List of Employees'!$B$4:$H$766,7))</f>
        <v>PICNIC GROVE</v>
      </c>
      <c r="F6378" s="66" t="str">
        <f>IF(ISBLANK(LeaveTracker[[#This Row],[Employee Name]]),"-----",VLOOKUP(LeaveTracker[[#This Row],[Employee Name]],'List of Employees'!$B$4:$H$766,6))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2098</v>
      </c>
      <c r="E6379" s="20" t="str">
        <f>IF(ISBLANK(LeaveTracker[[#This Row],[Employee Name]]),"-----",VLOOKUP(LeaveTracker[[#This Row],[Employee Name]],'List of Employees'!$B$4:$H$766,7))</f>
        <v>PICNIC GROVE</v>
      </c>
      <c r="F6379" s="66" t="str">
        <f>IF(ISBLANK(LeaveTracker[[#This Row],[Employee Name]]),"-----",VLOOKUP(LeaveTracker[[#This Row],[Employee Name]],'List of Employees'!$B$4:$H$766,6))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Employees'!$B$4:$H$766,7))</f>
        <v>CCT</v>
      </c>
      <c r="F6380" s="66" t="str">
        <f>IF(ISBLANK(LeaveTracker[[#This Row],[Employee Name]]),"-----",VLOOKUP(LeaveTracker[[#This Row],[Employee Name]],'List of Employees'!$B$4:$H$766,6))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Employees'!$B$4:$H$766,7))</f>
        <v>CCT</v>
      </c>
      <c r="F6381" s="66" t="str">
        <f>IF(ISBLANK(LeaveTracker[[#This Row],[Employee Name]]),"-----",VLOOKUP(LeaveTracker[[#This Row],[Employee Name]],'List of Employees'!$B$4:$H$766,6))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Employees'!$B$4:$H$766,7))</f>
        <v>CCT</v>
      </c>
      <c r="F6382" s="66" t="str">
        <f>IF(ISBLANK(LeaveTracker[[#This Row],[Employee Name]]),"-----",VLOOKUP(LeaveTracker[[#This Row],[Employee Name]],'List of Employees'!$B$4:$H$766,6))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1761</v>
      </c>
      <c r="E6383" s="20" t="str">
        <f>IF(ISBLANK(LeaveTracker[[#This Row],[Employee Name]]),"-----",VLOOKUP(LeaveTracker[[#This Row],[Employee Name]],'List of Employees'!$B$4:$H$766,7))</f>
        <v>GSO</v>
      </c>
      <c r="F6383" s="66" t="str">
        <f>IF(ISBLANK(LeaveTracker[[#This Row],[Employee Name]]),"-----",VLOOKUP(LeaveTracker[[#This Row],[Employee Name]],'List of Employees'!$B$4:$H$766,6))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1868</v>
      </c>
      <c r="E6384" s="20" t="str">
        <f>IF(ISBLANK(LeaveTracker[[#This Row],[Employee Name]]),"-----",VLOOKUP(LeaveTracker[[#This Row],[Employee Name]],'List of Employees'!$B$4:$H$766,7))</f>
        <v>GSO</v>
      </c>
      <c r="F6384" s="66" t="str">
        <f>IF(ISBLANK(LeaveTracker[[#This Row],[Employee Name]]),"-----",VLOOKUP(LeaveTracker[[#This Row],[Employee Name]],'List of Employees'!$B$4:$H$766,6))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1868</v>
      </c>
      <c r="E6385" s="20" t="str">
        <f>IF(ISBLANK(LeaveTracker[[#This Row],[Employee Name]]),"-----",VLOOKUP(LeaveTracker[[#This Row],[Employee Name]],'List of Employees'!$B$4:$H$766,7))</f>
        <v>GSO</v>
      </c>
      <c r="F6385" s="66" t="str">
        <f>IF(ISBLANK(LeaveTracker[[#This Row],[Employee Name]]),"-----",VLOOKUP(LeaveTracker[[#This Row],[Employee Name]],'List of Employees'!$B$4:$H$766,6))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2066</v>
      </c>
      <c r="E6386" s="20" t="str">
        <f>IF(ISBLANK(LeaveTracker[[#This Row],[Employee Name]]),"-----",VLOOKUP(LeaveTracker[[#This Row],[Employee Name]],'List of Employees'!$B$4:$H$766,7))</f>
        <v>CPDO</v>
      </c>
      <c r="F6386" s="66" t="str">
        <f>IF(ISBLANK(LeaveTracker[[#This Row],[Employee Name]]),"-----",VLOOKUP(LeaveTracker[[#This Row],[Employee Name]],'List of Employees'!$B$4:$H$766,6))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2066</v>
      </c>
      <c r="E6387" s="20" t="str">
        <f>IF(ISBLANK(LeaveTracker[[#This Row],[Employee Name]]),"-----",VLOOKUP(LeaveTracker[[#This Row],[Employee Name]],'List of Employees'!$B$4:$H$766,7))</f>
        <v>CPDO</v>
      </c>
      <c r="F6387" s="66" t="str">
        <f>IF(ISBLANK(LeaveTracker[[#This Row],[Employee Name]]),"-----",VLOOKUP(LeaveTracker[[#This Row],[Employee Name]],'List of Employees'!$B$4:$H$766,6))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2066</v>
      </c>
      <c r="E6388" s="20" t="str">
        <f>IF(ISBLANK(LeaveTracker[[#This Row],[Employee Name]]),"-----",VLOOKUP(LeaveTracker[[#This Row],[Employee Name]],'List of Employees'!$B$4:$H$766,7))</f>
        <v>CPDO</v>
      </c>
      <c r="F6388" s="66" t="str">
        <f>IF(ISBLANK(LeaveTracker[[#This Row],[Employee Name]]),"-----",VLOOKUP(LeaveTracker[[#This Row],[Employee Name]],'List of Employees'!$B$4:$H$766,6))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1806</v>
      </c>
      <c r="E6389" s="20" t="str">
        <f>IF(ISBLANK(LeaveTracker[[#This Row],[Employee Name]]),"-----",VLOOKUP(LeaveTracker[[#This Row],[Employee Name]],'List of Employees'!$B$4:$H$766,7))</f>
        <v>TICC/TCCH</v>
      </c>
      <c r="F6389" s="66" t="str">
        <f>IF(ISBLANK(LeaveTracker[[#This Row],[Employee Name]]),"-----",VLOOKUP(LeaveTracker[[#This Row],[Employee Name]],'List of Employees'!$B$4:$H$766,6))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Employees'!$B$4:$H$766,7))</f>
        <v>SP</v>
      </c>
      <c r="F6390" s="66" t="str">
        <f>IF(ISBLANK(LeaveTracker[[#This Row],[Employee Name]]),"-----",VLOOKUP(LeaveTracker[[#This Row],[Employee Name]],'List of Employees'!$B$4:$H$766,6))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2386</v>
      </c>
      <c r="E6391" s="20">
        <f>IF(ISBLANK(LeaveTracker[[#This Row],[Employee Name]]),"-----",VLOOKUP(LeaveTracker[[#This Row],[Employee Name]],'List of Employees'!$B$4:$H$766,7))</f>
        <v>0</v>
      </c>
      <c r="F6391" s="66" t="str">
        <f>IF(ISBLANK(LeaveTracker[[#This Row],[Employee Name]]),"-----",VLOOKUP(LeaveTracker[[#This Row],[Employee Name]],'List of Employees'!$B$4:$H$766,6))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1863</v>
      </c>
      <c r="E6392" s="20" t="str">
        <f>IF(ISBLANK(LeaveTracker[[#This Row],[Employee Name]]),"-----",VLOOKUP(LeaveTracker[[#This Row],[Employee Name]],'List of Employees'!$B$4:$H$766,7))</f>
        <v>MO</v>
      </c>
      <c r="F6392" s="66" t="str">
        <f>IF(ISBLANK(LeaveTracker[[#This Row],[Employee Name]]),"-----",VLOOKUP(LeaveTracker[[#This Row],[Employee Name]],'List of Employees'!$B$4:$H$766,6))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1811</v>
      </c>
      <c r="E6393" s="20" t="str">
        <f>IF(ISBLANK(LeaveTracker[[#This Row],[Employee Name]]),"-----",VLOOKUP(LeaveTracker[[#This Row],[Employee Name]],'List of Employees'!$B$4:$H$766,7))</f>
        <v>ONT</v>
      </c>
      <c r="F6393" s="66" t="str">
        <f>IF(ISBLANK(LeaveTracker[[#This Row],[Employee Name]]),"-----",VLOOKUP(LeaveTracker[[#This Row],[Employee Name]],'List of Employees'!$B$4:$H$766,6))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Employees'!$B$4:$H$766,7))</f>
        <v>ACCOUNTING</v>
      </c>
      <c r="F6394" s="66" t="str">
        <f>IF(ISBLANK(LeaveTracker[[#This Row],[Employee Name]]),"-----",VLOOKUP(LeaveTracker[[#This Row],[Employee Name]],'List of Employees'!$B$4:$H$766,6))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Employees'!$B$4:$H$766,7))</f>
        <v>ACCOUNTING</v>
      </c>
      <c r="F6395" s="66" t="str">
        <f>IF(ISBLANK(LeaveTracker[[#This Row],[Employee Name]]),"-----",VLOOKUP(LeaveTracker[[#This Row],[Employee Name]],'List of Employees'!$B$4:$H$766,6))</f>
        <v>PERMANENT</v>
      </c>
      <c r="G6395" s="24">
        <v>45100</v>
      </c>
      <c r="H6395" s="24">
        <v>45100</v>
      </c>
      <c r="I6395" s="20" t="s">
        <v>2392</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Employees'!$B$4:$H$766,7))</f>
        <v>ACCOUNTING</v>
      </c>
      <c r="F6396" s="66" t="str">
        <f>IF(ISBLANK(LeaveTracker[[#This Row],[Employee Name]]),"-----",VLOOKUP(LeaveTracker[[#This Row],[Employee Name]],'List of Employees'!$B$4:$H$766,6))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Employees'!$B$4:$H$766,7))</f>
        <v>ONT</v>
      </c>
      <c r="F6397" s="66" t="str">
        <f>IF(ISBLANK(LeaveTracker[[#This Row],[Employee Name]]),"-----",VLOOKUP(LeaveTracker[[#This Row],[Employee Name]],'List of Employees'!$B$4:$H$766,6))</f>
        <v>PERMANENT</v>
      </c>
      <c r="G6397" s="24">
        <v>45101</v>
      </c>
      <c r="H6397" s="24">
        <v>45101</v>
      </c>
      <c r="I6397" s="20" t="s">
        <v>2393</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Employees'!$B$4:$H$766,7))</f>
        <v>ONT</v>
      </c>
      <c r="F6398" s="66" t="str">
        <f>IF(ISBLANK(LeaveTracker[[#This Row],[Employee Name]]),"-----",VLOOKUP(LeaveTracker[[#This Row],[Employee Name]],'List of Employees'!$B$4:$H$766,6))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Employees'!$B$4:$H$766,7))</f>
        <v>ONT</v>
      </c>
      <c r="F6399" s="66" t="str">
        <f>IF(ISBLANK(LeaveTracker[[#This Row],[Employee Name]]),"-----",VLOOKUP(LeaveTracker[[#This Row],[Employee Name]],'List of Employees'!$B$4:$H$766,6))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Employees'!$B$4:$H$766,7))</f>
        <v>ONT</v>
      </c>
      <c r="F6400" s="66" t="str">
        <f>IF(ISBLANK(LeaveTracker[[#This Row],[Employee Name]]),"-----",VLOOKUP(LeaveTracker[[#This Row],[Employee Name]],'List of Employees'!$B$4:$H$766,6))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1753</v>
      </c>
      <c r="E6401" s="20" t="str">
        <f>IF(ISBLANK(LeaveTracker[[#This Row],[Employee Name]]),"-----",VLOOKUP(LeaveTracker[[#This Row],[Employee Name]],'List of Employees'!$B$4:$H$766,7))</f>
        <v>SP</v>
      </c>
      <c r="F6401" s="66" t="str">
        <f>IF(ISBLANK(LeaveTracker[[#This Row],[Employee Name]]),"-----",VLOOKUP(LeaveTracker[[#This Row],[Employee Name]],'List of Employees'!$B$4:$H$766,6))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1737</v>
      </c>
      <c r="E6402" s="20">
        <f>IF(ISBLANK(LeaveTracker[[#This Row],[Employee Name]]),"-----",VLOOKUP(LeaveTracker[[#This Row],[Employee Name]],'List of Employees'!$B$4:$H$766,7))</f>
        <v>0</v>
      </c>
      <c r="F6402" s="66" t="str">
        <f>IF(ISBLANK(LeaveTracker[[#This Row],[Employee Name]]),"-----",VLOOKUP(LeaveTracker[[#This Row],[Employee Name]],'List of Employees'!$B$4:$H$766,6))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1737</v>
      </c>
      <c r="E6403" s="20">
        <f>IF(ISBLANK(LeaveTracker[[#This Row],[Employee Name]]),"-----",VLOOKUP(LeaveTracker[[#This Row],[Employee Name]],'List of Employees'!$B$4:$H$766,7))</f>
        <v>0</v>
      </c>
      <c r="F6403" s="66" t="str">
        <f>IF(ISBLANK(LeaveTracker[[#This Row],[Employee Name]]),"-----",VLOOKUP(LeaveTracker[[#This Row],[Employee Name]],'List of Employees'!$B$4:$H$766,6))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1831</v>
      </c>
      <c r="E6404" s="20" t="str">
        <f>IF(ISBLANK(LeaveTracker[[#This Row],[Employee Name]]),"-----",VLOOKUP(LeaveTracker[[#This Row],[Employee Name]],'List of Employees'!$B$4:$H$766,7))</f>
        <v>ONT</v>
      </c>
      <c r="F6404" s="66" t="str">
        <f>IF(ISBLANK(LeaveTracker[[#This Row],[Employee Name]]),"-----",VLOOKUP(LeaveTracker[[#This Row],[Employee Name]],'List of Employees'!$B$4:$H$766,6))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Employees'!$B$4:$H$766,7))</f>
        <v>LCR</v>
      </c>
      <c r="F6405" s="66" t="str">
        <f>IF(ISBLANK(LeaveTracker[[#This Row],[Employee Name]]),"-----",VLOOKUP(LeaveTracker[[#This Row],[Employee Name]],'List of Employees'!$B$4:$H$766,6))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1920</v>
      </c>
      <c r="E6406" s="20" t="str">
        <f>IF(ISBLANK(LeaveTracker[[#This Row],[Employee Name]]),"-----",VLOOKUP(LeaveTracker[[#This Row],[Employee Name]],'List of Employees'!$B$4:$H$766,7))</f>
        <v>CPDO</v>
      </c>
      <c r="F6406" s="66" t="str">
        <f>IF(ISBLANK(LeaveTracker[[#This Row],[Employee Name]]),"-----",VLOOKUP(LeaveTracker[[#This Row],[Employee Name]],'List of Employees'!$B$4:$H$766,6))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1920</v>
      </c>
      <c r="E6407" s="20" t="str">
        <f>IF(ISBLANK(LeaveTracker[[#This Row],[Employee Name]]),"-----",VLOOKUP(LeaveTracker[[#This Row],[Employee Name]],'List of Employees'!$B$4:$H$766,7))</f>
        <v>CPDO</v>
      </c>
      <c r="F6407" s="66" t="str">
        <f>IF(ISBLANK(LeaveTracker[[#This Row],[Employee Name]]),"-----",VLOOKUP(LeaveTracker[[#This Row],[Employee Name]],'List of Employees'!$B$4:$H$766,6))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Employees'!$B$4:$H$766,7))</f>
        <v>CTO</v>
      </c>
      <c r="F6408" s="66" t="str">
        <f>IF(ISBLANK(LeaveTracker[[#This Row],[Employee Name]]),"-----",VLOOKUP(LeaveTracker[[#This Row],[Employee Name]],'List of Employees'!$B$4:$H$766,6))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Employees'!$B$4:$H$766,7))</f>
        <v>EEO/ CITY MARKET</v>
      </c>
      <c r="F6409" s="66" t="str">
        <f>IF(ISBLANK(LeaveTracker[[#This Row],[Employee Name]]),"-----",VLOOKUP(LeaveTracker[[#This Row],[Employee Name]],'List of Employees'!$B$4:$H$766,6))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1752</v>
      </c>
      <c r="E6410" s="20" t="str">
        <f>IF(ISBLANK(LeaveTracker[[#This Row],[Employee Name]]),"-----",VLOOKUP(LeaveTracker[[#This Row],[Employee Name]],'List of Employees'!$B$4:$H$766,7))</f>
        <v>EEO/CITY MARKET</v>
      </c>
      <c r="F6410" s="66" t="str">
        <f>IF(ISBLANK(LeaveTracker[[#This Row],[Employee Name]]),"-----",VLOOKUP(LeaveTracker[[#This Row],[Employee Name]],'List of Employees'!$B$4:$H$766,6))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Employees'!$B$4:$H$766,7))</f>
        <v>COMELEC</v>
      </c>
      <c r="F6411" s="66" t="str">
        <f>IF(ISBLANK(LeaveTracker[[#This Row],[Employee Name]]),"-----",VLOOKUP(LeaveTracker[[#This Row],[Employee Name]],'List of Employees'!$B$4:$H$766,6))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Employees'!$B$4:$H$766,7))</f>
        <v>COMELEC</v>
      </c>
      <c r="F6412" s="66" t="str">
        <f>IF(ISBLANK(LeaveTracker[[#This Row],[Employee Name]]),"-----",VLOOKUP(LeaveTracker[[#This Row],[Employee Name]],'List of Employees'!$B$4:$H$766,6))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Employees'!$B$4:$H$766,7))</f>
        <v>GSO</v>
      </c>
      <c r="F6413" s="66" t="str">
        <f>IF(ISBLANK(LeaveTracker[[#This Row],[Employee Name]]),"-----",VLOOKUP(LeaveTracker[[#This Row],[Employee Name]],'List of Employees'!$B$4:$H$766,6))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Employees'!$B$4:$H$766,7))</f>
        <v>DOE</v>
      </c>
      <c r="F6414" s="66" t="str">
        <f>IF(ISBLANK(LeaveTracker[[#This Row],[Employee Name]]),"-----",VLOOKUP(LeaveTracker[[#This Row],[Employee Name]],'List of Employees'!$B$4:$H$766,6))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1746</v>
      </c>
      <c r="E6415" s="20" t="str">
        <f>IF(ISBLANK(LeaveTracker[[#This Row],[Employee Name]]),"-----",VLOOKUP(LeaveTracker[[#This Row],[Employee Name]],'List of Employees'!$B$4:$H$766,7))</f>
        <v>AGRICULTURE OFFICE</v>
      </c>
      <c r="F6415" s="66" t="str">
        <f>IF(ISBLANK(LeaveTracker[[#This Row],[Employee Name]]),"-----",VLOOKUP(LeaveTracker[[#This Row],[Employee Name]],'List of Employees'!$B$4:$H$766,6))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2320</v>
      </c>
      <c r="E6416" s="20" t="str">
        <f>IF(ISBLANK(LeaveTracker[[#This Row],[Employee Name]]),"-----",VLOOKUP(LeaveTracker[[#This Row],[Employee Name]],'List of Employees'!$B$4:$H$766,7))</f>
        <v>CEO</v>
      </c>
      <c r="F6416" s="66" t="str">
        <f>IF(ISBLANK(LeaveTracker[[#This Row],[Employee Name]]),"-----",VLOOKUP(LeaveTracker[[#This Row],[Employee Name]],'List of Employees'!$B$4:$H$766,6))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Employees'!$B$4:$H$766,7))</f>
        <v>LCR</v>
      </c>
      <c r="F6417" s="66" t="str">
        <f>IF(ISBLANK(LeaveTracker[[#This Row],[Employee Name]]),"-----",VLOOKUP(LeaveTracker[[#This Row],[Employee Name]],'List of Employees'!$B$4:$H$766,6))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Employees'!$B$4:$H$766,7))</f>
        <v>SP</v>
      </c>
      <c r="F6418" s="66" t="str">
        <f>IF(ISBLANK(LeaveTracker[[#This Row],[Employee Name]]),"-----",VLOOKUP(LeaveTracker[[#This Row],[Employee Name]],'List of Employees'!$B$4:$H$766,6))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Employees'!$B$4:$H$766,7))</f>
        <v>LCR</v>
      </c>
      <c r="F6419" s="66" t="str">
        <f>IF(ISBLANK(LeaveTracker[[#This Row],[Employee Name]]),"-----",VLOOKUP(LeaveTracker[[#This Row],[Employee Name]],'List of Employees'!$B$4:$H$766,6))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Employees'!$B$4:$H$766,7))</f>
        <v>LCR</v>
      </c>
      <c r="F6420" s="66" t="str">
        <f>IF(ISBLANK(LeaveTracker[[#This Row],[Employee Name]]),"-----",VLOOKUP(LeaveTracker[[#This Row],[Employee Name]],'List of Employees'!$B$4:$H$766,6))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Employees'!$B$4:$H$766,7))</f>
        <v>CTO</v>
      </c>
      <c r="F6421" s="66" t="str">
        <f>IF(ISBLANK(LeaveTracker[[#This Row],[Employee Name]]),"-----",VLOOKUP(LeaveTracker[[#This Row],[Employee Name]],'List of Employees'!$B$4:$H$766,6))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Employees'!$B$4:$H$766,7))</f>
        <v>CTO</v>
      </c>
      <c r="F6422" s="66" t="str">
        <f>IF(ISBLANK(LeaveTracker[[#This Row],[Employee Name]]),"-----",VLOOKUP(LeaveTracker[[#This Row],[Employee Name]],'List of Employees'!$B$4:$H$766,6))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Employees'!$B$4:$H$766,7))</f>
        <v>PIO</v>
      </c>
      <c r="F6423" s="66" t="str">
        <f>IF(ISBLANK(LeaveTracker[[#This Row],[Employee Name]]),"-----",VLOOKUP(LeaveTracker[[#This Row],[Employee Name]],'List of Employees'!$B$4:$H$766,6))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1834</v>
      </c>
      <c r="E6424" s="20" t="str">
        <f>IF(ISBLANK(LeaveTracker[[#This Row],[Employee Name]]),"-----",VLOOKUP(LeaveTracker[[#This Row],[Employee Name]],'List of Employees'!$B$4:$H$766,7))</f>
        <v>BIR</v>
      </c>
      <c r="F6424" s="66" t="str">
        <f>IF(ISBLANK(LeaveTracker[[#This Row],[Employee Name]]),"-----",VLOOKUP(LeaveTracker[[#This Row],[Employee Name]],'List of Employees'!$B$4:$H$766,6))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1834</v>
      </c>
      <c r="E6425" s="20" t="str">
        <f>IF(ISBLANK(LeaveTracker[[#This Row],[Employee Name]]),"-----",VLOOKUP(LeaveTracker[[#This Row],[Employee Name]],'List of Employees'!$B$4:$H$766,7))</f>
        <v>BIR</v>
      </c>
      <c r="F6425" s="66" t="str">
        <f>IF(ISBLANK(LeaveTracker[[#This Row],[Employee Name]]),"-----",VLOOKUP(LeaveTracker[[#This Row],[Employee Name]],'List of Employees'!$B$4:$H$766,6))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1926</v>
      </c>
      <c r="E6426" s="20" t="str">
        <f>IF(ISBLANK(LeaveTracker[[#This Row],[Employee Name]]),"-----",VLOOKUP(LeaveTracker[[#This Row],[Employee Name]],'List of Employees'!$B$4:$H$766,7))</f>
        <v>CHO</v>
      </c>
      <c r="F6426" s="66" t="str">
        <f>IF(ISBLANK(LeaveTracker[[#This Row],[Employee Name]]),"-----",VLOOKUP(LeaveTracker[[#This Row],[Employee Name]],'List of Employees'!$B$4:$H$766,6))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Employees'!$B$4:$H$766,7))</f>
        <v>CHO</v>
      </c>
      <c r="F6427" s="66" t="str">
        <f>IF(ISBLANK(LeaveTracker[[#This Row],[Employee Name]]),"-----",VLOOKUP(LeaveTracker[[#This Row],[Employee Name]],'List of Employees'!$B$4:$H$766,6))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Employees'!$B$4:$H$766,7))</f>
        <v>CHO</v>
      </c>
      <c r="F6428" s="66" t="str">
        <f>IF(ISBLANK(LeaveTracker[[#This Row],[Employee Name]]),"-----",VLOOKUP(LeaveTracker[[#This Row],[Employee Name]],'List of Employees'!$B$4:$H$766,6))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2253</v>
      </c>
      <c r="E6429" s="20" t="str">
        <f>IF(ISBLANK(LeaveTracker[[#This Row],[Employee Name]]),"-----",VLOOKUP(LeaveTracker[[#This Row],[Employee Name]],'List of Employees'!$B$4:$H$766,7))</f>
        <v>CHO</v>
      </c>
      <c r="F6429" s="66" t="str">
        <f>IF(ISBLANK(LeaveTracker[[#This Row],[Employee Name]]),"-----",VLOOKUP(LeaveTracker[[#This Row],[Employee Name]],'List of Employees'!$B$4:$H$766,6))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Employees'!$B$4:$H$766,7))</f>
        <v>GSO</v>
      </c>
      <c r="F6430" s="66" t="str">
        <f>IF(ISBLANK(LeaveTracker[[#This Row],[Employee Name]]),"-----",VLOOKUP(LeaveTracker[[#This Row],[Employee Name]],'List of Employees'!$B$4:$H$766,6))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Employees'!$B$4:$H$766,7))</f>
        <v>PIO</v>
      </c>
      <c r="F6431" s="66" t="str">
        <f>IF(ISBLANK(LeaveTracker[[#This Row],[Employee Name]]),"-----",VLOOKUP(LeaveTracker[[#This Row],[Employee Name]],'List of Employees'!$B$4:$H$766,6))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Employees'!$B$4:$H$766,7))</f>
        <v>PIO</v>
      </c>
      <c r="F6432" s="66" t="str">
        <f>IF(ISBLANK(LeaveTracker[[#This Row],[Employee Name]]),"-----",VLOOKUP(LeaveTracker[[#This Row],[Employee Name]],'List of Employees'!$B$4:$H$766,6))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Employees'!$B$4:$H$766,7))</f>
        <v>PIO</v>
      </c>
      <c r="F6433" s="66" t="str">
        <f>IF(ISBLANK(LeaveTracker[[#This Row],[Employee Name]]),"-----",VLOOKUP(LeaveTracker[[#This Row],[Employee Name]],'List of Employees'!$B$4:$H$766,6))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Employees'!$B$4:$H$766,7))</f>
        <v>PIO</v>
      </c>
      <c r="F6434" s="66" t="str">
        <f>IF(ISBLANK(LeaveTracker[[#This Row],[Employee Name]]),"-----",VLOOKUP(LeaveTracker[[#This Row],[Employee Name]],'List of Employees'!$B$4:$H$766,6))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Employees'!$B$4:$H$766,7))</f>
        <v>PIO</v>
      </c>
      <c r="F6435" s="66" t="str">
        <f>IF(ISBLANK(LeaveTracker[[#This Row],[Employee Name]]),"-----",VLOOKUP(LeaveTracker[[#This Row],[Employee Name]],'List of Employees'!$B$4:$H$766,6))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Employees'!$B$4:$H$766,7))</f>
        <v>CEO</v>
      </c>
      <c r="F6436" s="66" t="str">
        <f>IF(ISBLANK(LeaveTracker[[#This Row],[Employee Name]]),"-----",VLOOKUP(LeaveTracker[[#This Row],[Employee Name]],'List of Employees'!$B$4:$H$766,6))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Employees'!$B$4:$H$766,7))</f>
        <v>CTO</v>
      </c>
      <c r="F6437" s="66" t="str">
        <f>IF(ISBLANK(LeaveTracker[[#This Row],[Employee Name]]),"-----",VLOOKUP(LeaveTracker[[#This Row],[Employee Name]],'List of Employees'!$B$4:$H$766,6))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Employees'!$B$4:$H$766,7))</f>
        <v>CCT</v>
      </c>
      <c r="F6438" s="66" t="str">
        <f>IF(ISBLANK(LeaveTracker[[#This Row],[Employee Name]]),"-----",VLOOKUP(LeaveTracker[[#This Row],[Employee Name]],'List of Employees'!$B$4:$H$766,6))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1916</v>
      </c>
      <c r="E6439" s="20" t="str">
        <f>IF(ISBLANK(LeaveTracker[[#This Row],[Employee Name]]),"-----",VLOOKUP(LeaveTracker[[#This Row],[Employee Name]],'List of Employees'!$B$4:$H$766,7))</f>
        <v>FIRE DEPARTMENT</v>
      </c>
      <c r="F6439" s="66" t="str">
        <f>IF(ISBLANK(LeaveTracker[[#This Row],[Employee Name]]),"-----",VLOOKUP(LeaveTracker[[#This Row],[Employee Name]],'List of Employees'!$B$4:$H$766,6))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1916</v>
      </c>
      <c r="E6440" s="20" t="str">
        <f>IF(ISBLANK(LeaveTracker[[#This Row],[Employee Name]]),"-----",VLOOKUP(LeaveTracker[[#This Row],[Employee Name]],'List of Employees'!$B$4:$H$766,7))</f>
        <v>FIRE DEPARTMENT</v>
      </c>
      <c r="F6440" s="66" t="str">
        <f>IF(ISBLANK(LeaveTracker[[#This Row],[Employee Name]]),"-----",VLOOKUP(LeaveTracker[[#This Row],[Employee Name]],'List of Employees'!$B$4:$H$766,6))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1916</v>
      </c>
      <c r="E6441" s="20" t="str">
        <f>IF(ISBLANK(LeaveTracker[[#This Row],[Employee Name]]),"-----",VLOOKUP(LeaveTracker[[#This Row],[Employee Name]],'List of Employees'!$B$4:$H$766,7))</f>
        <v>FIRE DEPARTMENT</v>
      </c>
      <c r="F6441" s="66" t="str">
        <f>IF(ISBLANK(LeaveTracker[[#This Row],[Employee Name]]),"-----",VLOOKUP(LeaveTracker[[#This Row],[Employee Name]],'List of Employees'!$B$4:$H$766,6))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1916</v>
      </c>
      <c r="E6442" s="20" t="str">
        <f>IF(ISBLANK(LeaveTracker[[#This Row],[Employee Name]]),"-----",VLOOKUP(LeaveTracker[[#This Row],[Employee Name]],'List of Employees'!$B$4:$H$766,7))</f>
        <v>FIRE DEPARTMENT</v>
      </c>
      <c r="F6442" s="66" t="str">
        <f>IF(ISBLANK(LeaveTracker[[#This Row],[Employee Name]]),"-----",VLOOKUP(LeaveTracker[[#This Row],[Employee Name]],'List of Employees'!$B$4:$H$766,6))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1916</v>
      </c>
      <c r="E6443" s="20" t="str">
        <f>IF(ISBLANK(LeaveTracker[[#This Row],[Employee Name]]),"-----",VLOOKUP(LeaveTracker[[#This Row],[Employee Name]],'List of Employees'!$B$4:$H$766,7))</f>
        <v>FIRE DEPARTMENT</v>
      </c>
      <c r="F6443" s="66" t="str">
        <f>IF(ISBLANK(LeaveTracker[[#This Row],[Employee Name]]),"-----",VLOOKUP(LeaveTracker[[#This Row],[Employee Name]],'List of Employees'!$B$4:$H$766,6))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Employees'!$B$4:$H$766,7))</f>
        <v>ONT</v>
      </c>
      <c r="F6444" s="66" t="str">
        <f>IF(ISBLANK(LeaveTracker[[#This Row],[Employee Name]]),"-----",VLOOKUP(LeaveTracker[[#This Row],[Employee Name]],'List of Employees'!$B$4:$H$766,6))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2322</v>
      </c>
      <c r="E6445" s="20" t="str">
        <f>IF(ISBLANK(LeaveTracker[[#This Row],[Employee Name]]),"-----",VLOOKUP(LeaveTracker[[#This Row],[Employee Name]],'List of Employees'!$B$4:$H$766,7))</f>
        <v>SP</v>
      </c>
      <c r="F6445" s="66" t="str">
        <f>IF(ISBLANK(LeaveTracker[[#This Row],[Employee Name]]),"-----",VLOOKUP(LeaveTracker[[#This Row],[Employee Name]],'List of Employees'!$B$4:$H$766,6))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1797</v>
      </c>
      <c r="E6446" s="20" t="str">
        <f>IF(ISBLANK(LeaveTracker[[#This Row],[Employee Name]]),"-----",VLOOKUP(LeaveTracker[[#This Row],[Employee Name]],'List of Employees'!$B$4:$H$766,7))</f>
        <v>TCNHS</v>
      </c>
      <c r="F6446" s="66" t="str">
        <f>IF(ISBLANK(LeaveTracker[[#This Row],[Employee Name]]),"-----",VLOOKUP(LeaveTracker[[#This Row],[Employee Name]],'List of Employees'!$B$4:$H$766,6))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1797</v>
      </c>
      <c r="E6447" s="20" t="str">
        <f>IF(ISBLANK(LeaveTracker[[#This Row],[Employee Name]]),"-----",VLOOKUP(LeaveTracker[[#This Row],[Employee Name]],'List of Employees'!$B$4:$H$766,7))</f>
        <v>TCNHS</v>
      </c>
      <c r="F6447" s="66" t="str">
        <f>IF(ISBLANK(LeaveTracker[[#This Row],[Employee Name]]),"-----",VLOOKUP(LeaveTracker[[#This Row],[Employee Name]],'List of Employees'!$B$4:$H$766,6))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1779</v>
      </c>
      <c r="E6448" s="20" t="str">
        <f>IF(ISBLANK(LeaveTracker[[#This Row],[Employee Name]]),"-----",VLOOKUP(LeaveTracker[[#This Row],[Employee Name]],'List of Employees'!$B$4:$H$766,7))</f>
        <v>EEO/CITY MARKET</v>
      </c>
      <c r="F6448" s="66" t="str">
        <f>IF(ISBLANK(LeaveTracker[[#This Row],[Employee Name]]),"-----",VLOOKUP(LeaveTracker[[#This Row],[Employee Name]],'List of Employees'!$B$4:$H$766,6))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1829</v>
      </c>
      <c r="E6449" s="20" t="str">
        <f>IF(ISBLANK(LeaveTracker[[#This Row],[Employee Name]]),"-----",VLOOKUP(LeaveTracker[[#This Row],[Employee Name]],'List of Employees'!$B$4:$H$766,7))</f>
        <v>EEO/CITY MARKET</v>
      </c>
      <c r="F6449" s="66" t="str">
        <f>IF(ISBLANK(LeaveTracker[[#This Row],[Employee Name]]),"-----",VLOOKUP(LeaveTracker[[#This Row],[Employee Name]],'List of Employees'!$B$4:$H$766,6))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1829</v>
      </c>
      <c r="E6450" s="20" t="str">
        <f>IF(ISBLANK(LeaveTracker[[#This Row],[Employee Name]]),"-----",VLOOKUP(LeaveTracker[[#This Row],[Employee Name]],'List of Employees'!$B$4:$H$766,7))</f>
        <v>EEO/CITY MARKET</v>
      </c>
      <c r="F6450" s="66" t="str">
        <f>IF(ISBLANK(LeaveTracker[[#This Row],[Employee Name]]),"-----",VLOOKUP(LeaveTracker[[#This Row],[Employee Name]],'List of Employees'!$B$4:$H$766,6))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1897</v>
      </c>
      <c r="E6451" s="20" t="str">
        <f>IF(ISBLANK(LeaveTracker[[#This Row],[Employee Name]]),"-----",VLOOKUP(LeaveTracker[[#This Row],[Employee Name]],'List of Employees'!$B$4:$H$766,7))</f>
        <v>MAHOGANY MARKET</v>
      </c>
      <c r="F6451" s="66" t="str">
        <f>IF(ISBLANK(LeaveTracker[[#This Row],[Employee Name]]),"-----",VLOOKUP(LeaveTracker[[#This Row],[Employee Name]],'List of Employees'!$B$4:$H$766,6))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1897</v>
      </c>
      <c r="E6452" s="20" t="str">
        <f>IF(ISBLANK(LeaveTracker[[#This Row],[Employee Name]]),"-----",VLOOKUP(LeaveTracker[[#This Row],[Employee Name]],'List of Employees'!$B$4:$H$766,7))</f>
        <v>MAHOGANY MARKET</v>
      </c>
      <c r="F6452" s="66" t="str">
        <f>IF(ISBLANK(LeaveTracker[[#This Row],[Employee Name]]),"-----",VLOOKUP(LeaveTracker[[#This Row],[Employee Name]],'List of Employees'!$B$4:$H$766,6))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1745</v>
      </c>
      <c r="E6453" s="20" t="str">
        <f>IF(ISBLANK(LeaveTracker[[#This Row],[Employee Name]]),"-----",VLOOKUP(LeaveTracker[[#This Row],[Employee Name]],'List of Employees'!$B$4:$H$766,7))</f>
        <v>MAHOGANY MARKET</v>
      </c>
      <c r="F6453" s="66" t="str">
        <f>IF(ISBLANK(LeaveTracker[[#This Row],[Employee Name]]),"-----",VLOOKUP(LeaveTracker[[#This Row],[Employee Name]],'List of Employees'!$B$4:$H$766,6))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1833</v>
      </c>
      <c r="E6454" s="20" t="str">
        <f>IF(ISBLANK(LeaveTracker[[#This Row],[Employee Name]]),"-----",VLOOKUP(LeaveTracker[[#This Row],[Employee Name]],'List of Employees'!$B$4:$H$766,7))</f>
        <v>CENRO</v>
      </c>
      <c r="F6454" s="66" t="str">
        <f>IF(ISBLANK(LeaveTracker[[#This Row],[Employee Name]]),"-----",VLOOKUP(LeaveTracker[[#This Row],[Employee Name]],'List of Employees'!$B$4:$H$766,6))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1833</v>
      </c>
      <c r="E6455" s="20" t="str">
        <f>IF(ISBLANK(LeaveTracker[[#This Row],[Employee Name]]),"-----",VLOOKUP(LeaveTracker[[#This Row],[Employee Name]],'List of Employees'!$B$4:$H$766,7))</f>
        <v>CENRO</v>
      </c>
      <c r="F6455" s="66" t="str">
        <f>IF(ISBLANK(LeaveTracker[[#This Row],[Employee Name]]),"-----",VLOOKUP(LeaveTracker[[#This Row],[Employee Name]],'List of Employees'!$B$4:$H$766,6))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1955</v>
      </c>
      <c r="E6456" s="20" t="str">
        <f>IF(ISBLANK(LeaveTracker[[#This Row],[Employee Name]]),"-----",VLOOKUP(LeaveTracker[[#This Row],[Employee Name]],'List of Employees'!$B$4:$H$766,7))</f>
        <v>CENRO</v>
      </c>
      <c r="F6456" s="66" t="str">
        <f>IF(ISBLANK(LeaveTracker[[#This Row],[Employee Name]]),"-----",VLOOKUP(LeaveTracker[[#This Row],[Employee Name]],'List of Employees'!$B$4:$H$766,6))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1955</v>
      </c>
      <c r="E6457" s="20" t="str">
        <f>IF(ISBLANK(LeaveTracker[[#This Row],[Employee Name]]),"-----",VLOOKUP(LeaveTracker[[#This Row],[Employee Name]],'List of Employees'!$B$4:$H$766,7))</f>
        <v>CENRO</v>
      </c>
      <c r="F6457" s="66" t="str">
        <f>IF(ISBLANK(LeaveTracker[[#This Row],[Employee Name]]),"-----",VLOOKUP(LeaveTracker[[#This Row],[Employee Name]],'List of Employees'!$B$4:$H$766,6))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1927</v>
      </c>
      <c r="E6458" s="20" t="str">
        <f>IF(ISBLANK(LeaveTracker[[#This Row],[Employee Name]]),"-----",VLOOKUP(LeaveTracker[[#This Row],[Employee Name]],'List of Employees'!$B$4:$H$766,7))</f>
        <v>CTO</v>
      </c>
      <c r="F6458" s="66" t="str">
        <f>IF(ISBLANK(LeaveTracker[[#This Row],[Employee Name]]),"-----",VLOOKUP(LeaveTracker[[#This Row],[Employee Name]],'List of Employees'!$B$4:$H$766,6))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1927</v>
      </c>
      <c r="E6459" s="20" t="str">
        <f>IF(ISBLANK(LeaveTracker[[#This Row],[Employee Name]]),"-----",VLOOKUP(LeaveTracker[[#This Row],[Employee Name]],'List of Employees'!$B$4:$H$766,7))</f>
        <v>CTO</v>
      </c>
      <c r="F6459" s="66" t="str">
        <f>IF(ISBLANK(LeaveTracker[[#This Row],[Employee Name]]),"-----",VLOOKUP(LeaveTracker[[#This Row],[Employee Name]],'List of Employees'!$B$4:$H$766,6))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1927</v>
      </c>
      <c r="E6460" s="20" t="str">
        <f>IF(ISBLANK(LeaveTracker[[#This Row],[Employee Name]]),"-----",VLOOKUP(LeaveTracker[[#This Row],[Employee Name]],'List of Employees'!$B$4:$H$766,7))</f>
        <v>CTO</v>
      </c>
      <c r="F6460" s="66" t="str">
        <f>IF(ISBLANK(LeaveTracker[[#This Row],[Employee Name]]),"-----",VLOOKUP(LeaveTracker[[#This Row],[Employee Name]],'List of Employees'!$B$4:$H$766,6))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1927</v>
      </c>
      <c r="E6461" s="20" t="str">
        <f>IF(ISBLANK(LeaveTracker[[#This Row],[Employee Name]]),"-----",VLOOKUP(LeaveTracker[[#This Row],[Employee Name]],'List of Employees'!$B$4:$H$766,7))</f>
        <v>CTO</v>
      </c>
      <c r="F6461" s="66" t="str">
        <f>IF(ISBLANK(LeaveTracker[[#This Row],[Employee Name]]),"-----",VLOOKUP(LeaveTracker[[#This Row],[Employee Name]],'List of Employees'!$B$4:$H$766,6))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1927</v>
      </c>
      <c r="E6462" s="20" t="str">
        <f>IF(ISBLANK(LeaveTracker[[#This Row],[Employee Name]]),"-----",VLOOKUP(LeaveTracker[[#This Row],[Employee Name]],'List of Employees'!$B$4:$H$766,7))</f>
        <v>CTO</v>
      </c>
      <c r="F6462" s="66" t="str">
        <f>IF(ISBLANK(LeaveTracker[[#This Row],[Employee Name]]),"-----",VLOOKUP(LeaveTracker[[#This Row],[Employee Name]],'List of Employees'!$B$4:$H$766,6))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1927</v>
      </c>
      <c r="E6463" s="20" t="str">
        <f>IF(ISBLANK(LeaveTracker[[#This Row],[Employee Name]]),"-----",VLOOKUP(LeaveTracker[[#This Row],[Employee Name]],'List of Employees'!$B$4:$H$766,7))</f>
        <v>CTO</v>
      </c>
      <c r="F6463" s="66" t="str">
        <f>IF(ISBLANK(LeaveTracker[[#This Row],[Employee Name]]),"-----",VLOOKUP(LeaveTracker[[#This Row],[Employee Name]],'List of Employees'!$B$4:$H$766,6))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2200</v>
      </c>
      <c r="E6464" s="20" t="str">
        <f>IF(ISBLANK(LeaveTracker[[#This Row],[Employee Name]]),"-----",VLOOKUP(LeaveTracker[[#This Row],[Employee Name]],'List of Employees'!$B$4:$H$766,7))</f>
        <v>CENRO</v>
      </c>
      <c r="F6464" s="66" t="str">
        <f>IF(ISBLANK(LeaveTracker[[#This Row],[Employee Name]]),"-----",VLOOKUP(LeaveTracker[[#This Row],[Employee Name]],'List of Employees'!$B$4:$H$766,6))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2200</v>
      </c>
      <c r="E6465" s="20" t="str">
        <f>IF(ISBLANK(LeaveTracker[[#This Row],[Employee Name]]),"-----",VLOOKUP(LeaveTracker[[#This Row],[Employee Name]],'List of Employees'!$B$4:$H$766,7))</f>
        <v>CENRO</v>
      </c>
      <c r="F6465" s="66" t="str">
        <f>IF(ISBLANK(LeaveTracker[[#This Row],[Employee Name]]),"-----",VLOOKUP(LeaveTracker[[#This Row],[Employee Name]],'List of Employees'!$B$4:$H$766,6))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2200</v>
      </c>
      <c r="E6466" s="20" t="str">
        <f>IF(ISBLANK(LeaveTracker[[#This Row],[Employee Name]]),"-----",VLOOKUP(LeaveTracker[[#This Row],[Employee Name]],'List of Employees'!$B$4:$H$766,7))</f>
        <v>CENRO</v>
      </c>
      <c r="F6466" s="66" t="str">
        <f>IF(ISBLANK(LeaveTracker[[#This Row],[Employee Name]]),"-----",VLOOKUP(LeaveTracker[[#This Row],[Employee Name]],'List of Employees'!$B$4:$H$766,6))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2200</v>
      </c>
      <c r="E6467" s="20" t="str">
        <f>IF(ISBLANK(LeaveTracker[[#This Row],[Employee Name]]),"-----",VLOOKUP(LeaveTracker[[#This Row],[Employee Name]],'List of Employees'!$B$4:$H$766,7))</f>
        <v>CENRO</v>
      </c>
      <c r="F6467" s="66" t="str">
        <f>IF(ISBLANK(LeaveTracker[[#This Row],[Employee Name]]),"-----",VLOOKUP(LeaveTracker[[#This Row],[Employee Name]],'List of Employees'!$B$4:$H$766,6))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2200</v>
      </c>
      <c r="E6468" s="20" t="str">
        <f>IF(ISBLANK(LeaveTracker[[#This Row],[Employee Name]]),"-----",VLOOKUP(LeaveTracker[[#This Row],[Employee Name]],'List of Employees'!$B$4:$H$766,7))</f>
        <v>CENRO</v>
      </c>
      <c r="F6468" s="66" t="str">
        <f>IF(ISBLANK(LeaveTracker[[#This Row],[Employee Name]]),"-----",VLOOKUP(LeaveTracker[[#This Row],[Employee Name]],'List of Employees'!$B$4:$H$766,6))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2200</v>
      </c>
      <c r="E6469" s="20" t="str">
        <f>IF(ISBLANK(LeaveTracker[[#This Row],[Employee Name]]),"-----",VLOOKUP(LeaveTracker[[#This Row],[Employee Name]],'List of Employees'!$B$4:$H$766,7))</f>
        <v>CENRO</v>
      </c>
      <c r="F6469" s="66" t="str">
        <f>IF(ISBLANK(LeaveTracker[[#This Row],[Employee Name]]),"-----",VLOOKUP(LeaveTracker[[#This Row],[Employee Name]],'List of Employees'!$B$4:$H$766,6))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2200</v>
      </c>
      <c r="E6470" s="20" t="str">
        <f>IF(ISBLANK(LeaveTracker[[#This Row],[Employee Name]]),"-----",VLOOKUP(LeaveTracker[[#This Row],[Employee Name]],'List of Employees'!$B$4:$H$766,7))</f>
        <v>CENRO</v>
      </c>
      <c r="F6470" s="66" t="str">
        <f>IF(ISBLANK(LeaveTracker[[#This Row],[Employee Name]]),"-----",VLOOKUP(LeaveTracker[[#This Row],[Employee Name]],'List of Employees'!$B$4:$H$766,6))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2200</v>
      </c>
      <c r="E6471" s="20" t="str">
        <f>IF(ISBLANK(LeaveTracker[[#This Row],[Employee Name]]),"-----",VLOOKUP(LeaveTracker[[#This Row],[Employee Name]],'List of Employees'!$B$4:$H$766,7))</f>
        <v>CENRO</v>
      </c>
      <c r="F6471" s="66" t="str">
        <f>IF(ISBLANK(LeaveTracker[[#This Row],[Employee Name]]),"-----",VLOOKUP(LeaveTracker[[#This Row],[Employee Name]],'List of Employees'!$B$4:$H$766,6))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2618</v>
      </c>
      <c r="E6472" s="20" t="str">
        <f>IF(ISBLANK(LeaveTracker[[#This Row],[Employee Name]]),"-----",VLOOKUP(LeaveTracker[[#This Row],[Employee Name]],'List of Employees'!$B$4:$H$766,7))</f>
        <v>CBO</v>
      </c>
      <c r="F6472" s="66" t="str">
        <f>IF(ISBLANK(LeaveTracker[[#This Row],[Employee Name]]),"-----",VLOOKUP(LeaveTracker[[#This Row],[Employee Name]],'List of Employees'!$B$4:$H$766,6))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1877</v>
      </c>
      <c r="E6473" s="20" t="str">
        <f>IF(ISBLANK(LeaveTracker[[#This Row],[Employee Name]]),"-----",VLOOKUP(LeaveTracker[[#This Row],[Employee Name]],'List of Employees'!$B$4:$H$766,7))</f>
        <v>CTO</v>
      </c>
      <c r="F6473" s="66" t="str">
        <f>IF(ISBLANK(LeaveTracker[[#This Row],[Employee Name]]),"-----",VLOOKUP(LeaveTracker[[#This Row],[Employee Name]],'List of Employees'!$B$4:$H$766,6))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1877</v>
      </c>
      <c r="E6474" s="20" t="str">
        <f>IF(ISBLANK(LeaveTracker[[#This Row],[Employee Name]]),"-----",VLOOKUP(LeaveTracker[[#This Row],[Employee Name]],'List of Employees'!$B$4:$H$766,7))</f>
        <v>CTO</v>
      </c>
      <c r="F6474" s="66" t="str">
        <f>IF(ISBLANK(LeaveTracker[[#This Row],[Employee Name]]),"-----",VLOOKUP(LeaveTracker[[#This Row],[Employee Name]],'List of Employees'!$B$4:$H$766,6))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2220</v>
      </c>
      <c r="E6475" s="20" t="str">
        <f>IF(ISBLANK(LeaveTracker[[#This Row],[Employee Name]]),"-----",VLOOKUP(LeaveTracker[[#This Row],[Employee Name]],'List of Employees'!$B$4:$H$766,7))</f>
        <v>SANGGUNIANG PANLUNGSOD</v>
      </c>
      <c r="F6475" s="66" t="str">
        <f>IF(ISBLANK(LeaveTracker[[#This Row],[Employee Name]]),"-----",VLOOKUP(LeaveTracker[[#This Row],[Employee Name]],'List of Employees'!$B$4:$H$766,6))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2220</v>
      </c>
      <c r="E6476" s="20" t="str">
        <f>IF(ISBLANK(LeaveTracker[[#This Row],[Employee Name]]),"-----",VLOOKUP(LeaveTracker[[#This Row],[Employee Name]],'List of Employees'!$B$4:$H$766,7))</f>
        <v>SANGGUNIANG PANLUNGSOD</v>
      </c>
      <c r="F6476" s="66" t="str">
        <f>IF(ISBLANK(LeaveTracker[[#This Row],[Employee Name]]),"-----",VLOOKUP(LeaveTracker[[#This Row],[Employee Name]],'List of Employees'!$B$4:$H$766,6))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Employees'!$B$4:$H$766,7))</f>
        <v>SP</v>
      </c>
      <c r="F6477" s="66" t="str">
        <f>IF(ISBLANK(LeaveTracker[[#This Row],[Employee Name]]),"-----",VLOOKUP(LeaveTracker[[#This Row],[Employee Name]],'List of Employees'!$B$4:$H$766,6))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Employees'!$B$4:$H$766,7))</f>
        <v>CEO</v>
      </c>
      <c r="F6478" s="66" t="str">
        <f>IF(ISBLANK(LeaveTracker[[#This Row],[Employee Name]]),"-----",VLOOKUP(LeaveTracker[[#This Row],[Employee Name]],'List of Employees'!$B$4:$H$766,6))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2066</v>
      </c>
      <c r="E6479" s="20" t="str">
        <f>IF(ISBLANK(LeaveTracker[[#This Row],[Employee Name]]),"-----",VLOOKUP(LeaveTracker[[#This Row],[Employee Name]],'List of Employees'!$B$4:$H$766,7))</f>
        <v>CPDO</v>
      </c>
      <c r="F6479" s="66" t="str">
        <f>IF(ISBLANK(LeaveTracker[[#This Row],[Employee Name]]),"-----",VLOOKUP(LeaveTracker[[#This Row],[Employee Name]],'List of Employees'!$B$4:$H$766,6))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1758</v>
      </c>
      <c r="E6480" s="20" t="str">
        <f>IF(ISBLANK(LeaveTracker[[#This Row],[Employee Name]]),"-----",VLOOKUP(LeaveTracker[[#This Row],[Employee Name]],'List of Employees'!$B$4:$H$766,7))</f>
        <v>LIBRARY</v>
      </c>
      <c r="F6480" s="66" t="str">
        <f>IF(ISBLANK(LeaveTracker[[#This Row],[Employee Name]]),"-----",VLOOKUP(LeaveTracker[[#This Row],[Employee Name]],'List of Employees'!$B$4:$H$766,6))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1758</v>
      </c>
      <c r="E6481" s="20" t="str">
        <f>IF(ISBLANK(LeaveTracker[[#This Row],[Employee Name]]),"-----",VLOOKUP(LeaveTracker[[#This Row],[Employee Name]],'List of Employees'!$B$4:$H$766,7))</f>
        <v>LIBRARY</v>
      </c>
      <c r="F6481" s="66" t="str">
        <f>IF(ISBLANK(LeaveTracker[[#This Row],[Employee Name]]),"-----",VLOOKUP(LeaveTracker[[#This Row],[Employee Name]],'List of Employees'!$B$4:$H$766,6))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1866</v>
      </c>
      <c r="E6482" s="20" t="str">
        <f>IF(ISBLANK(LeaveTracker[[#This Row],[Employee Name]]),"-----",VLOOKUP(LeaveTracker[[#This Row],[Employee Name]],'List of Employees'!$B$4:$H$766,7))</f>
        <v>CSWDO</v>
      </c>
      <c r="F6482" s="66" t="str">
        <f>IF(ISBLANK(LeaveTracker[[#This Row],[Employee Name]]),"-----",VLOOKUP(LeaveTracker[[#This Row],[Employee Name]],'List of Employees'!$B$4:$H$766,6))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2131</v>
      </c>
      <c r="E6483" s="20" t="str">
        <f>IF(ISBLANK(LeaveTracker[[#This Row],[Employee Name]]),"-----",VLOOKUP(LeaveTracker[[#This Row],[Employee Name]],'List of Employees'!$B$4:$H$766,7))</f>
        <v>GSO</v>
      </c>
      <c r="F6483" s="66" t="str">
        <f>IF(ISBLANK(LeaveTracker[[#This Row],[Employee Name]]),"-----",VLOOKUP(LeaveTracker[[#This Row],[Employee Name]],'List of Employees'!$B$4:$H$766,6))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Employees'!$B$4:$H$766,7))</f>
        <v>GSO</v>
      </c>
      <c r="F6484" s="66" t="str">
        <f>IF(ISBLANK(LeaveTracker[[#This Row],[Employee Name]]),"-----",VLOOKUP(LeaveTracker[[#This Row],[Employee Name]],'List of Employees'!$B$4:$H$766,6))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1868</v>
      </c>
      <c r="E6485" s="20" t="str">
        <f>IF(ISBLANK(LeaveTracker[[#This Row],[Employee Name]]),"-----",VLOOKUP(LeaveTracker[[#This Row],[Employee Name]],'List of Employees'!$B$4:$H$766,7))</f>
        <v>GSO</v>
      </c>
      <c r="F6485" s="66" t="str">
        <f>IF(ISBLANK(LeaveTracker[[#This Row],[Employee Name]]),"-----",VLOOKUP(LeaveTracker[[#This Row],[Employee Name]],'List of Employees'!$B$4:$H$766,6))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1868</v>
      </c>
      <c r="E6486" s="20" t="str">
        <f>IF(ISBLANK(LeaveTracker[[#This Row],[Employee Name]]),"-----",VLOOKUP(LeaveTracker[[#This Row],[Employee Name]],'List of Employees'!$B$4:$H$766,7))</f>
        <v>GSO</v>
      </c>
      <c r="F6486" s="66" t="str">
        <f>IF(ISBLANK(LeaveTracker[[#This Row],[Employee Name]]),"-----",VLOOKUP(LeaveTracker[[#This Row],[Employee Name]],'List of Employees'!$B$4:$H$766,6))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Employees'!$B$4:$H$766,7))</f>
        <v>GSO</v>
      </c>
      <c r="F6487" s="66" t="str">
        <f>IF(ISBLANK(LeaveTracker[[#This Row],[Employee Name]]),"-----",VLOOKUP(LeaveTracker[[#This Row],[Employee Name]],'List of Employees'!$B$4:$H$766,6))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Employees'!$B$4:$H$766,7))</f>
        <v>CENRO</v>
      </c>
      <c r="F6488" s="66" t="str">
        <f>IF(ISBLANK(LeaveTracker[[#This Row],[Employee Name]]),"-----",VLOOKUP(LeaveTracker[[#This Row],[Employee Name]],'List of Employees'!$B$4:$H$766,6))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Employees'!$B$4:$H$766,7))</f>
        <v>CENRO</v>
      </c>
      <c r="F6489" s="66" t="str">
        <f>IF(ISBLANK(LeaveTracker[[#This Row],[Employee Name]]),"-----",VLOOKUP(LeaveTracker[[#This Row],[Employee Name]],'List of Employees'!$B$4:$H$766,6))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Employees'!$B$4:$H$766,7))</f>
        <v>CENRO</v>
      </c>
      <c r="F6490" s="66" t="str">
        <f>IF(ISBLANK(LeaveTracker[[#This Row],[Employee Name]]),"-----",VLOOKUP(LeaveTracker[[#This Row],[Employee Name]],'List of Employees'!$B$4:$H$766,6))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Employees'!$B$4:$H$766,7))</f>
        <v>CENRO</v>
      </c>
      <c r="F6491" s="66" t="str">
        <f>IF(ISBLANK(LeaveTracker[[#This Row],[Employee Name]]),"-----",VLOOKUP(LeaveTracker[[#This Row],[Employee Name]],'List of Employees'!$B$4:$H$766,6))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Employees'!$B$4:$H$766,7))</f>
        <v>CENRO</v>
      </c>
      <c r="F6492" s="66" t="str">
        <f>IF(ISBLANK(LeaveTracker[[#This Row],[Employee Name]]),"-----",VLOOKUP(LeaveTracker[[#This Row],[Employee Name]],'List of Employees'!$B$4:$H$766,6))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Employees'!$B$4:$H$766,7))</f>
        <v>MO</v>
      </c>
      <c r="F6493" s="66" t="str">
        <f>IF(ISBLANK(LeaveTracker[[#This Row],[Employee Name]]),"-----",VLOOKUP(LeaveTracker[[#This Row],[Employee Name]],'List of Employees'!$B$4:$H$766,6))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Employees'!$B$4:$H$766,7))</f>
        <v>MO</v>
      </c>
      <c r="F6494" s="66" t="str">
        <f>IF(ISBLANK(LeaveTracker[[#This Row],[Employee Name]]),"-----",VLOOKUP(LeaveTracker[[#This Row],[Employee Name]],'List of Employees'!$B$4:$H$766,6))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Employees'!$B$4:$H$766,7))</f>
        <v>MO</v>
      </c>
      <c r="F6495" s="66" t="str">
        <f>IF(ISBLANK(LeaveTracker[[#This Row],[Employee Name]]),"-----",VLOOKUP(LeaveTracker[[#This Row],[Employee Name]],'List of Employees'!$B$4:$H$766,6))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Employees'!$B$4:$H$766,7))</f>
        <v>CTO</v>
      </c>
      <c r="F6496" s="66" t="str">
        <f>IF(ISBLANK(LeaveTracker[[#This Row],[Employee Name]]),"-----",VLOOKUP(LeaveTracker[[#This Row],[Employee Name]],'List of Employees'!$B$4:$H$766,6))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Employees'!$B$4:$H$766,7))</f>
        <v>CTO</v>
      </c>
      <c r="F6497" s="66" t="str">
        <f>IF(ISBLANK(LeaveTracker[[#This Row],[Employee Name]]),"-----",VLOOKUP(LeaveTracker[[#This Row],[Employee Name]],'List of Employees'!$B$4:$H$766,6))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Employees'!$B$4:$H$766,7))</f>
        <v>CTO</v>
      </c>
      <c r="F6498" s="66" t="str">
        <f>IF(ISBLANK(LeaveTracker[[#This Row],[Employee Name]]),"-----",VLOOKUP(LeaveTracker[[#This Row],[Employee Name]],'List of Employees'!$B$4:$H$766,6))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Employees'!$B$4:$H$766,7))</f>
        <v>CTO</v>
      </c>
      <c r="F6499" s="66" t="str">
        <f>IF(ISBLANK(LeaveTracker[[#This Row],[Employee Name]]),"-----",VLOOKUP(LeaveTracker[[#This Row],[Employee Name]],'List of Employees'!$B$4:$H$766,6))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Employees'!$B$4:$H$766,7))</f>
        <v>CTO</v>
      </c>
      <c r="F6500" s="66" t="str">
        <f>IF(ISBLANK(LeaveTracker[[#This Row],[Employee Name]]),"-----",VLOOKUP(LeaveTracker[[#This Row],[Employee Name]],'List of Employees'!$B$4:$H$766,6))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Employees'!$B$4:$H$766,7))</f>
        <v>MO</v>
      </c>
      <c r="F6501" s="66" t="str">
        <f>IF(ISBLANK(LeaveTracker[[#This Row],[Employee Name]]),"-----",VLOOKUP(LeaveTracker[[#This Row],[Employee Name]],'List of Employees'!$B$4:$H$766,6))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Employees'!$B$4:$H$766,7))</f>
        <v>MO</v>
      </c>
      <c r="F6502" s="66" t="str">
        <f>IF(ISBLANK(LeaveTracker[[#This Row],[Employee Name]]),"-----",VLOOKUP(LeaveTracker[[#This Row],[Employee Name]],'List of Employees'!$B$4:$H$766,6))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Employees'!$B$4:$H$766,7))</f>
        <v>MO</v>
      </c>
      <c r="F6503" s="66" t="str">
        <f>IF(ISBLANK(LeaveTracker[[#This Row],[Employee Name]]),"-----",VLOOKUP(LeaveTracker[[#This Row],[Employee Name]],'List of Employees'!$B$4:$H$766,6))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1797</v>
      </c>
      <c r="E6504" s="20" t="str">
        <f>IF(ISBLANK(LeaveTracker[[#This Row],[Employee Name]]),"-----",VLOOKUP(LeaveTracker[[#This Row],[Employee Name]],'List of Employees'!$B$4:$H$766,7))</f>
        <v>TCNHS</v>
      </c>
      <c r="F6504" s="66" t="str">
        <f>IF(ISBLANK(LeaveTracker[[#This Row],[Employee Name]]),"-----",VLOOKUP(LeaveTracker[[#This Row],[Employee Name]],'List of Employees'!$B$4:$H$766,6))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1797</v>
      </c>
      <c r="E6505" s="20" t="str">
        <f>IF(ISBLANK(LeaveTracker[[#This Row],[Employee Name]]),"-----",VLOOKUP(LeaveTracker[[#This Row],[Employee Name]],'List of Employees'!$B$4:$H$766,7))</f>
        <v>TCNHS</v>
      </c>
      <c r="F6505" s="66" t="str">
        <f>IF(ISBLANK(LeaveTracker[[#This Row],[Employee Name]]),"-----",VLOOKUP(LeaveTracker[[#This Row],[Employee Name]],'List of Employees'!$B$4:$H$766,6))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Employees'!$B$4:$H$766,7))</f>
        <v>CBO</v>
      </c>
      <c r="F6506" s="66" t="str">
        <f>IF(ISBLANK(LeaveTracker[[#This Row],[Employee Name]]),"-----",VLOOKUP(LeaveTracker[[#This Row],[Employee Name]],'List of Employees'!$B$4:$H$766,6))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1847</v>
      </c>
      <c r="E6507" s="20" t="str">
        <f>IF(ISBLANK(LeaveTracker[[#This Row],[Employee Name]]),"-----",VLOOKUP(LeaveTracker[[#This Row],[Employee Name]],'List of Employees'!$B$4:$H$766,7))</f>
        <v>TICC</v>
      </c>
      <c r="F6507" s="66" t="str">
        <f>IF(ISBLANK(LeaveTracker[[#This Row],[Employee Name]]),"-----",VLOOKUP(LeaveTracker[[#This Row],[Employee Name]],'List of Employees'!$B$4:$H$766,6))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1806</v>
      </c>
      <c r="E6508" s="20" t="str">
        <f>IF(ISBLANK(LeaveTracker[[#This Row],[Employee Name]]),"-----",VLOOKUP(LeaveTracker[[#This Row],[Employee Name]],'List of Employees'!$B$4:$H$766,7))</f>
        <v>TICC/TCCH</v>
      </c>
      <c r="F6508" s="66" t="str">
        <f>IF(ISBLANK(LeaveTracker[[#This Row],[Employee Name]]),"-----",VLOOKUP(LeaveTracker[[#This Row],[Employee Name]],'List of Employees'!$B$4:$H$766,6))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Employees'!$B$4:$H$766,7))</f>
        <v>CPDO</v>
      </c>
      <c r="F6509" s="66" t="str">
        <f>IF(ISBLANK(LeaveTracker[[#This Row],[Employee Name]]),"-----",VLOOKUP(LeaveTracker[[#This Row],[Employee Name]],'List of Employees'!$B$4:$H$766,6))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Employees'!$B$4:$H$766,7))</f>
        <v>CPDO</v>
      </c>
      <c r="F6510" s="66" t="str">
        <f>IF(ISBLANK(LeaveTracker[[#This Row],[Employee Name]]),"-----",VLOOKUP(LeaveTracker[[#This Row],[Employee Name]],'List of Employees'!$B$4:$H$766,6))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1791</v>
      </c>
      <c r="E6511" s="20" t="str">
        <f>IF(ISBLANK(LeaveTracker[[#This Row],[Employee Name]]),"-----",VLOOKUP(LeaveTracker[[#This Row],[Employee Name]],'List of Employees'!$B$4:$H$766,7))</f>
        <v>CENRO</v>
      </c>
      <c r="F6511" s="66" t="str">
        <f>IF(ISBLANK(LeaveTracker[[#This Row],[Employee Name]]),"-----",VLOOKUP(LeaveTracker[[#This Row],[Employee Name]],'List of Employees'!$B$4:$H$766,6))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1860</v>
      </c>
      <c r="E6512" s="20" t="str">
        <f>IF(ISBLANK(LeaveTracker[[#This Row],[Employee Name]]),"-----",VLOOKUP(LeaveTracker[[#This Row],[Employee Name]],'List of Employees'!$B$4:$H$766,7))</f>
        <v>TICC</v>
      </c>
      <c r="F6512" s="66" t="str">
        <f>IF(ISBLANK(LeaveTracker[[#This Row],[Employee Name]]),"-----",VLOOKUP(LeaveTracker[[#This Row],[Employee Name]],'List of Employees'!$B$4:$H$766,6))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1861</v>
      </c>
      <c r="E6513" s="20" t="str">
        <f>IF(ISBLANK(LeaveTracker[[#This Row],[Employee Name]]),"-----",VLOOKUP(LeaveTracker[[#This Row],[Employee Name]],'List of Employees'!$B$4:$H$766,7))</f>
        <v>TICC</v>
      </c>
      <c r="F6513" s="66" t="str">
        <f>IF(ISBLANK(LeaveTracker[[#This Row],[Employee Name]]),"-----",VLOOKUP(LeaveTracker[[#This Row],[Employee Name]],'List of Employees'!$B$4:$H$766,6))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1861</v>
      </c>
      <c r="E6514" s="20" t="str">
        <f>IF(ISBLANK(LeaveTracker[[#This Row],[Employee Name]]),"-----",VLOOKUP(LeaveTracker[[#This Row],[Employee Name]],'List of Employees'!$B$4:$H$766,7))</f>
        <v>TICC</v>
      </c>
      <c r="F6514" s="66" t="str">
        <f>IF(ISBLANK(LeaveTracker[[#This Row],[Employee Name]]),"-----",VLOOKUP(LeaveTracker[[#This Row],[Employee Name]],'List of Employees'!$B$4:$H$766,6))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1882</v>
      </c>
      <c r="E6515" s="20" t="str">
        <f>IF(ISBLANK(LeaveTracker[[#This Row],[Employee Name]]),"-----",VLOOKUP(LeaveTracker[[#This Row],[Employee Name]],'List of Employees'!$B$4:$H$766,7))</f>
        <v>TICC</v>
      </c>
      <c r="F6515" s="66" t="str">
        <f>IF(ISBLANK(LeaveTracker[[#This Row],[Employee Name]]),"-----",VLOOKUP(LeaveTracker[[#This Row],[Employee Name]],'List of Employees'!$B$4:$H$766,6))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Employees'!$B$4:$H$766,7))</f>
        <v>CBO</v>
      </c>
      <c r="F6516" s="66" t="str">
        <f>IF(ISBLANK(LeaveTracker[[#This Row],[Employee Name]]),"-----",VLOOKUP(LeaveTracker[[#This Row],[Employee Name]],'List of Employees'!$B$4:$H$766,6))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Employees'!$B$4:$H$766,7))</f>
        <v>CBO</v>
      </c>
      <c r="F6517" s="66" t="str">
        <f>IF(ISBLANK(LeaveTracker[[#This Row],[Employee Name]]),"-----",VLOOKUP(LeaveTracker[[#This Row],[Employee Name]],'List of Employees'!$B$4:$H$766,6))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Employees'!$B$4:$H$766,7))</f>
        <v>CBO</v>
      </c>
      <c r="F6518" s="66" t="str">
        <f>IF(ISBLANK(LeaveTracker[[#This Row],[Employee Name]]),"-----",VLOOKUP(LeaveTracker[[#This Row],[Employee Name]],'List of Employees'!$B$4:$H$766,6))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Employees'!$B$4:$H$766,7))</f>
        <v>CBO</v>
      </c>
      <c r="F6519" s="66" t="str">
        <f>IF(ISBLANK(LeaveTracker[[#This Row],[Employee Name]]),"-----",VLOOKUP(LeaveTracker[[#This Row],[Employee Name]],'List of Employees'!$B$4:$H$766,6))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2618</v>
      </c>
      <c r="E6520" s="20" t="str">
        <f>IF(ISBLANK(LeaveTracker[[#This Row],[Employee Name]]),"-----",VLOOKUP(LeaveTracker[[#This Row],[Employee Name]],'List of Employees'!$B$4:$H$766,7))</f>
        <v>CBO</v>
      </c>
      <c r="F6520" s="66" t="str">
        <f>IF(ISBLANK(LeaveTracker[[#This Row],[Employee Name]]),"-----",VLOOKUP(LeaveTracker[[#This Row],[Employee Name]],'List of Employees'!$B$4:$H$766,6))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Employees'!$B$4:$H$766,7))</f>
        <v>BUDGET</v>
      </c>
      <c r="F6521" s="66" t="str">
        <f>IF(ISBLANK(LeaveTracker[[#This Row],[Employee Name]]),"-----",VLOOKUP(LeaveTracker[[#This Row],[Employee Name]],'List of Employees'!$B$4:$H$766,6))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Employees'!$B$4:$H$766,7))</f>
        <v>TCCH/TICC</v>
      </c>
      <c r="F6522" s="66" t="str">
        <f>IF(ISBLANK(LeaveTracker[[#This Row],[Employee Name]]),"-----",VLOOKUP(LeaveTracker[[#This Row],[Employee Name]],'List of Employees'!$B$4:$H$766,6))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Employees'!$B$4:$H$766,7))</f>
        <v>TCCH/TICC</v>
      </c>
      <c r="F6523" s="66" t="str">
        <f>IF(ISBLANK(LeaveTracker[[#This Row],[Employee Name]]),"-----",VLOOKUP(LeaveTracker[[#This Row],[Employee Name]],'List of Employees'!$B$4:$H$766,6))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Employees'!$B$4:$H$766,7))</f>
        <v>PICNIC GROVE</v>
      </c>
      <c r="F6524" s="66" t="str">
        <f>IF(ISBLANK(LeaveTracker[[#This Row],[Employee Name]]),"-----",VLOOKUP(LeaveTracker[[#This Row],[Employee Name]],'List of Employees'!$B$4:$H$766,6))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Employees'!$B$4:$H$766,7))</f>
        <v>PICNIC GROVE</v>
      </c>
      <c r="F6525" s="66" t="str">
        <f>IF(ISBLANK(LeaveTracker[[#This Row],[Employee Name]]),"-----",VLOOKUP(LeaveTracker[[#This Row],[Employee Name]],'List of Employees'!$B$4:$H$766,6))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Employees'!$B$4:$H$766,7))</f>
        <v>PICNIC GROVE</v>
      </c>
      <c r="F6526" s="66" t="str">
        <f>IF(ISBLANK(LeaveTracker[[#This Row],[Employee Name]]),"-----",VLOOKUP(LeaveTracker[[#This Row],[Employee Name]],'List of Employees'!$B$4:$H$766,6))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Employees'!$B$4:$H$766,7))</f>
        <v>PICNIC GROVE</v>
      </c>
      <c r="F6527" s="66" t="str">
        <f>IF(ISBLANK(LeaveTracker[[#This Row],[Employee Name]]),"-----",VLOOKUP(LeaveTracker[[#This Row],[Employee Name]],'List of Employees'!$B$4:$H$766,6))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Employees'!$B$4:$H$766,7))</f>
        <v>PICNIC GROVE</v>
      </c>
      <c r="F6528" s="66" t="str">
        <f>IF(ISBLANK(LeaveTracker[[#This Row],[Employee Name]]),"-----",VLOOKUP(LeaveTracker[[#This Row],[Employee Name]],'List of Employees'!$B$4:$H$766,6))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2138</v>
      </c>
      <c r="E6529" s="20" t="str">
        <f>IF(ISBLANK(LeaveTracker[[#This Row],[Employee Name]]),"-----",VLOOKUP(LeaveTracker[[#This Row],[Employee Name]],'List of Employees'!$B$4:$H$766,7))</f>
        <v>GSO</v>
      </c>
      <c r="F6529" s="66" t="str">
        <f>IF(ISBLANK(LeaveTracker[[#This Row],[Employee Name]]),"-----",VLOOKUP(LeaveTracker[[#This Row],[Employee Name]],'List of Employees'!$B$4:$H$766,6))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Employees'!$B$4:$H$766,7))</f>
        <v>ONT</v>
      </c>
      <c r="F6530" s="66" t="str">
        <f>IF(ISBLANK(LeaveTracker[[#This Row],[Employee Name]]),"-----",VLOOKUP(LeaveTracker[[#This Row],[Employee Name]],'List of Employees'!$B$4:$H$766,6))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1936</v>
      </c>
      <c r="E6531" s="20" t="str">
        <f>IF(ISBLANK(LeaveTracker[[#This Row],[Employee Name]]),"-----",VLOOKUP(LeaveTracker[[#This Row],[Employee Name]],'List of Employees'!$B$4:$H$766,7))</f>
        <v>BPLO</v>
      </c>
      <c r="F6531" s="66" t="str">
        <f>IF(ISBLANK(LeaveTracker[[#This Row],[Employee Name]]),"-----",VLOOKUP(LeaveTracker[[#This Row],[Employee Name]],'List of Employees'!$B$4:$H$766,6))</f>
        <v>JOBCON</v>
      </c>
      <c r="G6531" s="24">
        <v>45099</v>
      </c>
      <c r="H6531" s="24">
        <v>45100</v>
      </c>
      <c r="I6531" s="20" t="s">
        <v>81</v>
      </c>
      <c r="J6531" s="42" t="s">
        <v>2358</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1827</v>
      </c>
      <c r="E6532" s="20" t="str">
        <f>IF(ISBLANK(LeaveTracker[[#This Row],[Employee Name]]),"-----",VLOOKUP(LeaveTracker[[#This Row],[Employee Name]],'List of Employees'!$B$4:$H$766,7))</f>
        <v>CSWDO</v>
      </c>
      <c r="F6532" s="66" t="str">
        <f>IF(ISBLANK(LeaveTracker[[#This Row],[Employee Name]]),"-----",VLOOKUP(LeaveTracker[[#This Row],[Employee Name]],'List of Employees'!$B$4:$H$766,6))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2090</v>
      </c>
      <c r="E6533" s="20" t="str">
        <f>IF(ISBLANK(LeaveTracker[[#This Row],[Employee Name]]),"-----",VLOOKUP(LeaveTracker[[#This Row],[Employee Name]],'List of Employees'!$B$4:$H$766,7))</f>
        <v>BPLO</v>
      </c>
      <c r="F6533" s="66" t="str">
        <f>IF(ISBLANK(LeaveTracker[[#This Row],[Employee Name]]),"-----",VLOOKUP(LeaveTracker[[#This Row],[Employee Name]],'List of Employees'!$B$4:$H$766,6))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1945</v>
      </c>
      <c r="E6534" s="20" t="str">
        <f>IF(ISBLANK(LeaveTracker[[#This Row],[Employee Name]]),"-----",VLOOKUP(LeaveTracker[[#This Row],[Employee Name]],'List of Employees'!$B$4:$H$766,7))</f>
        <v>ONT</v>
      </c>
      <c r="F6534" s="66" t="str">
        <f>IF(ISBLANK(LeaveTracker[[#This Row],[Employee Name]]),"-----",VLOOKUP(LeaveTracker[[#This Row],[Employee Name]],'List of Employees'!$B$4:$H$766,6))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Employees'!$B$4:$H$766,7))</f>
        <v>CSWDO</v>
      </c>
      <c r="F6535" s="66" t="str">
        <f>IF(ISBLANK(LeaveTracker[[#This Row],[Employee Name]]),"-----",VLOOKUP(LeaveTracker[[#This Row],[Employee Name]],'List of Employees'!$B$4:$H$766,6))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Employees'!$B$4:$H$766,7))</f>
        <v>CSWDO</v>
      </c>
      <c r="F6536" s="66" t="str">
        <f>IF(ISBLANK(LeaveTracker[[#This Row],[Employee Name]]),"-----",VLOOKUP(LeaveTracker[[#This Row],[Employee Name]],'List of Employees'!$B$4:$H$766,6))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Employees'!$B$4:$H$766,7))</f>
        <v>LANDTAX</v>
      </c>
      <c r="F6537" s="66" t="str">
        <f>IF(ISBLANK(LeaveTracker[[#This Row],[Employee Name]]),"-----",VLOOKUP(LeaveTracker[[#This Row],[Employee Name]],'List of Employees'!$B$4:$H$766,6))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Employees'!$B$4:$H$766,7))</f>
        <v>LANDTAX</v>
      </c>
      <c r="F6538" s="66" t="str">
        <f>IF(ISBLANK(LeaveTracker[[#This Row],[Employee Name]]),"-----",VLOOKUP(LeaveTracker[[#This Row],[Employee Name]],'List of Employees'!$B$4:$H$766,6))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Employees'!$B$4:$H$766,7))</f>
        <v>CBO</v>
      </c>
      <c r="F6539" s="66" t="str">
        <f>IF(ISBLANK(LeaveTracker[[#This Row],[Employee Name]]),"-----",VLOOKUP(LeaveTracker[[#This Row],[Employee Name]],'List of Employees'!$B$4:$H$766,6))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Employees'!$B$4:$H$766,7))</f>
        <v>ACCOUNTING</v>
      </c>
      <c r="F6540" s="66" t="str">
        <f>IF(ISBLANK(LeaveTracker[[#This Row],[Employee Name]]),"-----",VLOOKUP(LeaveTracker[[#This Row],[Employee Name]],'List of Employees'!$B$4:$H$766,6))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1761</v>
      </c>
      <c r="E6541" s="20" t="str">
        <f>IF(ISBLANK(LeaveTracker[[#This Row],[Employee Name]]),"-----",VLOOKUP(LeaveTracker[[#This Row],[Employee Name]],'List of Employees'!$B$4:$H$766,7))</f>
        <v>GSO</v>
      </c>
      <c r="F6541" s="66" t="str">
        <f>IF(ISBLANK(LeaveTracker[[#This Row],[Employee Name]]),"-----",VLOOKUP(LeaveTracker[[#This Row],[Employee Name]],'List of Employees'!$B$4:$H$766,6))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1816</v>
      </c>
      <c r="E6542" s="20" t="str">
        <f>IF(ISBLANK(LeaveTracker[[#This Row],[Employee Name]]),"-----",VLOOKUP(LeaveTracker[[#This Row],[Employee Name]],'List of Employees'!$B$4:$H$766,7))</f>
        <v>DSWDO</v>
      </c>
      <c r="F6542" s="66" t="str">
        <f>IF(ISBLANK(LeaveTracker[[#This Row],[Employee Name]]),"-----",VLOOKUP(LeaveTracker[[#This Row],[Employee Name]],'List of Employees'!$B$4:$H$766,6))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Employees'!$B$4:$H$766,7))</f>
        <v>CTO</v>
      </c>
      <c r="F6543" s="66" t="str">
        <f>IF(ISBLANK(LeaveTracker[[#This Row],[Employee Name]]),"-----",VLOOKUP(LeaveTracker[[#This Row],[Employee Name]],'List of Employees'!$B$4:$H$766,6))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1867</v>
      </c>
      <c r="E6544" s="20" t="str">
        <f>IF(ISBLANK(LeaveTracker[[#This Row],[Employee Name]]),"-----",VLOOKUP(LeaveTracker[[#This Row],[Employee Name]],'List of Employees'!$B$4:$H$766,7))</f>
        <v>CEO</v>
      </c>
      <c r="F6544" s="66" t="str">
        <f>IF(ISBLANK(LeaveTracker[[#This Row],[Employee Name]]),"-----",VLOOKUP(LeaveTracker[[#This Row],[Employee Name]],'List of Employees'!$B$4:$H$766,6))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Employees'!$B$4:$H$766,7))</f>
        <v>ONT</v>
      </c>
      <c r="F6545" s="66" t="str">
        <f>IF(ISBLANK(LeaveTracker[[#This Row],[Employee Name]]),"-----",VLOOKUP(LeaveTracker[[#This Row],[Employee Name]],'List of Employees'!$B$4:$H$766,6))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Employees'!$B$4:$H$766,7))</f>
        <v>ONT</v>
      </c>
      <c r="F6546" s="66" t="str">
        <f>IF(ISBLANK(LeaveTracker[[#This Row],[Employee Name]]),"-----",VLOOKUP(LeaveTracker[[#This Row],[Employee Name]],'List of Employees'!$B$4:$H$766,6))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Employees'!$B$4:$H$766,7))</f>
        <v>CHARACTER OFFICE</v>
      </c>
      <c r="F6547" s="66" t="str">
        <f>IF(ISBLANK(LeaveTracker[[#This Row],[Employee Name]]),"-----",VLOOKUP(LeaveTracker[[#This Row],[Employee Name]],'List of Employees'!$B$4:$H$766,6))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Employees'!$B$4:$H$766,7))</f>
        <v>CTO</v>
      </c>
      <c r="F6548" s="66" t="str">
        <f>IF(ISBLANK(LeaveTracker[[#This Row],[Employee Name]]),"-----",VLOOKUP(LeaveTracker[[#This Row],[Employee Name]],'List of Employees'!$B$4:$H$766,6))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2274</v>
      </c>
      <c r="E6549" s="20" t="str">
        <f>IF(ISBLANK(LeaveTracker[[#This Row],[Employee Name]]),"-----",VLOOKUP(LeaveTracker[[#This Row],[Employee Name]],'List of Employees'!$B$4:$H$766,7))</f>
        <v>PEOPLE'S PARK</v>
      </c>
      <c r="F6549" s="66" t="str">
        <f>IF(ISBLANK(LeaveTracker[[#This Row],[Employee Name]]),"-----",VLOOKUP(LeaveTracker[[#This Row],[Employee Name]],'List of Employees'!$B$4:$H$766,6))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2395</v>
      </c>
      <c r="E6550" s="20" t="str">
        <f>IF(ISBLANK(LeaveTracker[[#This Row],[Employee Name]]),"-----",VLOOKUP(LeaveTracker[[#This Row],[Employee Name]],'List of Employees'!$B$4:$H$766,7))</f>
        <v>MAHOGANY MARKET</v>
      </c>
      <c r="F6550" s="66" t="str">
        <f>IF(ISBLANK(LeaveTracker[[#This Row],[Employee Name]]),"-----",VLOOKUP(LeaveTracker[[#This Row],[Employee Name]],'List of Employees'!$B$4:$H$766,6))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2395</v>
      </c>
      <c r="E6551" s="20" t="str">
        <f>IF(ISBLANK(LeaveTracker[[#This Row],[Employee Name]]),"-----",VLOOKUP(LeaveTracker[[#This Row],[Employee Name]],'List of Employees'!$B$4:$H$766,7))</f>
        <v>MAHOGANY MARKET</v>
      </c>
      <c r="F6551" s="66" t="str">
        <f>IF(ISBLANK(LeaveTracker[[#This Row],[Employee Name]]),"-----",VLOOKUP(LeaveTracker[[#This Row],[Employee Name]],'List of Employees'!$B$4:$H$766,6))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Employees'!$B$4:$H$766,7))</f>
        <v>CBO</v>
      </c>
      <c r="F6552" s="66" t="str">
        <f>IF(ISBLANK(LeaveTracker[[#This Row],[Employee Name]]),"-----",VLOOKUP(LeaveTracker[[#This Row],[Employee Name]],'List of Employees'!$B$4:$H$766,6))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2618</v>
      </c>
      <c r="E6553" s="20" t="str">
        <f>IF(ISBLANK(LeaveTracker[[#This Row],[Employee Name]]),"-----",VLOOKUP(LeaveTracker[[#This Row],[Employee Name]],'List of Employees'!$B$4:$H$766,7))</f>
        <v>CBO</v>
      </c>
      <c r="F6553" s="66" t="str">
        <f>IF(ISBLANK(LeaveTracker[[#This Row],[Employee Name]]),"-----",VLOOKUP(LeaveTracker[[#This Row],[Employee Name]],'List of Employees'!$B$4:$H$766,6))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Employees'!$B$4:$H$766,7))</f>
        <v>CCT</v>
      </c>
      <c r="F6554" s="66" t="str">
        <f>IF(ISBLANK(LeaveTracker[[#This Row],[Employee Name]]),"-----",VLOOKUP(LeaveTracker[[#This Row],[Employee Name]],'List of Employees'!$B$4:$H$766,6))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Employees'!$B$4:$H$766,7))</f>
        <v>CCT</v>
      </c>
      <c r="F6555" s="66" t="str">
        <f>IF(ISBLANK(LeaveTracker[[#This Row],[Employee Name]]),"-----",VLOOKUP(LeaveTracker[[#This Row],[Employee Name]],'List of Employees'!$B$4:$H$766,6))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Employees'!$B$4:$H$766,7))</f>
        <v>CCT</v>
      </c>
      <c r="F6556" s="66" t="str">
        <f>IF(ISBLANK(LeaveTracker[[#This Row],[Employee Name]]),"-----",VLOOKUP(LeaveTracker[[#This Row],[Employee Name]],'List of Employees'!$B$4:$H$766,6))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Employees'!$B$4:$H$766,7))</f>
        <v>CTO</v>
      </c>
      <c r="F6557" s="66" t="str">
        <f>IF(ISBLANK(LeaveTracker[[#This Row],[Employee Name]]),"-----",VLOOKUP(LeaveTracker[[#This Row],[Employee Name]],'List of Employees'!$B$4:$H$766,6))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2112</v>
      </c>
      <c r="E6558" s="20" t="str">
        <f>IF(ISBLANK(LeaveTracker[[#This Row],[Employee Name]]),"-----",VLOOKUP(LeaveTracker[[#This Row],[Employee Name]],'List of Employees'!$B$4:$H$766,7))</f>
        <v>CPDO</v>
      </c>
      <c r="F6558" s="66" t="str">
        <f>IF(ISBLANK(LeaveTracker[[#This Row],[Employee Name]]),"-----",VLOOKUP(LeaveTracker[[#This Row],[Employee Name]],'List of Employees'!$B$4:$H$766,6))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Employees'!$B$4:$H$766,7))</f>
        <v>SP</v>
      </c>
      <c r="F6559" s="66" t="str">
        <f>IF(ISBLANK(LeaveTracker[[#This Row],[Employee Name]]),"-----",VLOOKUP(LeaveTracker[[#This Row],[Employee Name]],'List of Employees'!$B$4:$H$766,6))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1927</v>
      </c>
      <c r="E6560" s="20" t="str">
        <f>IF(ISBLANK(LeaveTracker[[#This Row],[Employee Name]]),"-----",VLOOKUP(LeaveTracker[[#This Row],[Employee Name]],'List of Employees'!$B$4:$H$766,7))</f>
        <v>CTO</v>
      </c>
      <c r="F6560" s="66" t="str">
        <f>IF(ISBLANK(LeaveTracker[[#This Row],[Employee Name]]),"-----",VLOOKUP(LeaveTracker[[#This Row],[Employee Name]],'List of Employees'!$B$4:$H$766,6))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1868</v>
      </c>
      <c r="E6561" s="20" t="str">
        <f>IF(ISBLANK(LeaveTracker[[#This Row],[Employee Name]]),"-----",VLOOKUP(LeaveTracker[[#This Row],[Employee Name]],'List of Employees'!$B$4:$H$766,7))</f>
        <v>GSO</v>
      </c>
      <c r="F6561" s="66" t="str">
        <f>IF(ISBLANK(LeaveTracker[[#This Row],[Employee Name]]),"-----",VLOOKUP(LeaveTracker[[#This Row],[Employee Name]],'List of Employees'!$B$4:$H$766,6))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2328</v>
      </c>
      <c r="E6562" s="20" t="str">
        <f>IF(ISBLANK(LeaveTracker[[#This Row],[Employee Name]]),"-----",VLOOKUP(LeaveTracker[[#This Row],[Employee Name]],'List of Employees'!$B$4:$H$766,7))</f>
        <v>CTO</v>
      </c>
      <c r="F6562" s="66" t="str">
        <f>IF(ISBLANK(LeaveTracker[[#This Row],[Employee Name]]),"-----",VLOOKUP(LeaveTracker[[#This Row],[Employee Name]],'List of Employees'!$B$4:$H$766,6))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Employees'!$B$4:$H$766,7))</f>
        <v>SP</v>
      </c>
      <c r="F6563" s="66" t="str">
        <f>IF(ISBLANK(LeaveTracker[[#This Row],[Employee Name]]),"-----",VLOOKUP(LeaveTracker[[#This Row],[Employee Name]],'List of Employees'!$B$4:$H$766,6))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Employees'!$B$4:$H$766,7))</f>
        <v>CTO</v>
      </c>
      <c r="F6564" s="66" t="str">
        <f>IF(ISBLANK(LeaveTracker[[#This Row],[Employee Name]]),"-----",VLOOKUP(LeaveTracker[[#This Row],[Employee Name]],'List of Employees'!$B$4:$H$766,6))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Employees'!$B$4:$H$766,7))</f>
        <v>CTO</v>
      </c>
      <c r="F6565" s="66" t="str">
        <f>IF(ISBLANK(LeaveTracker[[#This Row],[Employee Name]]),"-----",VLOOKUP(LeaveTracker[[#This Row],[Employee Name]],'List of Employees'!$B$4:$H$766,6))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2386</v>
      </c>
      <c r="E6566" s="20">
        <f>IF(ISBLANK(LeaveTracker[[#This Row],[Employee Name]]),"-----",VLOOKUP(LeaveTracker[[#This Row],[Employee Name]],'List of Employees'!$B$4:$H$766,7))</f>
        <v>0</v>
      </c>
      <c r="F6566" s="66" t="str">
        <f>IF(ISBLANK(LeaveTracker[[#This Row],[Employee Name]]),"-----",VLOOKUP(LeaveTracker[[#This Row],[Employee Name]],'List of Employees'!$B$4:$H$766,6))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1821</v>
      </c>
      <c r="E6567" s="20" t="str">
        <f>IF(ISBLANK(LeaveTracker[[#This Row],[Employee Name]]),"-----",VLOOKUP(LeaveTracker[[#This Row],[Employee Name]],'List of Employees'!$B$4:$H$766,7))</f>
        <v>SP</v>
      </c>
      <c r="F6567" s="66" t="str">
        <f>IF(ISBLANK(LeaveTracker[[#This Row],[Employee Name]]),"-----",VLOOKUP(LeaveTracker[[#This Row],[Employee Name]],'List of Employees'!$B$4:$H$766,6))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1821</v>
      </c>
      <c r="E6568" s="20" t="str">
        <f>IF(ISBLANK(LeaveTracker[[#This Row],[Employee Name]]),"-----",VLOOKUP(LeaveTracker[[#This Row],[Employee Name]],'List of Employees'!$B$4:$H$766,7))</f>
        <v>SP</v>
      </c>
      <c r="F6568" s="66" t="str">
        <f>IF(ISBLANK(LeaveTracker[[#This Row],[Employee Name]]),"-----",VLOOKUP(LeaveTracker[[#This Row],[Employee Name]],'List of Employees'!$B$4:$H$766,6))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1821</v>
      </c>
      <c r="E6569" s="20" t="str">
        <f>IF(ISBLANK(LeaveTracker[[#This Row],[Employee Name]]),"-----",VLOOKUP(LeaveTracker[[#This Row],[Employee Name]],'List of Employees'!$B$4:$H$766,7))</f>
        <v>SP</v>
      </c>
      <c r="F6569" s="66" t="str">
        <f>IF(ISBLANK(LeaveTracker[[#This Row],[Employee Name]]),"-----",VLOOKUP(LeaveTracker[[#This Row],[Employee Name]],'List of Employees'!$B$4:$H$766,6))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1919</v>
      </c>
      <c r="E6570" s="20" t="str">
        <f>IF(ISBLANK(LeaveTracker[[#This Row],[Employee Name]]),"-----",VLOOKUP(LeaveTracker[[#This Row],[Employee Name]],'List of Employees'!$B$4:$H$766,7))</f>
        <v>HOUSING</v>
      </c>
      <c r="F6570" s="66" t="str">
        <f>IF(ISBLANK(LeaveTracker[[#This Row],[Employee Name]]),"-----",VLOOKUP(LeaveTracker[[#This Row],[Employee Name]],'List of Employees'!$B$4:$H$766,6))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Employees'!$B$4:$H$766,7))</f>
        <v>SP</v>
      </c>
      <c r="F6571" s="66" t="str">
        <f>IF(ISBLANK(LeaveTracker[[#This Row],[Employee Name]]),"-----",VLOOKUP(LeaveTracker[[#This Row],[Employee Name]],'List of Employees'!$B$4:$H$766,6))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Employees'!$B$4:$H$766,7))</f>
        <v>SP</v>
      </c>
      <c r="F6572" s="66" t="str">
        <f>IF(ISBLANK(LeaveTracker[[#This Row],[Employee Name]]),"-----",VLOOKUP(LeaveTracker[[#This Row],[Employee Name]],'List of Employees'!$B$4:$H$766,6))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1771</v>
      </c>
      <c r="E6573" s="20" t="str">
        <f>IF(ISBLANK(LeaveTracker[[#This Row],[Employee Name]]),"-----",VLOOKUP(LeaveTracker[[#This Row],[Employee Name]],'List of Employees'!$B$4:$H$766,7))</f>
        <v>SP</v>
      </c>
      <c r="F6573" s="66" t="str">
        <f>IF(ISBLANK(LeaveTracker[[#This Row],[Employee Name]]),"-----",VLOOKUP(LeaveTracker[[#This Row],[Employee Name]],'List of Employees'!$B$4:$H$766,6))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1771</v>
      </c>
      <c r="E6574" s="20" t="str">
        <f>IF(ISBLANK(LeaveTracker[[#This Row],[Employee Name]]),"-----",VLOOKUP(LeaveTracker[[#This Row],[Employee Name]],'List of Employees'!$B$4:$H$766,7))</f>
        <v>SP</v>
      </c>
      <c r="F6574" s="66" t="str">
        <f>IF(ISBLANK(LeaveTracker[[#This Row],[Employee Name]]),"-----",VLOOKUP(LeaveTracker[[#This Row],[Employee Name]],'List of Employees'!$B$4:$H$766,6))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1822</v>
      </c>
      <c r="E6575" s="20" t="str">
        <f>IF(ISBLANK(LeaveTracker[[#This Row],[Employee Name]]),"-----",VLOOKUP(LeaveTracker[[#This Row],[Employee Name]],'List of Employees'!$B$4:$H$766,7))</f>
        <v>SP</v>
      </c>
      <c r="F6575" s="66" t="str">
        <f>IF(ISBLANK(LeaveTracker[[#This Row],[Employee Name]]),"-----",VLOOKUP(LeaveTracker[[#This Row],[Employee Name]],'List of Employees'!$B$4:$H$766,6))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1822</v>
      </c>
      <c r="E6576" s="20" t="str">
        <f>IF(ISBLANK(LeaveTracker[[#This Row],[Employee Name]]),"-----",VLOOKUP(LeaveTracker[[#This Row],[Employee Name]],'List of Employees'!$B$4:$H$766,7))</f>
        <v>SP</v>
      </c>
      <c r="F6576" s="66" t="str">
        <f>IF(ISBLANK(LeaveTracker[[#This Row],[Employee Name]]),"-----",VLOOKUP(LeaveTracker[[#This Row],[Employee Name]],'List of Employees'!$B$4:$H$766,6))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Employees'!$B$4:$H$766,7))</f>
        <v>GSO</v>
      </c>
      <c r="F6577" s="66" t="str">
        <f>IF(ISBLANK(LeaveTracker[[#This Row],[Employee Name]]),"-----",VLOOKUP(LeaveTracker[[#This Row],[Employee Name]],'List of Employees'!$B$4:$H$766,6))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2123</v>
      </c>
      <c r="E6578" s="20" t="str">
        <f>IF(ISBLANK(LeaveTracker[[#This Row],[Employee Name]]),"-----",VLOOKUP(LeaveTracker[[#This Row],[Employee Name]],'List of Employees'!$B$4:$H$766,7))</f>
        <v>DA</v>
      </c>
      <c r="F6578" s="66" t="str">
        <f>IF(ISBLANK(LeaveTracker[[#This Row],[Employee Name]]),"-----",VLOOKUP(LeaveTracker[[#This Row],[Employee Name]],'List of Employees'!$B$4:$H$766,6))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Employees'!$B$4:$H$766,7))</f>
        <v>CHO</v>
      </c>
      <c r="F6579" s="66" t="str">
        <f>IF(ISBLANK(LeaveTracker[[#This Row],[Employee Name]]),"-----",VLOOKUP(LeaveTracker[[#This Row],[Employee Name]],'List of Employees'!$B$4:$H$766,6))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Employees'!$B$4:$H$766,7))</f>
        <v>CHO</v>
      </c>
      <c r="F6580" s="66" t="str">
        <f>IF(ISBLANK(LeaveTracker[[#This Row],[Employee Name]]),"-----",VLOOKUP(LeaveTracker[[#This Row],[Employee Name]],'List of Employees'!$B$4:$H$766,6))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1810</v>
      </c>
      <c r="E6581" s="20" t="str">
        <f>IF(ISBLANK(LeaveTracker[[#This Row],[Employee Name]]),"-----",VLOOKUP(LeaveTracker[[#This Row],[Employee Name]],'List of Employees'!$B$4:$H$766,7))</f>
        <v>CHO</v>
      </c>
      <c r="F6581" s="66" t="str">
        <f>IF(ISBLANK(LeaveTracker[[#This Row],[Employee Name]]),"-----",VLOOKUP(LeaveTracker[[#This Row],[Employee Name]],'List of Employees'!$B$4:$H$766,6))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1939</v>
      </c>
      <c r="E6582" s="20" t="str">
        <f>IF(ISBLANK(LeaveTracker[[#This Row],[Employee Name]]),"-----",VLOOKUP(LeaveTracker[[#This Row],[Employee Name]],'List of Employees'!$B$4:$H$766,7))</f>
        <v>CHO</v>
      </c>
      <c r="F6582" s="66" t="str">
        <f>IF(ISBLANK(LeaveTracker[[#This Row],[Employee Name]]),"-----",VLOOKUP(LeaveTracker[[#This Row],[Employee Name]],'List of Employees'!$B$4:$H$766,6))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Employees'!$B$4:$H$766,7))</f>
        <v>CCT</v>
      </c>
      <c r="F6583" s="66" t="str">
        <f>IF(ISBLANK(LeaveTracker[[#This Row],[Employee Name]]),"-----",VLOOKUP(LeaveTracker[[#This Row],[Employee Name]],'List of Employees'!$B$4:$H$766,6))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Employees'!$B$4:$H$766,7))</f>
        <v>CTO</v>
      </c>
      <c r="F6584" s="66" t="str">
        <f>IF(ISBLANK(LeaveTracker[[#This Row],[Employee Name]]),"-----",VLOOKUP(LeaveTracker[[#This Row],[Employee Name]],'List of Employees'!$B$4:$H$766,6))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Employees'!$B$4:$H$766,7))</f>
        <v>PICNIC GROVE</v>
      </c>
      <c r="F6585" s="66" t="str">
        <f>IF(ISBLANK(LeaveTracker[[#This Row],[Employee Name]]),"-----",VLOOKUP(LeaveTracker[[#This Row],[Employee Name]],'List of Employees'!$B$4:$H$766,6))</f>
        <v>PERMANENT</v>
      </c>
      <c r="G6585" s="24">
        <v>45048</v>
      </c>
      <c r="H6585" s="24">
        <v>45055</v>
      </c>
      <c r="I6585" s="19" t="s">
        <v>297</v>
      </c>
      <c r="J6585" s="42" t="s">
        <v>2396</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1816</v>
      </c>
      <c r="E6586" s="20" t="str">
        <f>IF(ISBLANK(LeaveTracker[[#This Row],[Employee Name]]),"-----",VLOOKUP(LeaveTracker[[#This Row],[Employee Name]],'List of Employees'!$B$4:$H$766,7))</f>
        <v>DSWDO</v>
      </c>
      <c r="F6586" s="66" t="str">
        <f>IF(ISBLANK(LeaveTracker[[#This Row],[Employee Name]]),"-----",VLOOKUP(LeaveTracker[[#This Row],[Employee Name]],'List of Employees'!$B$4:$H$766,6))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Employees'!$B$4:$H$766,7))</f>
        <v>ASSESSORS OFFICE</v>
      </c>
      <c r="F6587" s="66" t="str">
        <f>IF(ISBLANK(LeaveTracker[[#This Row],[Employee Name]]),"-----",VLOOKUP(LeaveTracker[[#This Row],[Employee Name]],'List of Employees'!$B$4:$H$766,6))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2015</v>
      </c>
      <c r="E6588" s="20" t="str">
        <f>IF(ISBLANK(LeaveTracker[[#This Row],[Employee Name]]),"-----",VLOOKUP(LeaveTracker[[#This Row],[Employee Name]],'List of Employees'!$B$4:$H$766,7))</f>
        <v>SP</v>
      </c>
      <c r="F6588" s="66" t="str">
        <f>IF(ISBLANK(LeaveTracker[[#This Row],[Employee Name]]),"-----",VLOOKUP(LeaveTracker[[#This Row],[Employee Name]],'List of Employees'!$B$4:$H$766,6))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Employees'!$B$4:$H$766,7))</f>
        <v>TCCH/TICC</v>
      </c>
      <c r="F6589" s="66" t="str">
        <f>IF(ISBLANK(LeaveTracker[[#This Row],[Employee Name]]),"-----",VLOOKUP(LeaveTracker[[#This Row],[Employee Name]],'List of Employees'!$B$4:$H$766,6))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Employees'!$B$4:$H$766,7))</f>
        <v>CENRO</v>
      </c>
      <c r="F6590" s="66" t="str">
        <f>IF(ISBLANK(LeaveTracker[[#This Row],[Employee Name]]),"-----",VLOOKUP(LeaveTracker[[#This Row],[Employee Name]],'List of Employees'!$B$4:$H$766,6))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1787</v>
      </c>
      <c r="E6591" s="20" t="str">
        <f>IF(ISBLANK(LeaveTracker[[#This Row],[Employee Name]]),"-----",VLOOKUP(LeaveTracker[[#This Row],[Employee Name]],'List of Employees'!$B$4:$H$766,7))</f>
        <v>CENRO</v>
      </c>
      <c r="F6591" s="66" t="str">
        <f>IF(ISBLANK(LeaveTracker[[#This Row],[Employee Name]]),"-----",VLOOKUP(LeaveTracker[[#This Row],[Employee Name]],'List of Employees'!$B$4:$H$766,6))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1846</v>
      </c>
      <c r="E6592" s="20" t="str">
        <f>IF(ISBLANK(LeaveTracker[[#This Row],[Employee Name]]),"-----",VLOOKUP(LeaveTracker[[#This Row],[Employee Name]],'List of Employees'!$B$4:$H$766,7))</f>
        <v>TICC</v>
      </c>
      <c r="F6592" s="66" t="str">
        <f>IF(ISBLANK(LeaveTracker[[#This Row],[Employee Name]]),"-----",VLOOKUP(LeaveTracker[[#This Row],[Employee Name]],'List of Employees'!$B$4:$H$766,6))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1789</v>
      </c>
      <c r="E6593" s="20" t="str">
        <f>IF(ISBLANK(LeaveTracker[[#This Row],[Employee Name]]),"-----",VLOOKUP(LeaveTracker[[#This Row],[Employee Name]],'List of Employees'!$B$4:$H$766,7))</f>
        <v>CENRO</v>
      </c>
      <c r="F6593" s="66" t="str">
        <f>IF(ISBLANK(LeaveTracker[[#This Row],[Employee Name]]),"-----",VLOOKUP(LeaveTracker[[#This Row],[Employee Name]],'List of Employees'!$B$4:$H$766,6))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1763</v>
      </c>
      <c r="E6594" s="20" t="str">
        <f>IF(ISBLANK(LeaveTracker[[#This Row],[Employee Name]]),"-----",VLOOKUP(LeaveTracker[[#This Row],[Employee Name]],'List of Employees'!$B$4:$H$766,7))</f>
        <v>CENRO</v>
      </c>
      <c r="F6594" s="66" t="str">
        <f>IF(ISBLANK(LeaveTracker[[#This Row],[Employee Name]]),"-----",VLOOKUP(LeaveTracker[[#This Row],[Employee Name]],'List of Employees'!$B$4:$H$766,6))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1785</v>
      </c>
      <c r="E6595" s="20" t="str">
        <f>IF(ISBLANK(LeaveTracker[[#This Row],[Employee Name]]),"-----",VLOOKUP(LeaveTracker[[#This Row],[Employee Name]],'List of Employees'!$B$4:$H$766,7))</f>
        <v>CENRO</v>
      </c>
      <c r="F6595" s="66" t="str">
        <f>IF(ISBLANK(LeaveTracker[[#This Row],[Employee Name]]),"-----",VLOOKUP(LeaveTracker[[#This Row],[Employee Name]],'List of Employees'!$B$4:$H$766,6))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1785</v>
      </c>
      <c r="E6596" s="20" t="str">
        <f>IF(ISBLANK(LeaveTracker[[#This Row],[Employee Name]]),"-----",VLOOKUP(LeaveTracker[[#This Row],[Employee Name]],'List of Employees'!$B$4:$H$766,7))</f>
        <v>CENRO</v>
      </c>
      <c r="F6596" s="66" t="str">
        <f>IF(ISBLANK(LeaveTracker[[#This Row],[Employee Name]]),"-----",VLOOKUP(LeaveTracker[[#This Row],[Employee Name]],'List of Employees'!$B$4:$H$766,6))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2654</v>
      </c>
      <c r="E6597" s="20" t="str">
        <f>IF(ISBLANK(LeaveTracker[[#This Row],[Employee Name]]),"-----",VLOOKUP(LeaveTracker[[#This Row],[Employee Name]],'List of Employees'!$B$4:$H$766,7))</f>
        <v>GSO</v>
      </c>
      <c r="F6597" s="66" t="str">
        <f>IF(ISBLANK(LeaveTracker[[#This Row],[Employee Name]]),"-----",VLOOKUP(LeaveTracker[[#This Row],[Employee Name]],'List of Employees'!$B$4:$H$766,6))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2654</v>
      </c>
      <c r="E6598" s="20" t="str">
        <f>IF(ISBLANK(LeaveTracker[[#This Row],[Employee Name]]),"-----",VLOOKUP(LeaveTracker[[#This Row],[Employee Name]],'List of Employees'!$B$4:$H$766,7))</f>
        <v>GSO</v>
      </c>
      <c r="F6598" s="66" t="str">
        <f>IF(ISBLANK(LeaveTracker[[#This Row],[Employee Name]]),"-----",VLOOKUP(LeaveTracker[[#This Row],[Employee Name]],'List of Employees'!$B$4:$H$766,6))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Employees'!$B$4:$H$766,7))</f>
        <v>INTERNAL</v>
      </c>
      <c r="F6599" s="66" t="str">
        <f>IF(ISBLANK(LeaveTracker[[#This Row],[Employee Name]]),"-----",VLOOKUP(LeaveTracker[[#This Row],[Employee Name]],'List of Employees'!$B$4:$H$766,6))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Employees'!$B$4:$H$766,7))</f>
        <v>INTERNAL</v>
      </c>
      <c r="F6600" s="66" t="str">
        <f>IF(ISBLANK(LeaveTracker[[#This Row],[Employee Name]]),"-----",VLOOKUP(LeaveTracker[[#This Row],[Employee Name]],'List of Employees'!$B$4:$H$766,6))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Employees'!$B$4:$H$766,7))</f>
        <v>INTERNAL</v>
      </c>
      <c r="F6601" s="66" t="str">
        <f>IF(ISBLANK(LeaveTracker[[#This Row],[Employee Name]]),"-----",VLOOKUP(LeaveTracker[[#This Row],[Employee Name]],'List of Employees'!$B$4:$H$766,6))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Employees'!$B$4:$H$766,7))</f>
        <v>CBO</v>
      </c>
      <c r="F6602" s="66" t="str">
        <f>IF(ISBLANK(LeaveTracker[[#This Row],[Employee Name]]),"-----",VLOOKUP(LeaveTracker[[#This Row],[Employee Name]],'List of Employees'!$B$4:$H$766,6))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Employees'!$B$4:$H$766,7))</f>
        <v>ONT</v>
      </c>
      <c r="F6603" s="66" t="str">
        <f>IF(ISBLANK(LeaveTracker[[#This Row],[Employee Name]]),"-----",VLOOKUP(LeaveTracker[[#This Row],[Employee Name]],'List of Employees'!$B$4:$H$766,6))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Employees'!$B$4:$H$766,7))</f>
        <v>VMO</v>
      </c>
      <c r="F6604" s="66" t="str">
        <f>IF(ISBLANK(LeaveTracker[[#This Row],[Employee Name]]),"-----",VLOOKUP(LeaveTracker[[#This Row],[Employee Name]],'List of Employees'!$B$4:$H$766,6))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Employees'!$B$4:$H$766,7))</f>
        <v>CSWDO</v>
      </c>
      <c r="F6605" s="66" t="str">
        <f>IF(ISBLANK(LeaveTracker[[#This Row],[Employee Name]]),"-----",VLOOKUP(LeaveTracker[[#This Row],[Employee Name]],'List of Employees'!$B$4:$H$766,6))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Employees'!$B$4:$H$766,7))</f>
        <v>EEO/ CITY MARKET</v>
      </c>
      <c r="F6606" s="66" t="str">
        <f>IF(ISBLANK(LeaveTracker[[#This Row],[Employee Name]]),"-----",VLOOKUP(LeaveTracker[[#This Row],[Employee Name]],'List of Employees'!$B$4:$H$766,6))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Employees'!$B$4:$H$766,7))</f>
        <v>EEO/ CITY MARKET</v>
      </c>
      <c r="F6607" s="66" t="str">
        <f>IF(ISBLANK(LeaveTracker[[#This Row],[Employee Name]]),"-----",VLOOKUP(LeaveTracker[[#This Row],[Employee Name]],'List of Employees'!$B$4:$H$766,6))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Employees'!$B$4:$H$766,7))</f>
        <v>CTO</v>
      </c>
      <c r="F6608" s="66" t="str">
        <f>IF(ISBLANK(LeaveTracker[[#This Row],[Employee Name]]),"-----",VLOOKUP(LeaveTracker[[#This Row],[Employee Name]],'List of Employees'!$B$4:$H$766,6))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Employees'!$B$4:$H$766,7))</f>
        <v>LCR</v>
      </c>
      <c r="F6609" s="66" t="str">
        <f>IF(ISBLANK(LeaveTracker[[#This Row],[Employee Name]]),"-----",VLOOKUP(LeaveTracker[[#This Row],[Employee Name]],'List of Employees'!$B$4:$H$766,6))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Employees'!$B$4:$H$766,7))</f>
        <v>CTO</v>
      </c>
      <c r="F6610" s="66" t="str">
        <f>IF(ISBLANK(LeaveTracker[[#This Row],[Employee Name]]),"-----",VLOOKUP(LeaveTracker[[#This Row],[Employee Name]],'List of Employees'!$B$4:$H$766,6))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2212</v>
      </c>
      <c r="E6611" s="20" t="str">
        <f>IF(ISBLANK(LeaveTracker[[#This Row],[Employee Name]]),"-----",VLOOKUP(LeaveTracker[[#This Row],[Employee Name]],'List of Employees'!$B$4:$H$766,7))</f>
        <v>ASSESSORS OFFICE</v>
      </c>
      <c r="F6611" s="66" t="str">
        <f>IF(ISBLANK(LeaveTracker[[#This Row],[Employee Name]]),"-----",VLOOKUP(LeaveTracker[[#This Row],[Employee Name]],'List of Employees'!$B$4:$H$766,6))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Employees'!$B$4:$H$766,7))</f>
        <v>CCT</v>
      </c>
      <c r="F6612" s="66" t="str">
        <f>IF(ISBLANK(LeaveTracker[[#This Row],[Employee Name]]),"-----",VLOOKUP(LeaveTracker[[#This Row],[Employee Name]],'List of Employees'!$B$4:$H$766,6))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Employees'!$B$4:$H$766,7))</f>
        <v>CCT</v>
      </c>
      <c r="F6613" s="66" t="str">
        <f>IF(ISBLANK(LeaveTracker[[#This Row],[Employee Name]]),"-----",VLOOKUP(LeaveTracker[[#This Row],[Employee Name]],'List of Employees'!$B$4:$H$766,6))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1835</v>
      </c>
      <c r="E6614" s="20" t="str">
        <f>IF(ISBLANK(LeaveTracker[[#This Row],[Employee Name]]),"-----",VLOOKUP(LeaveTracker[[#This Row],[Employee Name]],'List of Employees'!$B$4:$H$766,7))</f>
        <v>CCT</v>
      </c>
      <c r="F6614" s="66" t="str">
        <f>IF(ISBLANK(LeaveTracker[[#This Row],[Employee Name]]),"-----",VLOOKUP(LeaveTracker[[#This Row],[Employee Name]],'List of Employees'!$B$4:$H$766,6))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1835</v>
      </c>
      <c r="E6615" s="20" t="str">
        <f>IF(ISBLANK(LeaveTracker[[#This Row],[Employee Name]]),"-----",VLOOKUP(LeaveTracker[[#This Row],[Employee Name]],'List of Employees'!$B$4:$H$766,7))</f>
        <v>CCT</v>
      </c>
      <c r="F6615" s="66" t="str">
        <f>IF(ISBLANK(LeaveTracker[[#This Row],[Employee Name]]),"-----",VLOOKUP(LeaveTracker[[#This Row],[Employee Name]],'List of Employees'!$B$4:$H$766,6))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2320</v>
      </c>
      <c r="E6616" s="20" t="str">
        <f>IF(ISBLANK(LeaveTracker[[#This Row],[Employee Name]]),"-----",VLOOKUP(LeaveTracker[[#This Row],[Employee Name]],'List of Employees'!$B$4:$H$766,7))</f>
        <v>CEO</v>
      </c>
      <c r="F6616" s="66" t="str">
        <f>IF(ISBLANK(LeaveTracker[[#This Row],[Employee Name]]),"-----",VLOOKUP(LeaveTracker[[#This Row],[Employee Name]],'List of Employees'!$B$4:$H$766,6))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Employees'!$B$4:$H$766,7))</f>
        <v>CEO</v>
      </c>
      <c r="F6617" s="66" t="str">
        <f>IF(ISBLANK(LeaveTracker[[#This Row],[Employee Name]]),"-----",VLOOKUP(LeaveTracker[[#This Row],[Employee Name]],'List of Employees'!$B$4:$H$766,6))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Employees'!$B$4:$H$766,7))</f>
        <v>COOPERATIVE OFFICE</v>
      </c>
      <c r="F6618" s="66" t="str">
        <f>IF(ISBLANK(LeaveTracker[[#This Row],[Employee Name]]),"-----",VLOOKUP(LeaveTracker[[#This Row],[Employee Name]],'List of Employees'!$B$4:$H$766,6))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Employees'!$B$4:$H$766,7))</f>
        <v>CTO</v>
      </c>
      <c r="F6619" s="66" t="str">
        <f>IF(ISBLANK(LeaveTracker[[#This Row],[Employee Name]]),"-----",VLOOKUP(LeaveTracker[[#This Row],[Employee Name]],'List of Employees'!$B$4:$H$766,6))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1784</v>
      </c>
      <c r="E6620" s="20" t="str">
        <f>IF(ISBLANK(LeaveTracker[[#This Row],[Employee Name]]),"-----",VLOOKUP(LeaveTracker[[#This Row],[Employee Name]],'List of Employees'!$B$4:$H$766,7))</f>
        <v>CTO-LICENSE</v>
      </c>
      <c r="F6620" s="66" t="str">
        <f>IF(ISBLANK(LeaveTracker[[#This Row],[Employee Name]]),"-----",VLOOKUP(LeaveTracker[[#This Row],[Employee Name]],'List of Employees'!$B$4:$H$766,6))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Employees'!$B$4:$H$766,7))</f>
        <v>CTO</v>
      </c>
      <c r="F6621" s="66" t="str">
        <f>IF(ISBLANK(LeaveTracker[[#This Row],[Employee Name]]),"-----",VLOOKUP(LeaveTracker[[#This Row],[Employee Name]],'List of Employees'!$B$4:$H$766,6))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Employees'!$B$4:$H$766,7))</f>
        <v>PICNIC GROVE</v>
      </c>
      <c r="F6622" s="66" t="str">
        <f>IF(ISBLANK(LeaveTracker[[#This Row],[Employee Name]]),"-----",VLOOKUP(LeaveTracker[[#This Row],[Employee Name]],'List of Employees'!$B$4:$H$766,6))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Employees'!$B$4:$H$766,7))</f>
        <v>SP</v>
      </c>
      <c r="F6623" s="66" t="str">
        <f>IF(ISBLANK(LeaveTracker[[#This Row],[Employee Name]]),"-----",VLOOKUP(LeaveTracker[[#This Row],[Employee Name]],'List of Employees'!$B$4:$H$766,6))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1805</v>
      </c>
      <c r="E6624" s="20" t="str">
        <f>IF(ISBLANK(LeaveTracker[[#This Row],[Employee Name]]),"-----",VLOOKUP(LeaveTracker[[#This Row],[Employee Name]],'List of Employees'!$B$4:$H$766,7))</f>
        <v>TICC</v>
      </c>
      <c r="F6624" s="66" t="str">
        <f>IF(ISBLANK(LeaveTracker[[#This Row],[Employee Name]]),"-----",VLOOKUP(LeaveTracker[[#This Row],[Employee Name]],'List of Employees'!$B$4:$H$766,6))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2400</v>
      </c>
      <c r="E6625" s="20" t="str">
        <f>IF(ISBLANK(LeaveTracker[[#This Row],[Employee Name]]),"-----",VLOOKUP(LeaveTracker[[#This Row],[Employee Name]],'List of Employees'!$B$4:$H$766,7))</f>
        <v>PICNIC GROVE</v>
      </c>
      <c r="F6625" s="66" t="str">
        <f>IF(ISBLANK(LeaveTracker[[#This Row],[Employee Name]]),"-----",VLOOKUP(LeaveTracker[[#This Row],[Employee Name]],'List of Employees'!$B$4:$H$766,6))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Employees'!$B$4:$H$766,7))</f>
        <v>MAHOGANY MARKET</v>
      </c>
      <c r="F6626" s="66" t="str">
        <f>IF(ISBLANK(LeaveTracker[[#This Row],[Employee Name]]),"-----",VLOOKUP(LeaveTracker[[#This Row],[Employee Name]],'List of Employees'!$B$4:$H$766,6))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Employees'!$B$4:$H$766,7))</f>
        <v>MAHOGANY MARKET</v>
      </c>
      <c r="F6627" s="66" t="str">
        <f>IF(ISBLANK(LeaveTracker[[#This Row],[Employee Name]]),"-----",VLOOKUP(LeaveTracker[[#This Row],[Employee Name]],'List of Employees'!$B$4:$H$766,6))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Employees'!$B$4:$H$766,7))</f>
        <v>MAHOGANY MARKET</v>
      </c>
      <c r="F6628" s="66" t="str">
        <f>IF(ISBLANK(LeaveTracker[[#This Row],[Employee Name]]),"-----",VLOOKUP(LeaveTracker[[#This Row],[Employee Name]],'List of Employees'!$B$4:$H$766,6))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Employees'!$B$4:$H$766,7))</f>
        <v>ACCOUNTING</v>
      </c>
      <c r="F6629" s="66" t="str">
        <f>IF(ISBLANK(LeaveTracker[[#This Row],[Employee Name]]),"-----",VLOOKUP(LeaveTracker[[#This Row],[Employee Name]],'List of Employees'!$B$4:$H$766,6))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1933</v>
      </c>
      <c r="E6630" s="20" t="str">
        <f>IF(ISBLANK(LeaveTracker[[#This Row],[Employee Name]]),"-----",VLOOKUP(LeaveTracker[[#This Row],[Employee Name]],'List of Employees'!$B$4:$H$766,7))</f>
        <v>CSWDO</v>
      </c>
      <c r="F6630" s="66" t="str">
        <f>IF(ISBLANK(LeaveTracker[[#This Row],[Employee Name]]),"-----",VLOOKUP(LeaveTracker[[#This Row],[Employee Name]],'List of Employees'!$B$4:$H$766,6))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Employees'!$B$4:$H$766,7))</f>
        <v>CTO</v>
      </c>
      <c r="F6631" s="66" t="str">
        <f>IF(ISBLANK(LeaveTracker[[#This Row],[Employee Name]]),"-----",VLOOKUP(LeaveTracker[[#This Row],[Employee Name]],'List of Employees'!$B$4:$H$766,6))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Employees'!$B$4:$H$766,7))</f>
        <v>PIO</v>
      </c>
      <c r="F6632" s="66" t="str">
        <f>IF(ISBLANK(LeaveTracker[[#This Row],[Employee Name]]),"-----",VLOOKUP(LeaveTracker[[#This Row],[Employee Name]],'List of Employees'!$B$4:$H$766,6))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2221</v>
      </c>
      <c r="E6633" s="20" t="str">
        <f>IF(ISBLANK(LeaveTracker[[#This Row],[Employee Name]]),"-----",VLOOKUP(LeaveTracker[[#This Row],[Employee Name]],'List of Employees'!$B$4:$H$766,7))</f>
        <v>OSPITAL NG TAGAYTAY</v>
      </c>
      <c r="F6633" s="66" t="str">
        <f>IF(ISBLANK(LeaveTracker[[#This Row],[Employee Name]]),"-----",VLOOKUP(LeaveTracker[[#This Row],[Employee Name]],'List of Employees'!$B$4:$H$766,6))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1787</v>
      </c>
      <c r="E6634" s="20" t="str">
        <f>IF(ISBLANK(LeaveTracker[[#This Row],[Employee Name]]),"-----",VLOOKUP(LeaveTracker[[#This Row],[Employee Name]],'List of Employees'!$B$4:$H$766,7))</f>
        <v>CENRO</v>
      </c>
      <c r="F6634" s="66" t="str">
        <f>IF(ISBLANK(LeaveTracker[[#This Row],[Employee Name]]),"-----",VLOOKUP(LeaveTracker[[#This Row],[Employee Name]],'List of Employees'!$B$4:$H$766,6))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2243</v>
      </c>
      <c r="E6635" s="20" t="str">
        <f>IF(ISBLANK(LeaveTracker[[#This Row],[Employee Name]]),"-----",VLOOKUP(LeaveTracker[[#This Row],[Employee Name]],'List of Employees'!$B$4:$H$766,7))</f>
        <v>CHO</v>
      </c>
      <c r="F6635" s="66" t="str">
        <f>IF(ISBLANK(LeaveTracker[[#This Row],[Employee Name]]),"-----",VLOOKUP(LeaveTracker[[#This Row],[Employee Name]],'List of Employees'!$B$4:$H$766,6))</f>
        <v>JOBCON</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1748</v>
      </c>
      <c r="E6636" s="20" t="str">
        <f>IF(ISBLANK(LeaveTracker[[#This Row],[Employee Name]]),"-----",VLOOKUP(LeaveTracker[[#This Row],[Employee Name]],'List of Employees'!$B$4:$H$766,7))</f>
        <v>CSWDO</v>
      </c>
      <c r="F6636" s="66" t="str">
        <f>IF(ISBLANK(LeaveTracker[[#This Row],[Employee Name]]),"-----",VLOOKUP(LeaveTracker[[#This Row],[Employee Name]],'List of Employees'!$B$4:$H$766,6))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1751</v>
      </c>
      <c r="E6637" s="20" t="str">
        <f>IF(ISBLANK(LeaveTracker[[#This Row],[Employee Name]]),"-----",VLOOKUP(LeaveTracker[[#This Row],[Employee Name]],'List of Employees'!$B$4:$H$766,7))</f>
        <v>SP</v>
      </c>
      <c r="F6637" s="66" t="str">
        <f>IF(ISBLANK(LeaveTracker[[#This Row],[Employee Name]]),"-----",VLOOKUP(LeaveTracker[[#This Row],[Employee Name]],'List of Employees'!$B$4:$H$766,6))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Employees'!$B$4:$H$766,7))</f>
        <v>ACCOUNTING</v>
      </c>
      <c r="F6638" s="66" t="str">
        <f>IF(ISBLANK(LeaveTracker[[#This Row],[Employee Name]]),"-----",VLOOKUP(LeaveTracker[[#This Row],[Employee Name]],'List of Employees'!$B$4:$H$766,6))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Employees'!$B$4:$H$766,7))</f>
        <v>ACCOUNTING</v>
      </c>
      <c r="F6639" s="66" t="str">
        <f>IF(ISBLANK(LeaveTracker[[#This Row],[Employee Name]]),"-----",VLOOKUP(LeaveTracker[[#This Row],[Employee Name]],'List of Employees'!$B$4:$H$766,6))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Employees'!$B$4:$H$766,7))</f>
        <v>ACCOUNTING</v>
      </c>
      <c r="F6640" s="66" t="str">
        <f>IF(ISBLANK(LeaveTracker[[#This Row],[Employee Name]]),"-----",VLOOKUP(LeaveTracker[[#This Row],[Employee Name]],'List of Employees'!$B$4:$H$766,6))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Employees'!$B$4:$H$766,7))</f>
        <v>ACCOUNTING</v>
      </c>
      <c r="F6641" s="66" t="str">
        <f>IF(ISBLANK(LeaveTracker[[#This Row],[Employee Name]]),"-----",VLOOKUP(LeaveTracker[[#This Row],[Employee Name]],'List of Employees'!$B$4:$H$766,6))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1800</v>
      </c>
      <c r="E6642" s="20" t="str">
        <f>IF(ISBLANK(LeaveTracker[[#This Row],[Employee Name]]),"-----",VLOOKUP(LeaveTracker[[#This Row],[Employee Name]],'List of Employees'!$B$4:$H$766,7))</f>
        <v>HOUSING</v>
      </c>
      <c r="F6642" s="66" t="str">
        <f>IF(ISBLANK(LeaveTracker[[#This Row],[Employee Name]]),"-----",VLOOKUP(LeaveTracker[[#This Row],[Employee Name]],'List of Employees'!$B$4:$H$766,6))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Employees'!$B$4:$H$766,7))</f>
        <v>LIBRARY</v>
      </c>
      <c r="F6643" s="66" t="str">
        <f>IF(ISBLANK(LeaveTracker[[#This Row],[Employee Name]]),"-----",VLOOKUP(LeaveTracker[[#This Row],[Employee Name]],'List of Employees'!$B$4:$H$766,6))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Employees'!$B$4:$H$766,7))</f>
        <v>LIBRARY</v>
      </c>
      <c r="F6644" s="66" t="str">
        <f>IF(ISBLANK(LeaveTracker[[#This Row],[Employee Name]]),"-----",VLOOKUP(LeaveTracker[[#This Row],[Employee Name]],'List of Employees'!$B$4:$H$766,6))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1790</v>
      </c>
      <c r="E6645" s="20" t="str">
        <f>IF(ISBLANK(LeaveTracker[[#This Row],[Employee Name]]),"-----",VLOOKUP(LeaveTracker[[#This Row],[Employee Name]],'List of Employees'!$B$4:$H$766,7))</f>
        <v>CENRO</v>
      </c>
      <c r="F6645" s="66" t="str">
        <f>IF(ISBLANK(LeaveTracker[[#This Row],[Employee Name]]),"-----",VLOOKUP(LeaveTracker[[#This Row],[Employee Name]],'List of Employees'!$B$4:$H$766,6))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1790</v>
      </c>
      <c r="E6646" s="20" t="str">
        <f>IF(ISBLANK(LeaveTracker[[#This Row],[Employee Name]]),"-----",VLOOKUP(LeaveTracker[[#This Row],[Employee Name]],'List of Employees'!$B$4:$H$766,7))</f>
        <v>CENRO</v>
      </c>
      <c r="F6646" s="66" t="str">
        <f>IF(ISBLANK(LeaveTracker[[#This Row],[Employee Name]]),"-----",VLOOKUP(LeaveTracker[[#This Row],[Employee Name]],'List of Employees'!$B$4:$H$766,6))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1829</v>
      </c>
      <c r="E6647" s="20" t="str">
        <f>IF(ISBLANK(LeaveTracker[[#This Row],[Employee Name]]),"-----",VLOOKUP(LeaveTracker[[#This Row],[Employee Name]],'List of Employees'!$B$4:$H$766,7))</f>
        <v>EEO/CITY MARKET</v>
      </c>
      <c r="F6647" s="66" t="str">
        <f>IF(ISBLANK(LeaveTracker[[#This Row],[Employee Name]]),"-----",VLOOKUP(LeaveTracker[[#This Row],[Employee Name]],'List of Employees'!$B$4:$H$766,6))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1829</v>
      </c>
      <c r="E6648" s="20" t="str">
        <f>IF(ISBLANK(LeaveTracker[[#This Row],[Employee Name]]),"-----",VLOOKUP(LeaveTracker[[#This Row],[Employee Name]],'List of Employees'!$B$4:$H$766,7))</f>
        <v>EEO/CITY MARKET</v>
      </c>
      <c r="F6648" s="66" t="str">
        <f>IF(ISBLANK(LeaveTracker[[#This Row],[Employee Name]]),"-----",VLOOKUP(LeaveTracker[[#This Row],[Employee Name]],'List of Employees'!$B$4:$H$766,6))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2092</v>
      </c>
      <c r="E6649" s="20" t="str">
        <f>IF(ISBLANK(LeaveTracker[[#This Row],[Employee Name]]),"-----",VLOOKUP(LeaveTracker[[#This Row],[Employee Name]],'List of Employees'!$B$4:$H$766,7))</f>
        <v>CENRO</v>
      </c>
      <c r="F6649" s="66" t="str">
        <f>IF(ISBLANK(LeaveTracker[[#This Row],[Employee Name]]),"-----",VLOOKUP(LeaveTracker[[#This Row],[Employee Name]],'List of Employees'!$B$4:$H$766,6))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Employees'!$B$4:$H$766,7))</f>
        <v>CSWDO</v>
      </c>
      <c r="F6650" s="66" t="str">
        <f>IF(ISBLANK(LeaveTracker[[#This Row],[Employee Name]]),"-----",VLOOKUP(LeaveTracker[[#This Row],[Employee Name]],'List of Employees'!$B$4:$H$766,6))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Employees'!$B$4:$H$766,7))</f>
        <v>CSWDO</v>
      </c>
      <c r="F6651" s="66" t="str">
        <f>IF(ISBLANK(LeaveTracker[[#This Row],[Employee Name]]),"-----",VLOOKUP(LeaveTracker[[#This Row],[Employee Name]],'List of Employees'!$B$4:$H$766,6))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2403</v>
      </c>
      <c r="E6652" s="20" t="str">
        <f>IF(ISBLANK(LeaveTracker[[#This Row],[Employee Name]]),"-----",VLOOKUP(LeaveTracker[[#This Row],[Employee Name]],'List of Employees'!$B$4:$H$766,7))</f>
        <v>CSWDO</v>
      </c>
      <c r="F6652" s="66" t="str">
        <f>IF(ISBLANK(LeaveTracker[[#This Row],[Employee Name]]),"-----",VLOOKUP(LeaveTracker[[#This Row],[Employee Name]],'List of Employees'!$B$4:$H$766,6))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Employees'!$B$4:$H$766,7))</f>
        <v>ONT</v>
      </c>
      <c r="F6653" s="66" t="str">
        <f>IF(ISBLANK(LeaveTracker[[#This Row],[Employee Name]]),"-----",VLOOKUP(LeaveTracker[[#This Row],[Employee Name]],'List of Employees'!$B$4:$H$766,6))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2406</v>
      </c>
      <c r="E6654" s="20" t="str">
        <f>IF(ISBLANK(LeaveTracker[[#This Row],[Employee Name]]),"-----",VLOOKUP(LeaveTracker[[#This Row],[Employee Name]],'List of Employees'!$B$4:$H$766,7))</f>
        <v>TCIS/CSU</v>
      </c>
      <c r="F6654" s="66" t="str">
        <f>IF(ISBLANK(LeaveTracker[[#This Row],[Employee Name]]),"-----",VLOOKUP(LeaveTracker[[#This Row],[Employee Name]],'List of Employees'!$B$4:$H$766,6))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Employees'!$B$4:$H$766,7))</f>
        <v>CTO</v>
      </c>
      <c r="F6655" s="66" t="str">
        <f>IF(ISBLANK(LeaveTracker[[#This Row],[Employee Name]]),"-----",VLOOKUP(LeaveTracker[[#This Row],[Employee Name]],'List of Employees'!$B$4:$H$766,6))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Employees'!$B$4:$H$766,7))</f>
        <v>CTO</v>
      </c>
      <c r="F6656" s="66" t="str">
        <f>IF(ISBLANK(LeaveTracker[[#This Row],[Employee Name]]),"-----",VLOOKUP(LeaveTracker[[#This Row],[Employee Name]],'List of Employees'!$B$4:$H$766,6))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1945</v>
      </c>
      <c r="E6657" s="20" t="str">
        <f>IF(ISBLANK(LeaveTracker[[#This Row],[Employee Name]]),"-----",VLOOKUP(LeaveTracker[[#This Row],[Employee Name]],'List of Employees'!$B$4:$H$766,7))</f>
        <v>ONT</v>
      </c>
      <c r="F6657" s="66" t="str">
        <f>IF(ISBLANK(LeaveTracker[[#This Row],[Employee Name]]),"-----",VLOOKUP(LeaveTracker[[#This Row],[Employee Name]],'List of Employees'!$B$4:$H$766,6))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2409</v>
      </c>
      <c r="E6658" s="20" t="str">
        <f>IF(ISBLANK(LeaveTracker[[#This Row],[Employee Name]]),"-----",VLOOKUP(LeaveTracker[[#This Row],[Employee Name]],'List of Employees'!$B$4:$H$766,7))</f>
        <v>PEOPLE'S PARK</v>
      </c>
      <c r="F6658" s="66" t="str">
        <f>IF(ISBLANK(LeaveTracker[[#This Row],[Employee Name]]),"-----",VLOOKUP(LeaveTracker[[#This Row],[Employee Name]],'List of Employees'!$B$4:$H$766,6))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1862</v>
      </c>
      <c r="E6659" s="20" t="str">
        <f>IF(ISBLANK(LeaveTracker[[#This Row],[Employee Name]]),"-----",VLOOKUP(LeaveTracker[[#This Row],[Employee Name]],'List of Employees'!$B$4:$H$766,7))</f>
        <v>MO</v>
      </c>
      <c r="F6659" s="66" t="str">
        <f>IF(ISBLANK(LeaveTracker[[#This Row],[Employee Name]]),"-----",VLOOKUP(LeaveTracker[[#This Row],[Employee Name]],'List of Employees'!$B$4:$H$766,6))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2412</v>
      </c>
      <c r="E6660" s="20" t="str">
        <f>IF(ISBLANK(LeaveTracker[[#This Row],[Employee Name]]),"-----",VLOOKUP(LeaveTracker[[#This Row],[Employee Name]],'List of Employees'!$B$4:$H$766,7))</f>
        <v>PEOPLE'S PARK</v>
      </c>
      <c r="F6660" s="66" t="str">
        <f>IF(ISBLANK(LeaveTracker[[#This Row],[Employee Name]]),"-----",VLOOKUP(LeaveTracker[[#This Row],[Employee Name]],'List of Employees'!$B$4:$H$766,6))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2414</v>
      </c>
      <c r="E6661" s="20" t="str">
        <f>IF(ISBLANK(LeaveTracker[[#This Row],[Employee Name]]),"-----",VLOOKUP(LeaveTracker[[#This Row],[Employee Name]],'List of Employees'!$B$4:$H$766,7))</f>
        <v>PEOPLE'S PARK</v>
      </c>
      <c r="F6661" s="66" t="str">
        <f>IF(ISBLANK(LeaveTracker[[#This Row],[Employee Name]]),"-----",VLOOKUP(LeaveTracker[[#This Row],[Employee Name]],'List of Employees'!$B$4:$H$766,6))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Employees'!$B$4:$H$766,7))</f>
        <v>SP</v>
      </c>
      <c r="F6662" s="66" t="str">
        <f>IF(ISBLANK(LeaveTracker[[#This Row],[Employee Name]]),"-----",VLOOKUP(LeaveTracker[[#This Row],[Employee Name]],'List of Employees'!$B$4:$H$766,6))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Employees'!$B$4:$H$766,7))</f>
        <v>VMO</v>
      </c>
      <c r="F6663" s="66" t="str">
        <f>IF(ISBLANK(LeaveTracker[[#This Row],[Employee Name]]),"-----",VLOOKUP(LeaveTracker[[#This Row],[Employee Name]],'List of Employees'!$B$4:$H$766,6))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1919</v>
      </c>
      <c r="E6664" s="20" t="str">
        <f>IF(ISBLANK(LeaveTracker[[#This Row],[Employee Name]]),"-----",VLOOKUP(LeaveTracker[[#This Row],[Employee Name]],'List of Employees'!$B$4:$H$766,7))</f>
        <v>HOUSING</v>
      </c>
      <c r="F6664" s="66" t="str">
        <f>IF(ISBLANK(LeaveTracker[[#This Row],[Employee Name]]),"-----",VLOOKUP(LeaveTracker[[#This Row],[Employee Name]],'List of Employees'!$B$4:$H$766,6))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1817</v>
      </c>
      <c r="E6665" s="20" t="str">
        <f>IF(ISBLANK(LeaveTracker[[#This Row],[Employee Name]]),"-----",VLOOKUP(LeaveTracker[[#This Row],[Employee Name]],'List of Employees'!$B$4:$H$766,7))</f>
        <v>CHO</v>
      </c>
      <c r="F6665" s="66" t="str">
        <f>IF(ISBLANK(LeaveTracker[[#This Row],[Employee Name]]),"-----",VLOOKUP(LeaveTracker[[#This Row],[Employee Name]],'List of Employees'!$B$4:$H$766,6))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2060</v>
      </c>
      <c r="E6666" s="20" t="str">
        <f>IF(ISBLANK(LeaveTracker[[#This Row],[Employee Name]]),"-----",VLOOKUP(LeaveTracker[[#This Row],[Employee Name]],'List of Employees'!$B$4:$H$766,7))</f>
        <v>GSO</v>
      </c>
      <c r="F6666" s="66" t="str">
        <f>IF(ISBLANK(LeaveTracker[[#This Row],[Employee Name]]),"-----",VLOOKUP(LeaveTracker[[#This Row],[Employee Name]],'List of Employees'!$B$4:$H$766,6))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1868</v>
      </c>
      <c r="E6667" s="20" t="str">
        <f>IF(ISBLANK(LeaveTracker[[#This Row],[Employee Name]]),"-----",VLOOKUP(LeaveTracker[[#This Row],[Employee Name]],'List of Employees'!$B$4:$H$766,7))</f>
        <v>GSO</v>
      </c>
      <c r="F6667" s="66" t="str">
        <f>IF(ISBLANK(LeaveTracker[[#This Row],[Employee Name]]),"-----",VLOOKUP(LeaveTracker[[#This Row],[Employee Name]],'List of Employees'!$B$4:$H$766,6))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1868</v>
      </c>
      <c r="E6668" s="20" t="str">
        <f>IF(ISBLANK(LeaveTracker[[#This Row],[Employee Name]]),"-----",VLOOKUP(LeaveTracker[[#This Row],[Employee Name]],'List of Employees'!$B$4:$H$766,7))</f>
        <v>GSO</v>
      </c>
      <c r="F6668" s="66" t="str">
        <f>IF(ISBLANK(LeaveTracker[[#This Row],[Employee Name]]),"-----",VLOOKUP(LeaveTracker[[#This Row],[Employee Name]],'List of Employees'!$B$4:$H$766,6))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1806</v>
      </c>
      <c r="E6669" s="20" t="str">
        <f>IF(ISBLANK(LeaveTracker[[#This Row],[Employee Name]]),"-----",VLOOKUP(LeaveTracker[[#This Row],[Employee Name]],'List of Employees'!$B$4:$H$766,7))</f>
        <v>TICC/TCCH</v>
      </c>
      <c r="F6669" s="66" t="str">
        <f>IF(ISBLANK(LeaveTracker[[#This Row],[Employee Name]]),"-----",VLOOKUP(LeaveTracker[[#This Row],[Employee Name]],'List of Employees'!$B$4:$H$766,6))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1860</v>
      </c>
      <c r="E6670" s="20" t="str">
        <f>IF(ISBLANK(LeaveTracker[[#This Row],[Employee Name]]),"-----",VLOOKUP(LeaveTracker[[#This Row],[Employee Name]],'List of Employees'!$B$4:$H$766,7))</f>
        <v>TICC</v>
      </c>
      <c r="F6670" s="66" t="str">
        <f>IF(ISBLANK(LeaveTracker[[#This Row],[Employee Name]]),"-----",VLOOKUP(LeaveTracker[[#This Row],[Employee Name]],'List of Employees'!$B$4:$H$766,6))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2417</v>
      </c>
      <c r="E6671" s="20" t="str">
        <f>IF(ISBLANK(LeaveTracker[[#This Row],[Employee Name]]),"-----",VLOOKUP(LeaveTracker[[#This Row],[Employee Name]],'List of Employees'!$B$4:$H$766,7))</f>
        <v>DEPED</v>
      </c>
      <c r="F6671" s="66" t="str">
        <f>IF(ISBLANK(LeaveTracker[[#This Row],[Employee Name]]),"-----",VLOOKUP(LeaveTracker[[#This Row],[Employee Name]],'List of Employees'!$B$4:$H$766,6))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1933</v>
      </c>
      <c r="E6672" s="20" t="str">
        <f>IF(ISBLANK(LeaveTracker[[#This Row],[Employee Name]]),"-----",VLOOKUP(LeaveTracker[[#This Row],[Employee Name]],'List of Employees'!$B$4:$H$766,7))</f>
        <v>CSWDO</v>
      </c>
      <c r="F6672" s="66" t="str">
        <f>IF(ISBLANK(LeaveTracker[[#This Row],[Employee Name]]),"-----",VLOOKUP(LeaveTracker[[#This Row],[Employee Name]],'List of Employees'!$B$4:$H$766,6))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1793</v>
      </c>
      <c r="E6673" s="20" t="str">
        <f>IF(ISBLANK(LeaveTracker[[#This Row],[Employee Name]]),"-----",VLOOKUP(LeaveTracker[[#This Row],[Employee Name]],'List of Employees'!$B$4:$H$766,7))</f>
        <v>CENRO</v>
      </c>
      <c r="F6673" s="66" t="str">
        <f>IF(ISBLANK(LeaveTracker[[#This Row],[Employee Name]]),"-----",VLOOKUP(LeaveTracker[[#This Row],[Employee Name]],'List of Employees'!$B$4:$H$766,6))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1800</v>
      </c>
      <c r="E6674" s="20" t="str">
        <f>IF(ISBLANK(LeaveTracker[[#This Row],[Employee Name]]),"-----",VLOOKUP(LeaveTracker[[#This Row],[Employee Name]],'List of Employees'!$B$4:$H$766,7))</f>
        <v>HOUSING</v>
      </c>
      <c r="F6674" s="66" t="str">
        <f>IF(ISBLANK(LeaveTracker[[#This Row],[Employee Name]]),"-----",VLOOKUP(LeaveTracker[[#This Row],[Employee Name]],'List of Employees'!$B$4:$H$766,6))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1800</v>
      </c>
      <c r="E6675" s="20" t="str">
        <f>IF(ISBLANK(LeaveTracker[[#This Row],[Employee Name]]),"-----",VLOOKUP(LeaveTracker[[#This Row],[Employee Name]],'List of Employees'!$B$4:$H$766,7))</f>
        <v>HOUSING</v>
      </c>
      <c r="F6675" s="66" t="str">
        <f>IF(ISBLANK(LeaveTracker[[#This Row],[Employee Name]]),"-----",VLOOKUP(LeaveTracker[[#This Row],[Employee Name]],'List of Employees'!$B$4:$H$766,6))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1747</v>
      </c>
      <c r="E6676" s="20" t="str">
        <f>IF(ISBLANK(LeaveTracker[[#This Row],[Employee Name]]),"-----",VLOOKUP(LeaveTracker[[#This Row],[Employee Name]],'List of Employees'!$B$4:$H$766,7))</f>
        <v>BPLO</v>
      </c>
      <c r="F6676" s="66" t="str">
        <f>IF(ISBLANK(LeaveTracker[[#This Row],[Employee Name]]),"-----",VLOOKUP(LeaveTracker[[#This Row],[Employee Name]],'List of Employees'!$B$4:$H$766,6))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1747</v>
      </c>
      <c r="E6677" s="20" t="str">
        <f>IF(ISBLANK(LeaveTracker[[#This Row],[Employee Name]]),"-----",VLOOKUP(LeaveTracker[[#This Row],[Employee Name]],'List of Employees'!$B$4:$H$766,7))</f>
        <v>BPLO</v>
      </c>
      <c r="F6677" s="66" t="str">
        <f>IF(ISBLANK(LeaveTracker[[#This Row],[Employee Name]]),"-----",VLOOKUP(LeaveTracker[[#This Row],[Employee Name]],'List of Employees'!$B$4:$H$766,6))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1954</v>
      </c>
      <c r="E6678" s="20" t="str">
        <f>IF(ISBLANK(LeaveTracker[[#This Row],[Employee Name]]),"-----",VLOOKUP(LeaveTracker[[#This Row],[Employee Name]],'List of Employees'!$B$4:$H$766,7))</f>
        <v>CENRO</v>
      </c>
      <c r="F6678" s="66" t="str">
        <f>IF(ISBLANK(LeaveTracker[[#This Row],[Employee Name]]),"-----",VLOOKUP(LeaveTracker[[#This Row],[Employee Name]],'List of Employees'!$B$4:$H$766,6))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1954</v>
      </c>
      <c r="E6679" s="20" t="str">
        <f>IF(ISBLANK(LeaveTracker[[#This Row],[Employee Name]]),"-----",VLOOKUP(LeaveTracker[[#This Row],[Employee Name]],'List of Employees'!$B$4:$H$766,7))</f>
        <v>CENRO</v>
      </c>
      <c r="F6679" s="66" t="str">
        <f>IF(ISBLANK(LeaveTracker[[#This Row],[Employee Name]]),"-----",VLOOKUP(LeaveTracker[[#This Row],[Employee Name]],'List of Employees'!$B$4:$H$766,6))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1954</v>
      </c>
      <c r="E6680" s="20" t="str">
        <f>IF(ISBLANK(LeaveTracker[[#This Row],[Employee Name]]),"-----",VLOOKUP(LeaveTracker[[#This Row],[Employee Name]],'List of Employees'!$B$4:$H$766,7))</f>
        <v>CENRO</v>
      </c>
      <c r="F6680" s="66" t="str">
        <f>IF(ISBLANK(LeaveTracker[[#This Row],[Employee Name]]),"-----",VLOOKUP(LeaveTracker[[#This Row],[Employee Name]],'List of Employees'!$B$4:$H$766,6))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1752</v>
      </c>
      <c r="E6681" s="20" t="str">
        <f>IF(ISBLANK(LeaveTracker[[#This Row],[Employee Name]]),"-----",VLOOKUP(LeaveTracker[[#This Row],[Employee Name]],'List of Employees'!$B$4:$H$766,7))</f>
        <v>EEO/CITY MARKET</v>
      </c>
      <c r="F6681" s="66" t="str">
        <f>IF(ISBLANK(LeaveTracker[[#This Row],[Employee Name]]),"-----",VLOOKUP(LeaveTracker[[#This Row],[Employee Name]],'List of Employees'!$B$4:$H$766,6))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1752</v>
      </c>
      <c r="E6682" s="20" t="str">
        <f>IF(ISBLANK(LeaveTracker[[#This Row],[Employee Name]]),"-----",VLOOKUP(LeaveTracker[[#This Row],[Employee Name]],'List of Employees'!$B$4:$H$766,7))</f>
        <v>EEO/CITY MARKET</v>
      </c>
      <c r="F6682" s="66" t="str">
        <f>IF(ISBLANK(LeaveTracker[[#This Row],[Employee Name]]),"-----",VLOOKUP(LeaveTracker[[#This Row],[Employee Name]],'List of Employees'!$B$4:$H$766,6))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1829</v>
      </c>
      <c r="E6683" s="20" t="str">
        <f>IF(ISBLANK(LeaveTracker[[#This Row],[Employee Name]]),"-----",VLOOKUP(LeaveTracker[[#This Row],[Employee Name]],'List of Employees'!$B$4:$H$766,7))</f>
        <v>EEO/CITY MARKET</v>
      </c>
      <c r="F6683" s="66" t="str">
        <f>IF(ISBLANK(LeaveTracker[[#This Row],[Employee Name]]),"-----",VLOOKUP(LeaveTracker[[#This Row],[Employee Name]],'List of Employees'!$B$4:$H$766,6))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1779</v>
      </c>
      <c r="E6684" s="20" t="str">
        <f>IF(ISBLANK(LeaveTracker[[#This Row],[Employee Name]]),"-----",VLOOKUP(LeaveTracker[[#This Row],[Employee Name]],'List of Employees'!$B$4:$H$766,7))</f>
        <v>EEO/CITY MARKET</v>
      </c>
      <c r="F6684" s="66" t="str">
        <f>IF(ISBLANK(LeaveTracker[[#This Row],[Employee Name]]),"-----",VLOOKUP(LeaveTracker[[#This Row],[Employee Name]],'List of Employees'!$B$4:$H$766,6))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1951</v>
      </c>
      <c r="E6685" s="20" t="str">
        <f>IF(ISBLANK(LeaveTracker[[#This Row],[Employee Name]]),"-----",VLOOKUP(LeaveTracker[[#This Row],[Employee Name]],'List of Employees'!$B$4:$H$766,7))</f>
        <v>EEO/CITY MARKET</v>
      </c>
      <c r="F6685" s="66" t="str">
        <f>IF(ISBLANK(LeaveTracker[[#This Row],[Employee Name]]),"-----",VLOOKUP(LeaveTracker[[#This Row],[Employee Name]],'List of Employees'!$B$4:$H$766,6))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1934</v>
      </c>
      <c r="E6686" s="20" t="str">
        <f>IF(ISBLANK(LeaveTracker[[#This Row],[Employee Name]]),"-----",VLOOKUP(LeaveTracker[[#This Row],[Employee Name]],'List of Employees'!$B$4:$H$766,7))</f>
        <v>GSO</v>
      </c>
      <c r="F6686" s="66" t="str">
        <f>IF(ISBLANK(LeaveTracker[[#This Row],[Employee Name]]),"-----",VLOOKUP(LeaveTracker[[#This Row],[Employee Name]],'List of Employees'!$B$4:$H$766,6))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1860</v>
      </c>
      <c r="E6687" s="20" t="str">
        <f>IF(ISBLANK(LeaveTracker[[#This Row],[Employee Name]]),"-----",VLOOKUP(LeaveTracker[[#This Row],[Employee Name]],'List of Employees'!$B$4:$H$766,7))</f>
        <v>TICC</v>
      </c>
      <c r="F6687" s="66" t="str">
        <f>IF(ISBLANK(LeaveTracker[[#This Row],[Employee Name]]),"-----",VLOOKUP(LeaveTracker[[#This Row],[Employee Name]],'List of Employees'!$B$4:$H$766,6))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1860</v>
      </c>
      <c r="E6688" s="20" t="str">
        <f>IF(ISBLANK(LeaveTracker[[#This Row],[Employee Name]]),"-----",VLOOKUP(LeaveTracker[[#This Row],[Employee Name]],'List of Employees'!$B$4:$H$766,7))</f>
        <v>TICC</v>
      </c>
      <c r="F6688" s="66" t="str">
        <f>IF(ISBLANK(LeaveTracker[[#This Row],[Employee Name]]),"-----",VLOOKUP(LeaveTracker[[#This Row],[Employee Name]],'List of Employees'!$B$4:$H$766,6))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1895</v>
      </c>
      <c r="E6689" s="20" t="str">
        <f>IF(ISBLANK(LeaveTracker[[#This Row],[Employee Name]]),"-----",VLOOKUP(LeaveTracker[[#This Row],[Employee Name]],'List of Employees'!$B$4:$H$766,7))</f>
        <v>TICC</v>
      </c>
      <c r="F6689" s="66" t="str">
        <f>IF(ISBLANK(LeaveTracker[[#This Row],[Employee Name]]),"-----",VLOOKUP(LeaveTracker[[#This Row],[Employee Name]],'List of Employees'!$B$4:$H$766,6))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1753</v>
      </c>
      <c r="E6690" s="20" t="str">
        <f>IF(ISBLANK(LeaveTracker[[#This Row],[Employee Name]]),"-----",VLOOKUP(LeaveTracker[[#This Row],[Employee Name]],'List of Employees'!$B$4:$H$766,7))</f>
        <v>SP</v>
      </c>
      <c r="F6690" s="66" t="str">
        <f>IF(ISBLANK(LeaveTracker[[#This Row],[Employee Name]]),"-----",VLOOKUP(LeaveTracker[[#This Row],[Employee Name]],'List of Employees'!$B$4:$H$766,6))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1737</v>
      </c>
      <c r="E6691" s="20">
        <f>IF(ISBLANK(LeaveTracker[[#This Row],[Employee Name]]),"-----",VLOOKUP(LeaveTracker[[#This Row],[Employee Name]],'List of Employees'!$B$4:$H$766,7))</f>
        <v>0</v>
      </c>
      <c r="F6691" s="66" t="str">
        <f>IF(ISBLANK(LeaveTracker[[#This Row],[Employee Name]]),"-----",VLOOKUP(LeaveTracker[[#This Row],[Employee Name]],'List of Employees'!$B$4:$H$766,6))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2418</v>
      </c>
      <c r="E6692" s="20" t="str">
        <f>IF(ISBLANK(LeaveTracker[[#This Row],[Employee Name]]),"-----",VLOOKUP(LeaveTracker[[#This Row],[Employee Name]],'List of Employees'!$B$4:$H$766,7))</f>
        <v>PICNIC GROVE</v>
      </c>
      <c r="F6692" s="66" t="str">
        <f>IF(ISBLANK(LeaveTracker[[#This Row],[Employee Name]]),"-----",VLOOKUP(LeaveTracker[[#This Row],[Employee Name]],'List of Employees'!$B$4:$H$766,6))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1992</v>
      </c>
      <c r="E6693" s="20" t="str">
        <f>IF(ISBLANK(LeaveTracker[[#This Row],[Employee Name]]),"-----",VLOOKUP(LeaveTracker[[#This Row],[Employee Name]],'List of Employees'!$B$4:$H$766,7))</f>
        <v>VMO</v>
      </c>
      <c r="F6693" s="66" t="str">
        <f>IF(ISBLANK(LeaveTracker[[#This Row],[Employee Name]]),"-----",VLOOKUP(LeaveTracker[[#This Row],[Employee Name]],'List of Employees'!$B$4:$H$766,6))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Employees'!$B$4:$H$766,7))</f>
        <v>COMELEC</v>
      </c>
      <c r="F6694" s="66" t="str">
        <f>IF(ISBLANK(LeaveTracker[[#This Row],[Employee Name]]),"-----",VLOOKUP(LeaveTracker[[#This Row],[Employee Name]],'List of Employees'!$B$4:$H$766,6))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Employees'!$B$4:$H$766,7))</f>
        <v>COMELEC</v>
      </c>
      <c r="F6695" s="66" t="str">
        <f>IF(ISBLANK(LeaveTracker[[#This Row],[Employee Name]]),"-----",VLOOKUP(LeaveTracker[[#This Row],[Employee Name]],'List of Employees'!$B$4:$H$766,6))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2106</v>
      </c>
      <c r="E6696" s="20" t="str">
        <f>IF(ISBLANK(LeaveTracker[[#This Row],[Employee Name]]),"-----",VLOOKUP(LeaveTracker[[#This Row],[Employee Name]],'List of Employees'!$B$4:$H$766,7))</f>
        <v>CITY PLANNING &amp; DEV'T OFFICE</v>
      </c>
      <c r="F6696" s="66" t="str">
        <f>IF(ISBLANK(LeaveTracker[[#This Row],[Employee Name]]),"-----",VLOOKUP(LeaveTracker[[#This Row],[Employee Name]],'List of Employees'!$B$4:$H$766,6))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Employees'!$B$4:$H$766,7))</f>
        <v>CTO</v>
      </c>
      <c r="F6697" s="66" t="str">
        <f>IF(ISBLANK(LeaveTracker[[#This Row],[Employee Name]]),"-----",VLOOKUP(LeaveTracker[[#This Row],[Employee Name]],'List of Employees'!$B$4:$H$766,6))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Employees'!$B$4:$H$766,7))</f>
        <v>PIO</v>
      </c>
      <c r="F6698" s="66" t="str">
        <f>IF(ISBLANK(LeaveTracker[[#This Row],[Employee Name]]),"-----",VLOOKUP(LeaveTracker[[#This Row],[Employee Name]],'List of Employees'!$B$4:$H$766,6))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Employees'!$B$4:$H$766,7))</f>
        <v>COMELEC</v>
      </c>
      <c r="F6699" s="66" t="str">
        <f>IF(ISBLANK(LeaveTracker[[#This Row],[Employee Name]]),"-----",VLOOKUP(LeaveTracker[[#This Row],[Employee Name]],'List of Employees'!$B$4:$H$766,6))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Employees'!$B$4:$H$766,7))</f>
        <v>PIO</v>
      </c>
      <c r="F6700" s="66" t="str">
        <f>IF(ISBLANK(LeaveTracker[[#This Row],[Employee Name]]),"-----",VLOOKUP(LeaveTracker[[#This Row],[Employee Name]],'List of Employees'!$B$4:$H$766,6))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1834</v>
      </c>
      <c r="E6701" s="20" t="str">
        <f>IF(ISBLANK(LeaveTracker[[#This Row],[Employee Name]]),"-----",VLOOKUP(LeaveTracker[[#This Row],[Employee Name]],'List of Employees'!$B$4:$H$766,7))</f>
        <v>BIR</v>
      </c>
      <c r="F6701" s="66" t="str">
        <f>IF(ISBLANK(LeaveTracker[[#This Row],[Employee Name]]),"-----",VLOOKUP(LeaveTracker[[#This Row],[Employee Name]],'List of Employees'!$B$4:$H$766,6))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Employees'!$B$4:$H$766,7))</f>
        <v>CPDO</v>
      </c>
      <c r="F6702" s="66" t="str">
        <f>IF(ISBLANK(LeaveTracker[[#This Row],[Employee Name]]),"-----",VLOOKUP(LeaveTracker[[#This Row],[Employee Name]],'List of Employees'!$B$4:$H$766,6))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1761</v>
      </c>
      <c r="E6703" s="20" t="str">
        <f>IF(ISBLANK(LeaveTracker[[#This Row],[Employee Name]]),"-----",VLOOKUP(LeaveTracker[[#This Row],[Employee Name]],'List of Employees'!$B$4:$H$766,7))</f>
        <v>GSO</v>
      </c>
      <c r="F6703" s="66" t="str">
        <f>IF(ISBLANK(LeaveTracker[[#This Row],[Employee Name]]),"-----",VLOOKUP(LeaveTracker[[#This Row],[Employee Name]],'List of Employees'!$B$4:$H$766,6))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1761</v>
      </c>
      <c r="E6704" s="20" t="str">
        <f>IF(ISBLANK(LeaveTracker[[#This Row],[Employee Name]]),"-----",VLOOKUP(LeaveTracker[[#This Row],[Employee Name]],'List of Employees'!$B$4:$H$766,7))</f>
        <v>GSO</v>
      </c>
      <c r="F6704" s="66" t="str">
        <f>IF(ISBLANK(LeaveTracker[[#This Row],[Employee Name]]),"-----",VLOOKUP(LeaveTracker[[#This Row],[Employee Name]],'List of Employees'!$B$4:$H$766,6))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1826</v>
      </c>
      <c r="E6705" s="20" t="str">
        <f>IF(ISBLANK(LeaveTracker[[#This Row],[Employee Name]]),"-----",VLOOKUP(LeaveTracker[[#This Row],[Employee Name]],'List of Employees'!$B$4:$H$766,7))</f>
        <v>CPDO</v>
      </c>
      <c r="F6705" s="66" t="str">
        <f>IF(ISBLANK(LeaveTracker[[#This Row],[Employee Name]]),"-----",VLOOKUP(LeaveTracker[[#This Row],[Employee Name]],'List of Employees'!$B$4:$H$766,6))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1854</v>
      </c>
      <c r="E6706" s="20" t="str">
        <f>IF(ISBLANK(LeaveTracker[[#This Row],[Employee Name]]),"-----",VLOOKUP(LeaveTracker[[#This Row],[Employee Name]],'List of Employees'!$B$4:$H$766,7))</f>
        <v>MO</v>
      </c>
      <c r="F6706" s="66" t="str">
        <f>IF(ISBLANK(LeaveTracker[[#This Row],[Employee Name]]),"-----",VLOOKUP(LeaveTracker[[#This Row],[Employee Name]],'List of Employees'!$B$4:$H$766,6))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1848</v>
      </c>
      <c r="E6707" s="20" t="str">
        <f>IF(ISBLANK(LeaveTracker[[#This Row],[Employee Name]]),"-----",VLOOKUP(LeaveTracker[[#This Row],[Employee Name]],'List of Employees'!$B$4:$H$766,7))</f>
        <v>GSO</v>
      </c>
      <c r="F6707" s="66" t="str">
        <f>IF(ISBLANK(LeaveTracker[[#This Row],[Employee Name]]),"-----",VLOOKUP(LeaveTracker[[#This Row],[Employee Name]],'List of Employees'!$B$4:$H$766,6))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1848</v>
      </c>
      <c r="E6708" s="20" t="str">
        <f>IF(ISBLANK(LeaveTracker[[#This Row],[Employee Name]]),"-----",VLOOKUP(LeaveTracker[[#This Row],[Employee Name]],'List of Employees'!$B$4:$H$766,7))</f>
        <v>GSO</v>
      </c>
      <c r="F6708" s="66" t="str">
        <f>IF(ISBLANK(LeaveTracker[[#This Row],[Employee Name]]),"-----",VLOOKUP(LeaveTracker[[#This Row],[Employee Name]],'List of Employees'!$B$4:$H$766,6))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Employees'!$B$4:$H$766,7))</f>
        <v>CENRO</v>
      </c>
      <c r="F6709" s="66" t="str">
        <f>IF(ISBLANK(LeaveTracker[[#This Row],[Employee Name]]),"-----",VLOOKUP(LeaveTracker[[#This Row],[Employee Name]],'List of Employees'!$B$4:$H$766,6))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1768</v>
      </c>
      <c r="E6710" s="20" t="str">
        <f>IF(ISBLANK(LeaveTracker[[#This Row],[Employee Name]]),"-----",VLOOKUP(LeaveTracker[[#This Row],[Employee Name]],'List of Employees'!$B$4:$H$766,7))</f>
        <v>CHO</v>
      </c>
      <c r="F6710" s="66" t="str">
        <f>IF(ISBLANK(LeaveTracker[[#This Row],[Employee Name]]),"-----",VLOOKUP(LeaveTracker[[#This Row],[Employee Name]],'List of Employees'!$B$4:$H$766,6))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Employees'!$B$4:$H$766,7))</f>
        <v>CSWDO</v>
      </c>
      <c r="F6711" s="66" t="str">
        <f>IF(ISBLANK(LeaveTracker[[#This Row],[Employee Name]]),"-----",VLOOKUP(LeaveTracker[[#This Row],[Employee Name]],'List of Employees'!$B$4:$H$766,6))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2419</v>
      </c>
      <c r="E6712" s="20" t="str">
        <f>IF(ISBLANK(LeaveTracker[[#This Row],[Employee Name]]),"-----",VLOOKUP(LeaveTracker[[#This Row],[Employee Name]],'List of Employees'!$B$4:$H$766,7))</f>
        <v>PEOPLE'S PARK</v>
      </c>
      <c r="F6712" s="66" t="str">
        <f>IF(ISBLANK(LeaveTracker[[#This Row],[Employee Name]]),"-----",VLOOKUP(LeaveTracker[[#This Row],[Employee Name]],'List of Employees'!$B$4:$H$766,6))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Employees'!$B$4:$H$766,7))</f>
        <v>CCT</v>
      </c>
      <c r="F6713" s="66" t="str">
        <f>IF(ISBLANK(LeaveTracker[[#This Row],[Employee Name]]),"-----",VLOOKUP(LeaveTracker[[#This Row],[Employee Name]],'List of Employees'!$B$4:$H$766,6))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Employees'!$B$4:$H$766,7))</f>
        <v>CCT</v>
      </c>
      <c r="F6714" s="66" t="str">
        <f>IF(ISBLANK(LeaveTracker[[#This Row],[Employee Name]]),"-----",VLOOKUP(LeaveTracker[[#This Row],[Employee Name]],'List of Employees'!$B$4:$H$766,6))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Employees'!$B$4:$H$766,7))</f>
        <v>CSWDO</v>
      </c>
      <c r="F6715" s="66" t="str">
        <f>IF(ISBLANK(LeaveTracker[[#This Row],[Employee Name]]),"-----",VLOOKUP(LeaveTracker[[#This Row],[Employee Name]],'List of Employees'!$B$4:$H$766,6))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Employees'!$B$4:$H$766,7))</f>
        <v>CHARACTER OFFICE</v>
      </c>
      <c r="F6716" s="66" t="str">
        <f>IF(ISBLANK(LeaveTracker[[#This Row],[Employee Name]]),"-----",VLOOKUP(LeaveTracker[[#This Row],[Employee Name]],'List of Employees'!$B$4:$H$766,6))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1718</v>
      </c>
      <c r="E6717" s="20" t="str">
        <f>IF(ISBLANK(LeaveTracker[[#This Row],[Employee Name]]),"-----",VLOOKUP(LeaveTracker[[#This Row],[Employee Name]],'List of Employees'!$B$4:$H$766,7))</f>
        <v>LEGAL</v>
      </c>
      <c r="F6717" s="66" t="str">
        <f>IF(ISBLANK(LeaveTracker[[#This Row],[Employee Name]]),"-----",VLOOKUP(LeaveTracker[[#This Row],[Employee Name]],'List of Employees'!$B$4:$H$766,6))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1718</v>
      </c>
      <c r="E6718" s="20" t="str">
        <f>IF(ISBLANK(LeaveTracker[[#This Row],[Employee Name]]),"-----",VLOOKUP(LeaveTracker[[#This Row],[Employee Name]],'List of Employees'!$B$4:$H$766,7))</f>
        <v>LEGAL</v>
      </c>
      <c r="F6718" s="66" t="str">
        <f>IF(ISBLANK(LeaveTracker[[#This Row],[Employee Name]]),"-----",VLOOKUP(LeaveTracker[[#This Row],[Employee Name]],'List of Employees'!$B$4:$H$766,6))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Employees'!$B$4:$H$766,7))</f>
        <v>GSO</v>
      </c>
      <c r="F6719" s="66" t="str">
        <f>IF(ISBLANK(LeaveTracker[[#This Row],[Employee Name]]),"-----",VLOOKUP(LeaveTracker[[#This Row],[Employee Name]],'List of Employees'!$B$4:$H$766,6))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Employees'!$B$4:$H$766,7))</f>
        <v>CTO</v>
      </c>
      <c r="F6720" s="66" t="str">
        <f>IF(ISBLANK(LeaveTracker[[#This Row],[Employee Name]]),"-----",VLOOKUP(LeaveTracker[[#This Row],[Employee Name]],'List of Employees'!$B$4:$H$766,6))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Employees'!$B$4:$H$766,7))</f>
        <v>CTO</v>
      </c>
      <c r="F6721" s="66" t="str">
        <f>IF(ISBLANK(LeaveTracker[[#This Row],[Employee Name]]),"-----",VLOOKUP(LeaveTracker[[#This Row],[Employee Name]],'List of Employees'!$B$4:$H$766,6))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Employees'!$B$4:$H$766,7))</f>
        <v>CTO</v>
      </c>
      <c r="F6722" s="66" t="str">
        <f>IF(ISBLANK(LeaveTracker[[#This Row],[Employee Name]]),"-----",VLOOKUP(LeaveTracker[[#This Row],[Employee Name]],'List of Employees'!$B$4:$H$766,6))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Employees'!$B$4:$H$766,7))</f>
        <v>LANDTAX</v>
      </c>
      <c r="F6723" s="66" t="str">
        <f>IF(ISBLANK(LeaveTracker[[#This Row],[Employee Name]]),"-----",VLOOKUP(LeaveTracker[[#This Row],[Employee Name]],'List of Employees'!$B$4:$H$766,6))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Employees'!$B$4:$H$766,7))</f>
        <v>DEPED</v>
      </c>
      <c r="F6724" s="66" t="str">
        <f>IF(ISBLANK(LeaveTracker[[#This Row],[Employee Name]]),"-----",VLOOKUP(LeaveTracker[[#This Row],[Employee Name]],'List of Employees'!$B$4:$H$766,6))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Employees'!$B$4:$H$766,7))</f>
        <v>ACCOUNTING</v>
      </c>
      <c r="F6725" s="66" t="str">
        <f>IF(ISBLANK(LeaveTracker[[#This Row],[Employee Name]]),"-----",VLOOKUP(LeaveTracker[[#This Row],[Employee Name]],'List of Employees'!$B$4:$H$766,6))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Employees'!$B$4:$H$766,7))</f>
        <v>ACCOUNTING</v>
      </c>
      <c r="F6726" s="66" t="str">
        <f>IF(ISBLANK(LeaveTracker[[#This Row],[Employee Name]]),"-----",VLOOKUP(LeaveTracker[[#This Row],[Employee Name]],'List of Employees'!$B$4:$H$766,6))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2020</v>
      </c>
      <c r="E6727" s="20" t="str">
        <f>IF(ISBLANK(LeaveTracker[[#This Row],[Employee Name]]),"-----",VLOOKUP(LeaveTracker[[#This Row],[Employee Name]],'List of Employees'!$B$4:$H$766,7))</f>
        <v>INTERNAL</v>
      </c>
      <c r="F6727" s="66" t="str">
        <f>IF(ISBLANK(LeaveTracker[[#This Row],[Employee Name]]),"-----",VLOOKUP(LeaveTracker[[#This Row],[Employee Name]],'List of Employees'!$B$4:$H$766,6))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2298</v>
      </c>
      <c r="E6728" s="20" t="str">
        <f>IF(ISBLANK(LeaveTracker[[#This Row],[Employee Name]]),"-----",VLOOKUP(LeaveTracker[[#This Row],[Employee Name]],'List of Employees'!$B$4:$H$766,7))</f>
        <v>TICC</v>
      </c>
      <c r="F6728" s="66" t="str">
        <f>IF(ISBLANK(LeaveTracker[[#This Row],[Employee Name]]),"-----",VLOOKUP(LeaveTracker[[#This Row],[Employee Name]],'List of Employees'!$B$4:$H$766,6))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2298</v>
      </c>
      <c r="E6729" s="20" t="str">
        <f>IF(ISBLANK(LeaveTracker[[#This Row],[Employee Name]]),"-----",VLOOKUP(LeaveTracker[[#This Row],[Employee Name]],'List of Employees'!$B$4:$H$766,7))</f>
        <v>TICC</v>
      </c>
      <c r="F6729" s="66" t="str">
        <f>IF(ISBLANK(LeaveTracker[[#This Row],[Employee Name]]),"-----",VLOOKUP(LeaveTracker[[#This Row],[Employee Name]],'List of Employees'!$B$4:$H$766,6))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2298</v>
      </c>
      <c r="E6730" s="20" t="str">
        <f>IF(ISBLANK(LeaveTracker[[#This Row],[Employee Name]]),"-----",VLOOKUP(LeaveTracker[[#This Row],[Employee Name]],'List of Employees'!$B$4:$H$766,7))</f>
        <v>TICC</v>
      </c>
      <c r="F6730" s="66" t="str">
        <f>IF(ISBLANK(LeaveTracker[[#This Row],[Employee Name]]),"-----",VLOOKUP(LeaveTracker[[#This Row],[Employee Name]],'List of Employees'!$B$4:$H$766,6))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Employees'!$B$4:$H$766,7))</f>
        <v>THRDC</v>
      </c>
      <c r="F6731" s="66" t="str">
        <f>IF(ISBLANK(LeaveTracker[[#This Row],[Employee Name]]),"-----",VLOOKUP(LeaveTracker[[#This Row],[Employee Name]],'List of Employees'!$B$4:$H$766,6))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Employees'!$B$4:$H$766,7))</f>
        <v>TOPS (ADMIN CSU)</v>
      </c>
      <c r="F6732" s="66" t="str">
        <f>IF(ISBLANK(LeaveTracker[[#This Row],[Employee Name]]),"-----",VLOOKUP(LeaveTracker[[#This Row],[Employee Name]],'List of Employees'!$B$4:$H$766,6))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Employees'!$B$4:$H$766,7))</f>
        <v>ASSESSORS OFFICE</v>
      </c>
      <c r="F6733" s="66" t="str">
        <f>IF(ISBLANK(LeaveTracker[[#This Row],[Employee Name]]),"-----",VLOOKUP(LeaveTracker[[#This Row],[Employee Name]],'List of Employees'!$B$4:$H$766,6))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Employees'!$B$4:$H$766,7))</f>
        <v>HRMO</v>
      </c>
      <c r="F6734" s="66" t="str">
        <f>IF(ISBLANK(LeaveTracker[[#This Row],[Employee Name]]),"-----",VLOOKUP(LeaveTracker[[#This Row],[Employee Name]],'List of Employees'!$B$4:$H$766,6))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Employees'!$B$4:$H$766,7))</f>
        <v>CEO</v>
      </c>
      <c r="F6735" s="66" t="str">
        <f>IF(ISBLANK(LeaveTracker[[#This Row],[Employee Name]]),"-----",VLOOKUP(LeaveTracker[[#This Row],[Employee Name]],'List of Employees'!$B$4:$H$766,6))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Employees'!$B$4:$H$766,7))</f>
        <v>CBO</v>
      </c>
      <c r="F6736" s="66" t="str">
        <f>IF(ISBLANK(LeaveTracker[[#This Row],[Employee Name]]),"-----",VLOOKUP(LeaveTracker[[#This Row],[Employee Name]],'List of Employees'!$B$4:$H$766,6))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Employees'!$B$4:$H$766,7))</f>
        <v>ASSESSORS OFFICE</v>
      </c>
      <c r="F6737" s="66" t="str">
        <f>IF(ISBLANK(LeaveTracker[[#This Row],[Employee Name]]),"-----",VLOOKUP(LeaveTracker[[#This Row],[Employee Name]],'List of Employees'!$B$4:$H$766,6))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Employees'!$B$4:$H$766,7))</f>
        <v>GSO</v>
      </c>
      <c r="F6738" s="66" t="str">
        <f>IF(ISBLANK(LeaveTracker[[#This Row],[Employee Name]]),"-----",VLOOKUP(LeaveTracker[[#This Row],[Employee Name]],'List of Employees'!$B$4:$H$766,6))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Employees'!$B$4:$H$766,7))</f>
        <v>GSO</v>
      </c>
      <c r="F6739" s="66" t="str">
        <f>IF(ISBLANK(LeaveTracker[[#This Row],[Employee Name]]),"-----",VLOOKUP(LeaveTracker[[#This Row],[Employee Name]],'List of Employees'!$B$4:$H$766,6))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2105</v>
      </c>
      <c r="E6740" s="20" t="str">
        <f>IF(ISBLANK(LeaveTracker[[#This Row],[Employee Name]]),"-----",VLOOKUP(LeaveTracker[[#This Row],[Employee Name]],'List of Employees'!$B$4:$H$766,7))</f>
        <v>CEO</v>
      </c>
      <c r="F6740" s="66" t="str">
        <f>IF(ISBLANK(LeaveTracker[[#This Row],[Employee Name]]),"-----",VLOOKUP(LeaveTracker[[#This Row],[Employee Name]],'List of Employees'!$B$4:$H$766,6))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Employees'!$B$4:$H$766,7))</f>
        <v>CENRO</v>
      </c>
      <c r="F6741" s="66" t="str">
        <f>IF(ISBLANK(LeaveTracker[[#This Row],[Employee Name]]),"-----",VLOOKUP(LeaveTracker[[#This Row],[Employee Name]],'List of Employees'!$B$4:$H$766,6))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Employees'!$B$4:$H$766,7))</f>
        <v>PDAO</v>
      </c>
      <c r="F6742" s="66" t="str">
        <f>IF(ISBLANK(LeaveTracker[[#This Row],[Employee Name]]),"-----",VLOOKUP(LeaveTracker[[#This Row],[Employee Name]],'List of Employees'!$B$4:$H$766,6))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Employees'!$B$4:$H$766,7))</f>
        <v>PDAO</v>
      </c>
      <c r="F6743" s="66" t="str">
        <f>IF(ISBLANK(LeaveTracker[[#This Row],[Employee Name]]),"-----",VLOOKUP(LeaveTracker[[#This Row],[Employee Name]],'List of Employees'!$B$4:$H$766,6))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Employees'!$B$4:$H$766,7))</f>
        <v>PDAO</v>
      </c>
      <c r="F6744" s="66" t="str">
        <f>IF(ISBLANK(LeaveTracker[[#This Row],[Employee Name]]),"-----",VLOOKUP(LeaveTracker[[#This Row],[Employee Name]],'List of Employees'!$B$4:$H$766,6))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Employees'!$B$4:$H$766,7))</f>
        <v>CEO</v>
      </c>
      <c r="F6745" s="66" t="str">
        <f>IF(ISBLANK(LeaveTracker[[#This Row],[Employee Name]]),"-----",VLOOKUP(LeaveTracker[[#This Row],[Employee Name]],'List of Employees'!$B$4:$H$766,6))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2286</v>
      </c>
      <c r="E6746" s="20" t="str">
        <f>IF(ISBLANK(LeaveTracker[[#This Row],[Employee Name]]),"-----",VLOOKUP(LeaveTracker[[#This Row],[Employee Name]],'List of Employees'!$B$4:$H$766,7))</f>
        <v>PICNIC GROVE</v>
      </c>
      <c r="F6746" s="66" t="str">
        <f>IF(ISBLANK(LeaveTracker[[#This Row],[Employee Name]]),"-----",VLOOKUP(LeaveTracker[[#This Row],[Employee Name]],'List of Employees'!$B$4:$H$766,6))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Employees'!$B$4:$H$766,7))</f>
        <v>PICNIC GROVE</v>
      </c>
      <c r="F6747" s="66" t="str">
        <f>IF(ISBLANK(LeaveTracker[[#This Row],[Employee Name]]),"-----",VLOOKUP(LeaveTracker[[#This Row],[Employee Name]],'List of Employees'!$B$4:$H$766,6))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1911</v>
      </c>
      <c r="E6748" s="20" t="str">
        <f>IF(ISBLANK(LeaveTracker[[#This Row],[Employee Name]]),"-----",VLOOKUP(LeaveTracker[[#This Row],[Employee Name]],'List of Employees'!$B$4:$H$766,7))</f>
        <v>CENRO</v>
      </c>
      <c r="F6748" s="66" t="str">
        <f>IF(ISBLANK(LeaveTracker[[#This Row],[Employee Name]]),"-----",VLOOKUP(LeaveTracker[[#This Row],[Employee Name]],'List of Employees'!$B$4:$H$766,6))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1787</v>
      </c>
      <c r="E6749" s="20" t="str">
        <f>IF(ISBLANK(LeaveTracker[[#This Row],[Employee Name]]),"-----",VLOOKUP(LeaveTracker[[#This Row],[Employee Name]],'List of Employees'!$B$4:$H$766,7))</f>
        <v>CENRO</v>
      </c>
      <c r="F6749" s="66" t="str">
        <f>IF(ISBLANK(LeaveTracker[[#This Row],[Employee Name]]),"-----",VLOOKUP(LeaveTracker[[#This Row],[Employee Name]],'List of Employees'!$B$4:$H$766,6))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1766</v>
      </c>
      <c r="E6750" s="20" t="str">
        <f>IF(ISBLANK(LeaveTracker[[#This Row],[Employee Name]]),"-----",VLOOKUP(LeaveTracker[[#This Row],[Employee Name]],'List of Employees'!$B$4:$H$766,7))</f>
        <v>GSO</v>
      </c>
      <c r="F6750" s="66" t="str">
        <f>IF(ISBLANK(LeaveTracker[[#This Row],[Employee Name]]),"-----",VLOOKUP(LeaveTracker[[#This Row],[Employee Name]],'List of Employees'!$B$4:$H$766,6))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Employees'!$B$4:$H$766,7))</f>
        <v>CENRO</v>
      </c>
      <c r="F6751" s="66" t="str">
        <f>IF(ISBLANK(LeaveTracker[[#This Row],[Employee Name]]),"-----",VLOOKUP(LeaveTracker[[#This Row],[Employee Name]],'List of Employees'!$B$4:$H$766,6))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1868</v>
      </c>
      <c r="E6752" s="20" t="str">
        <f>IF(ISBLANK(LeaveTracker[[#This Row],[Employee Name]]),"-----",VLOOKUP(LeaveTracker[[#This Row],[Employee Name]],'List of Employees'!$B$4:$H$766,7))</f>
        <v>GSO</v>
      </c>
      <c r="F6752" s="66" t="str">
        <f>IF(ISBLANK(LeaveTracker[[#This Row],[Employee Name]]),"-----",VLOOKUP(LeaveTracker[[#This Row],[Employee Name]],'List of Employees'!$B$4:$H$766,6))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Employees'!$B$4:$H$766,7))</f>
        <v>CPDO</v>
      </c>
      <c r="F6753" s="66" t="str">
        <f>IF(ISBLANK(LeaveTracker[[#This Row],[Employee Name]]),"-----",VLOOKUP(LeaveTracker[[#This Row],[Employee Name]],'List of Employees'!$B$4:$H$766,6))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Employees'!$B$4:$H$766,7))</f>
        <v>CPDO</v>
      </c>
      <c r="F6754" s="66" t="str">
        <f>IF(ISBLANK(LeaveTracker[[#This Row],[Employee Name]]),"-----",VLOOKUP(LeaveTracker[[#This Row],[Employee Name]],'List of Employees'!$B$4:$H$766,6))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Employees'!$B$4:$H$766,7))</f>
        <v>CPDO</v>
      </c>
      <c r="F6755" s="66" t="str">
        <f>IF(ISBLANK(LeaveTracker[[#This Row],[Employee Name]]),"-----",VLOOKUP(LeaveTracker[[#This Row],[Employee Name]],'List of Employees'!$B$4:$H$766,6))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Employees'!$B$4:$H$766,7))</f>
        <v>ACCOUNTING</v>
      </c>
      <c r="F6756" s="66" t="str">
        <f>IF(ISBLANK(LeaveTracker[[#This Row],[Employee Name]]),"-----",VLOOKUP(LeaveTracker[[#This Row],[Employee Name]],'List of Employees'!$B$4:$H$766,6))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Employees'!$B$4:$H$766,7))</f>
        <v>ACCOUNTING</v>
      </c>
      <c r="F6757" s="66" t="str">
        <f>IF(ISBLANK(LeaveTracker[[#This Row],[Employee Name]]),"-----",VLOOKUP(LeaveTracker[[#This Row],[Employee Name]],'List of Employees'!$B$4:$H$766,6))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Employees'!$B$4:$H$766,7))</f>
        <v>CCT</v>
      </c>
      <c r="F6758" s="66" t="str">
        <f>IF(ISBLANK(LeaveTracker[[#This Row],[Employee Name]]),"-----",VLOOKUP(LeaveTracker[[#This Row],[Employee Name]],'List of Employees'!$B$4:$H$766,6))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Employees'!$B$4:$H$766,7))</f>
        <v>CTO</v>
      </c>
      <c r="F6759" s="66" t="str">
        <f>IF(ISBLANK(LeaveTracker[[#This Row],[Employee Name]]),"-----",VLOOKUP(LeaveTracker[[#This Row],[Employee Name]],'List of Employees'!$B$4:$H$766,6))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Employees'!$B$4:$H$766,7))</f>
        <v>CCT</v>
      </c>
      <c r="F6760" s="66" t="str">
        <f>IF(ISBLANK(LeaveTracker[[#This Row],[Employee Name]]),"-----",VLOOKUP(LeaveTracker[[#This Row],[Employee Name]],'List of Employees'!$B$4:$H$766,6))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Employees'!$B$4:$H$766,7))</f>
        <v>PIO</v>
      </c>
      <c r="F6761" s="66" t="str">
        <f>IF(ISBLANK(LeaveTracker[[#This Row],[Employee Name]]),"-----",VLOOKUP(LeaveTracker[[#This Row],[Employee Name]],'List of Employees'!$B$4:$H$766,6))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Employees'!$B$4:$H$766,7))</f>
        <v>CTO</v>
      </c>
      <c r="F6762" s="66" t="str">
        <f>IF(ISBLANK(LeaveTracker[[#This Row],[Employee Name]]),"-----",VLOOKUP(LeaveTracker[[#This Row],[Employee Name]],'List of Employees'!$B$4:$H$766,6))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Employees'!$B$4:$H$766,7))</f>
        <v>LANDTAX</v>
      </c>
      <c r="F6763" s="66" t="str">
        <f>IF(ISBLANK(LeaveTracker[[#This Row],[Employee Name]]),"-----",VLOOKUP(LeaveTracker[[#This Row],[Employee Name]],'List of Employees'!$B$4:$H$766,6))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Employees'!$B$4:$H$766,7))</f>
        <v>CTO</v>
      </c>
      <c r="F6764" s="66" t="str">
        <f>IF(ISBLANK(LeaveTracker[[#This Row],[Employee Name]]),"-----",VLOOKUP(LeaveTracker[[#This Row],[Employee Name]],'List of Employees'!$B$4:$H$766,6))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1853</v>
      </c>
      <c r="E6765" s="20" t="str">
        <f>IF(ISBLANK(LeaveTracker[[#This Row],[Employee Name]]),"-----",VLOOKUP(LeaveTracker[[#This Row],[Employee Name]],'List of Employees'!$B$4:$H$766,7))</f>
        <v>BPLO</v>
      </c>
      <c r="F6765" s="66" t="str">
        <f>IF(ISBLANK(LeaveTracker[[#This Row],[Employee Name]]),"-----",VLOOKUP(LeaveTracker[[#This Row],[Employee Name]],'List of Employees'!$B$4:$H$766,6))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Employees'!$B$4:$H$766,7))</f>
        <v>CHO</v>
      </c>
      <c r="F6766" s="66" t="str">
        <f>IF(ISBLANK(LeaveTracker[[#This Row],[Employee Name]]),"-----",VLOOKUP(LeaveTracker[[#This Row],[Employee Name]],'List of Employees'!$B$4:$H$766,6))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Employees'!$B$4:$H$766,7))</f>
        <v>CTO</v>
      </c>
      <c r="F6767" s="66" t="str">
        <f>IF(ISBLANK(LeaveTracker[[#This Row],[Employee Name]]),"-----",VLOOKUP(LeaveTracker[[#This Row],[Employee Name]],'List of Employees'!$B$4:$H$766,6))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Employees'!$B$4:$H$766,7))</f>
        <v>CCT</v>
      </c>
      <c r="F6768" s="66" t="str">
        <f>IF(ISBLANK(LeaveTracker[[#This Row],[Employee Name]]),"-----",VLOOKUP(LeaveTracker[[#This Row],[Employee Name]],'List of Employees'!$B$4:$H$766,6))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1917</v>
      </c>
      <c r="E6769" s="20" t="str">
        <f>IF(ISBLANK(LeaveTracker[[#This Row],[Employee Name]]),"-----",VLOOKUP(LeaveTracker[[#This Row],[Employee Name]],'List of Employees'!$B$4:$H$766,7))</f>
        <v>ONT</v>
      </c>
      <c r="F6769" s="66" t="str">
        <f>IF(ISBLANK(LeaveTracker[[#This Row],[Employee Name]]),"-----",VLOOKUP(LeaveTracker[[#This Row],[Employee Name]],'List of Employees'!$B$4:$H$766,6))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2421</v>
      </c>
      <c r="E6770" s="20" t="str">
        <f>IF(ISBLANK(LeaveTracker[[#This Row],[Employee Name]]),"-----",VLOOKUP(LeaveTracker[[#This Row],[Employee Name]],'List of Employees'!$B$4:$H$766,7))</f>
        <v>ONT</v>
      </c>
      <c r="F6770" s="66" t="str">
        <f>IF(ISBLANK(LeaveTracker[[#This Row],[Employee Name]]),"-----",VLOOKUP(LeaveTracker[[#This Row],[Employee Name]],'List of Employees'!$B$4:$H$766,6))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Employees'!$B$4:$H$766,7))</f>
        <v>ONT</v>
      </c>
      <c r="F6771" s="66" t="str">
        <f>IF(ISBLANK(LeaveTracker[[#This Row],[Employee Name]]),"-----",VLOOKUP(LeaveTracker[[#This Row],[Employee Name]],'List of Employees'!$B$4:$H$766,6))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Employees'!$B$4:$H$766,7))</f>
        <v>GSO</v>
      </c>
      <c r="F6772" s="66" t="str">
        <f>IF(ISBLANK(LeaveTracker[[#This Row],[Employee Name]]),"-----",VLOOKUP(LeaveTracker[[#This Row],[Employee Name]],'List of Employees'!$B$4:$H$766,6))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Employees'!$B$4:$H$766,7))</f>
        <v>LIBRARY</v>
      </c>
      <c r="F6773" s="66" t="str">
        <f>IF(ISBLANK(LeaveTracker[[#This Row],[Employee Name]]),"-----",VLOOKUP(LeaveTracker[[#This Row],[Employee Name]],'List of Employees'!$B$4:$H$766,6))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Employees'!$B$4:$H$766,7))</f>
        <v>LIBRARY</v>
      </c>
      <c r="F6774" s="66" t="str">
        <f>IF(ISBLANK(LeaveTracker[[#This Row],[Employee Name]]),"-----",VLOOKUP(LeaveTracker[[#This Row],[Employee Name]],'List of Employees'!$B$4:$H$766,6))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2138</v>
      </c>
      <c r="E6775" s="20" t="str">
        <f>IF(ISBLANK(LeaveTracker[[#This Row],[Employee Name]]),"-----",VLOOKUP(LeaveTracker[[#This Row],[Employee Name]],'List of Employees'!$B$4:$H$766,7))</f>
        <v>GSO</v>
      </c>
      <c r="F6775" s="66" t="str">
        <f>IF(ISBLANK(LeaveTracker[[#This Row],[Employee Name]]),"-----",VLOOKUP(LeaveTracker[[#This Row],[Employee Name]],'List of Employees'!$B$4:$H$766,6))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Employees'!$B$4:$H$766,7))</f>
        <v>CCT</v>
      </c>
      <c r="F6776" s="66" t="str">
        <f>IF(ISBLANK(LeaveTracker[[#This Row],[Employee Name]]),"-----",VLOOKUP(LeaveTracker[[#This Row],[Employee Name]],'List of Employees'!$B$4:$H$766,6))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Employees'!$B$4:$H$766,7))</f>
        <v>HRMO</v>
      </c>
      <c r="F6777" s="66" t="str">
        <f>IF(ISBLANK(LeaveTracker[[#This Row],[Employee Name]]),"-----",VLOOKUP(LeaveTracker[[#This Row],[Employee Name]],'List of Employees'!$B$4:$H$766,6))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Employees'!$B$4:$H$766,7))</f>
        <v>CENRO</v>
      </c>
      <c r="F6778" s="66" t="str">
        <f>IF(ISBLANK(LeaveTracker[[#This Row],[Employee Name]]),"-----",VLOOKUP(LeaveTracker[[#This Row],[Employee Name]],'List of Employees'!$B$4:$H$766,6))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Employees'!$B$4:$H$766,7))</f>
        <v>CCT</v>
      </c>
      <c r="F6779" s="66" t="str">
        <f>IF(ISBLANK(LeaveTracker[[#This Row],[Employee Name]]),"-----",VLOOKUP(LeaveTracker[[#This Row],[Employee Name]],'List of Employees'!$B$4:$H$766,6))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Employees'!$B$4:$H$766,7))</f>
        <v>CCT</v>
      </c>
      <c r="F6780" s="66" t="str">
        <f>IF(ISBLANK(LeaveTracker[[#This Row],[Employee Name]]),"-----",VLOOKUP(LeaveTracker[[#This Row],[Employee Name]],'List of Employees'!$B$4:$H$766,6))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1882</v>
      </c>
      <c r="E6781" s="20" t="str">
        <f>IF(ISBLANK(LeaveTracker[[#This Row],[Employee Name]]),"-----",VLOOKUP(LeaveTracker[[#This Row],[Employee Name]],'List of Employees'!$B$4:$H$766,7))</f>
        <v>TICC</v>
      </c>
      <c r="F6781" s="66" t="str">
        <f>IF(ISBLANK(LeaveTracker[[#This Row],[Employee Name]]),"-----",VLOOKUP(LeaveTracker[[#This Row],[Employee Name]],'List of Employees'!$B$4:$H$766,6))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1882</v>
      </c>
      <c r="E6782" s="20" t="str">
        <f>IF(ISBLANK(LeaveTracker[[#This Row],[Employee Name]]),"-----",VLOOKUP(LeaveTracker[[#This Row],[Employee Name]],'List of Employees'!$B$4:$H$766,7))</f>
        <v>TICC</v>
      </c>
      <c r="F6782" s="66" t="str">
        <f>IF(ISBLANK(LeaveTracker[[#This Row],[Employee Name]]),"-----",VLOOKUP(LeaveTracker[[#This Row],[Employee Name]],'List of Employees'!$B$4:$H$766,6))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1881</v>
      </c>
      <c r="E6783" s="20" t="str">
        <f>IF(ISBLANK(LeaveTracker[[#This Row],[Employee Name]]),"-----",VLOOKUP(LeaveTracker[[#This Row],[Employee Name]],'List of Employees'!$B$4:$H$766,7))</f>
        <v>TICC</v>
      </c>
      <c r="F6783" s="66" t="str">
        <f>IF(ISBLANK(LeaveTracker[[#This Row],[Employee Name]]),"-----",VLOOKUP(LeaveTracker[[#This Row],[Employee Name]],'List of Employees'!$B$4:$H$766,6))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1881</v>
      </c>
      <c r="E6784" s="20" t="str">
        <f>IF(ISBLANK(LeaveTracker[[#This Row],[Employee Name]]),"-----",VLOOKUP(LeaveTracker[[#This Row],[Employee Name]],'List of Employees'!$B$4:$H$766,7))</f>
        <v>TICC</v>
      </c>
      <c r="F6784" s="66" t="str">
        <f>IF(ISBLANK(LeaveTracker[[#This Row],[Employee Name]]),"-----",VLOOKUP(LeaveTracker[[#This Row],[Employee Name]],'List of Employees'!$B$4:$H$766,6))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1847</v>
      </c>
      <c r="E6785" s="20" t="str">
        <f>IF(ISBLANK(LeaveTracker[[#This Row],[Employee Name]]),"-----",VLOOKUP(LeaveTracker[[#This Row],[Employee Name]],'List of Employees'!$B$4:$H$766,7))</f>
        <v>TICC</v>
      </c>
      <c r="F6785" s="66" t="str">
        <f>IF(ISBLANK(LeaveTracker[[#This Row],[Employee Name]]),"-----",VLOOKUP(LeaveTracker[[#This Row],[Employee Name]],'List of Employees'!$B$4:$H$766,6))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1847</v>
      </c>
      <c r="E6786" s="20" t="str">
        <f>IF(ISBLANK(LeaveTracker[[#This Row],[Employee Name]]),"-----",VLOOKUP(LeaveTracker[[#This Row],[Employee Name]],'List of Employees'!$B$4:$H$766,7))</f>
        <v>TICC</v>
      </c>
      <c r="F6786" s="66" t="str">
        <f>IF(ISBLANK(LeaveTracker[[#This Row],[Employee Name]]),"-----",VLOOKUP(LeaveTracker[[#This Row],[Employee Name]],'List of Employees'!$B$4:$H$766,6))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1788</v>
      </c>
      <c r="E6787" s="20" t="str">
        <f>IF(ISBLANK(LeaveTracker[[#This Row],[Employee Name]]),"-----",VLOOKUP(LeaveTracker[[#This Row],[Employee Name]],'List of Employees'!$B$4:$H$766,7))</f>
        <v>CENRO</v>
      </c>
      <c r="F6787" s="66" t="str">
        <f>IF(ISBLANK(LeaveTracker[[#This Row],[Employee Name]]),"-----",VLOOKUP(LeaveTracker[[#This Row],[Employee Name]],'List of Employees'!$B$4:$H$766,6))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1788</v>
      </c>
      <c r="E6788" s="20" t="str">
        <f>IF(ISBLANK(LeaveTracker[[#This Row],[Employee Name]]),"-----",VLOOKUP(LeaveTracker[[#This Row],[Employee Name]],'List of Employees'!$B$4:$H$766,7))</f>
        <v>CENRO</v>
      </c>
      <c r="F6788" s="66" t="str">
        <f>IF(ISBLANK(LeaveTracker[[#This Row],[Employee Name]]),"-----",VLOOKUP(LeaveTracker[[#This Row],[Employee Name]],'List of Employees'!$B$4:$H$766,6))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1954</v>
      </c>
      <c r="E6789" s="20" t="str">
        <f>IF(ISBLANK(LeaveTracker[[#This Row],[Employee Name]]),"-----",VLOOKUP(LeaveTracker[[#This Row],[Employee Name]],'List of Employees'!$B$4:$H$766,7))</f>
        <v>CENRO</v>
      </c>
      <c r="F6789" s="66" t="str">
        <f>IF(ISBLANK(LeaveTracker[[#This Row],[Employee Name]]),"-----",VLOOKUP(LeaveTracker[[#This Row],[Employee Name]],'List of Employees'!$B$4:$H$766,6))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1773</v>
      </c>
      <c r="E6790" s="20" t="str">
        <f>IF(ISBLANK(LeaveTracker[[#This Row],[Employee Name]]),"-----",VLOOKUP(LeaveTracker[[#This Row],[Employee Name]],'List of Employees'!$B$4:$H$766,7))</f>
        <v>MAHOGANY MARKET</v>
      </c>
      <c r="F6790" s="66" t="str">
        <f>IF(ISBLANK(LeaveTracker[[#This Row],[Employee Name]]),"-----",VLOOKUP(LeaveTracker[[#This Row],[Employee Name]],'List of Employees'!$B$4:$H$766,6))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1908</v>
      </c>
      <c r="E6791" s="20" t="str">
        <f>IF(ISBLANK(LeaveTracker[[#This Row],[Employee Name]]),"-----",VLOOKUP(LeaveTracker[[#This Row],[Employee Name]],'List of Employees'!$B$4:$H$766,7))</f>
        <v>INTERNAL</v>
      </c>
      <c r="F6791" s="66" t="str">
        <f>IF(ISBLANK(LeaveTracker[[#This Row],[Employee Name]]),"-----",VLOOKUP(LeaveTracker[[#This Row],[Employee Name]],'List of Employees'!$B$4:$H$766,6))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1908</v>
      </c>
      <c r="E6792" s="20" t="str">
        <f>IF(ISBLANK(LeaveTracker[[#This Row],[Employee Name]]),"-----",VLOOKUP(LeaveTracker[[#This Row],[Employee Name]],'List of Employees'!$B$4:$H$766,7))</f>
        <v>INTERNAL</v>
      </c>
      <c r="F6792" s="66" t="str">
        <f>IF(ISBLANK(LeaveTracker[[#This Row],[Employee Name]]),"-----",VLOOKUP(LeaveTracker[[#This Row],[Employee Name]],'List of Employees'!$B$4:$H$766,6))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1829</v>
      </c>
      <c r="E6793" s="20" t="str">
        <f>IF(ISBLANK(LeaveTracker[[#This Row],[Employee Name]]),"-----",VLOOKUP(LeaveTracker[[#This Row],[Employee Name]],'List of Employees'!$B$4:$H$766,7))</f>
        <v>EEO/CITY MARKET</v>
      </c>
      <c r="F6793" s="66" t="str">
        <f>IF(ISBLANK(LeaveTracker[[#This Row],[Employee Name]]),"-----",VLOOKUP(LeaveTracker[[#This Row],[Employee Name]],'List of Employees'!$B$4:$H$766,6))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1829</v>
      </c>
      <c r="E6794" s="20" t="str">
        <f>IF(ISBLANK(LeaveTracker[[#This Row],[Employee Name]]),"-----",VLOOKUP(LeaveTracker[[#This Row],[Employee Name]],'List of Employees'!$B$4:$H$766,7))</f>
        <v>EEO/CITY MARKET</v>
      </c>
      <c r="F6794" s="66" t="str">
        <f>IF(ISBLANK(LeaveTracker[[#This Row],[Employee Name]]),"-----",VLOOKUP(LeaveTracker[[#This Row],[Employee Name]],'List of Employees'!$B$4:$H$766,6))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Employees'!$B$4:$H$766,7))</f>
        <v>EEO/ CITY MARKET</v>
      </c>
      <c r="F6795" s="66" t="str">
        <f>IF(ISBLANK(LeaveTracker[[#This Row],[Employee Name]]),"-----",VLOOKUP(LeaveTracker[[#This Row],[Employee Name]],'List of Employees'!$B$4:$H$766,6))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1819</v>
      </c>
      <c r="E6796" s="20" t="str">
        <f>IF(ISBLANK(LeaveTracker[[#This Row],[Employee Name]]),"-----",VLOOKUP(LeaveTracker[[#This Row],[Employee Name]],'List of Employees'!$B$4:$H$766,7))</f>
        <v>EEO/CITY MARKET</v>
      </c>
      <c r="F6796" s="66" t="str">
        <f>IF(ISBLANK(LeaveTracker[[#This Row],[Employee Name]]),"-----",VLOOKUP(LeaveTracker[[#This Row],[Employee Name]],'List of Employees'!$B$4:$H$766,6))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1825</v>
      </c>
      <c r="E6797" s="20" t="str">
        <f>IF(ISBLANK(LeaveTracker[[#This Row],[Employee Name]]),"-----",VLOOKUP(LeaveTracker[[#This Row],[Employee Name]],'List of Employees'!$B$4:$H$766,7))</f>
        <v>ONT</v>
      </c>
      <c r="F6797" s="66" t="str">
        <f>IF(ISBLANK(LeaveTracker[[#This Row],[Employee Name]]),"-----",VLOOKUP(LeaveTracker[[#This Row],[Employee Name]],'List of Employees'!$B$4:$H$766,6))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1825</v>
      </c>
      <c r="E6798" s="20" t="str">
        <f>IF(ISBLANK(LeaveTracker[[#This Row],[Employee Name]]),"-----",VLOOKUP(LeaveTracker[[#This Row],[Employee Name]],'List of Employees'!$B$4:$H$766,7))</f>
        <v>ONT</v>
      </c>
      <c r="F6798" s="66" t="str">
        <f>IF(ISBLANK(LeaveTracker[[#This Row],[Employee Name]]),"-----",VLOOKUP(LeaveTracker[[#This Row],[Employee Name]],'List of Employees'!$B$4:$H$766,6))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1761</v>
      </c>
      <c r="E6799" s="20" t="str">
        <f>IF(ISBLANK(LeaveTracker[[#This Row],[Employee Name]]),"-----",VLOOKUP(LeaveTracker[[#This Row],[Employee Name]],'List of Employees'!$B$4:$H$766,7))</f>
        <v>GSO</v>
      </c>
      <c r="F6799" s="66" t="str">
        <f>IF(ISBLANK(LeaveTracker[[#This Row],[Employee Name]]),"-----",VLOOKUP(LeaveTracker[[#This Row],[Employee Name]],'List of Employees'!$B$4:$H$766,6))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2020</v>
      </c>
      <c r="E6800" s="20" t="str">
        <f>IF(ISBLANK(LeaveTracker[[#This Row],[Employee Name]]),"-----",VLOOKUP(LeaveTracker[[#This Row],[Employee Name]],'List of Employees'!$B$4:$H$766,7))</f>
        <v>INTERNAL</v>
      </c>
      <c r="F6800" s="66" t="str">
        <f>IF(ISBLANK(LeaveTracker[[#This Row],[Employee Name]]),"-----",VLOOKUP(LeaveTracker[[#This Row],[Employee Name]],'List of Employees'!$B$4:$H$766,6))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1995</v>
      </c>
      <c r="E6801" s="20" t="str">
        <f>IF(ISBLANK(LeaveTracker[[#This Row],[Employee Name]]),"-----",VLOOKUP(LeaveTracker[[#This Row],[Employee Name]],'List of Employees'!$B$4:$H$766,7))</f>
        <v>HRMO</v>
      </c>
      <c r="F6801" s="66" t="str">
        <f>IF(ISBLANK(LeaveTracker[[#This Row],[Employee Name]]),"-----",VLOOKUP(LeaveTracker[[#This Row],[Employee Name]],'List of Employees'!$B$4:$H$766,6))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1753</v>
      </c>
      <c r="E6802" s="20" t="str">
        <f>IF(ISBLANK(LeaveTracker[[#This Row],[Employee Name]]),"-----",VLOOKUP(LeaveTracker[[#This Row],[Employee Name]],'List of Employees'!$B$4:$H$766,7))</f>
        <v>SP</v>
      </c>
      <c r="F6802" s="66" t="str">
        <f>IF(ISBLANK(LeaveTracker[[#This Row],[Employee Name]]),"-----",VLOOKUP(LeaveTracker[[#This Row],[Employee Name]],'List of Employees'!$B$4:$H$766,6))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1753</v>
      </c>
      <c r="E6803" s="20" t="str">
        <f>IF(ISBLANK(LeaveTracker[[#This Row],[Employee Name]]),"-----",VLOOKUP(LeaveTracker[[#This Row],[Employee Name]],'List of Employees'!$B$4:$H$766,7))</f>
        <v>SP</v>
      </c>
      <c r="F6803" s="66" t="str">
        <f>IF(ISBLANK(LeaveTracker[[#This Row],[Employee Name]]),"-----",VLOOKUP(LeaveTracker[[#This Row],[Employee Name]],'List of Employees'!$B$4:$H$766,6))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1753</v>
      </c>
      <c r="E6804" s="20" t="str">
        <f>IF(ISBLANK(LeaveTracker[[#This Row],[Employee Name]]),"-----",VLOOKUP(LeaveTracker[[#This Row],[Employee Name]],'List of Employees'!$B$4:$H$766,7))</f>
        <v>SP</v>
      </c>
      <c r="F6804" s="66" t="str">
        <f>IF(ISBLANK(LeaveTracker[[#This Row],[Employee Name]]),"-----",VLOOKUP(LeaveTracker[[#This Row],[Employee Name]],'List of Employees'!$B$4:$H$766,6))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2322</v>
      </c>
      <c r="E6805" s="20" t="str">
        <f>IF(ISBLANK(LeaveTracker[[#This Row],[Employee Name]]),"-----",VLOOKUP(LeaveTracker[[#This Row],[Employee Name]],'List of Employees'!$B$4:$H$766,7))</f>
        <v>SP</v>
      </c>
      <c r="F6805" s="66" t="str">
        <f>IF(ISBLANK(LeaveTracker[[#This Row],[Employee Name]]),"-----",VLOOKUP(LeaveTracker[[#This Row],[Employee Name]],'List of Employees'!$B$4:$H$766,6))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1822</v>
      </c>
      <c r="E6806" s="20" t="str">
        <f>IF(ISBLANK(LeaveTracker[[#This Row],[Employee Name]]),"-----",VLOOKUP(LeaveTracker[[#This Row],[Employee Name]],'List of Employees'!$B$4:$H$766,7))</f>
        <v>SP</v>
      </c>
      <c r="F6806" s="66" t="str">
        <f>IF(ISBLANK(LeaveTracker[[#This Row],[Employee Name]]),"-----",VLOOKUP(LeaveTracker[[#This Row],[Employee Name]],'List of Employees'!$B$4:$H$766,6))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1722</v>
      </c>
      <c r="E6807" s="20" t="str">
        <f>IF(ISBLANK(LeaveTracker[[#This Row],[Employee Name]]),"-----",VLOOKUP(LeaveTracker[[#This Row],[Employee Name]],'List of Employees'!$B$4:$H$766,7))</f>
        <v>TCIS</v>
      </c>
      <c r="F6807" s="66" t="str">
        <f>IF(ISBLANK(LeaveTracker[[#This Row],[Employee Name]]),"-----",VLOOKUP(LeaveTracker[[#This Row],[Employee Name]],'List of Employees'!$B$4:$H$766,6))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1921</v>
      </c>
      <c r="E6808" s="20" t="str">
        <f>IF(ISBLANK(LeaveTracker[[#This Row],[Employee Name]]),"-----",VLOOKUP(LeaveTracker[[#This Row],[Employee Name]],'List of Employees'!$B$4:$H$766,7))</f>
        <v>TCIS</v>
      </c>
      <c r="F6808" s="66" t="str">
        <f>IF(ISBLANK(LeaveTracker[[#This Row],[Employee Name]]),"-----",VLOOKUP(LeaveTracker[[#This Row],[Employee Name]],'List of Employees'!$B$4:$H$766,6))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2424</v>
      </c>
      <c r="E6809" s="20" t="str">
        <f>IF(ISBLANK(LeaveTracker[[#This Row],[Employee Name]]),"-----",VLOOKUP(LeaveTracker[[#This Row],[Employee Name]],'List of Employees'!$B$4:$H$766,7))</f>
        <v>OFFICE OF THE MAYOR</v>
      </c>
      <c r="F6809" s="66" t="str">
        <f>IF(ISBLANK(LeaveTracker[[#This Row],[Employee Name]]),"-----",VLOOKUP(LeaveTracker[[#This Row],[Employee Name]],'List of Employees'!$B$4:$H$766,6))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2424</v>
      </c>
      <c r="E6810" s="20" t="str">
        <f>IF(ISBLANK(LeaveTracker[[#This Row],[Employee Name]]),"-----",VLOOKUP(LeaveTracker[[#This Row],[Employee Name]],'List of Employees'!$B$4:$H$766,7))</f>
        <v>OFFICE OF THE MAYOR</v>
      </c>
      <c r="F6810" s="66" t="str">
        <f>IF(ISBLANK(LeaveTracker[[#This Row],[Employee Name]]),"-----",VLOOKUP(LeaveTracker[[#This Row],[Employee Name]],'List of Employees'!$B$4:$H$766,6))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2318</v>
      </c>
      <c r="E6811" s="20" t="str">
        <f>IF(ISBLANK(LeaveTracker[[#This Row],[Employee Name]]),"-----",VLOOKUP(LeaveTracker[[#This Row],[Employee Name]],'List of Employees'!$B$4:$H$766,7))</f>
        <v>CTO</v>
      </c>
      <c r="F6811" s="66" t="str">
        <f>IF(ISBLANK(LeaveTracker[[#This Row],[Employee Name]]),"-----",VLOOKUP(LeaveTracker[[#This Row],[Employee Name]],'List of Employees'!$B$4:$H$766,6))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Employees'!$B$4:$H$766,7))</f>
        <v>CTO</v>
      </c>
      <c r="F6812" s="66" t="str">
        <f>IF(ISBLANK(LeaveTracker[[#This Row],[Employee Name]]),"-----",VLOOKUP(LeaveTracker[[#This Row],[Employee Name]],'List of Employees'!$B$4:$H$766,6))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Employees'!$B$4:$H$766,7))</f>
        <v>TCCH/TICC</v>
      </c>
      <c r="F6813" s="66" t="str">
        <f>IF(ISBLANK(LeaveTracker[[#This Row],[Employee Name]]),"-----",VLOOKUP(LeaveTracker[[#This Row],[Employee Name]],'List of Employees'!$B$4:$H$766,6))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Employees'!$B$4:$H$766,7))</f>
        <v>CEO</v>
      </c>
      <c r="F6814" s="66" t="str">
        <f>IF(ISBLANK(LeaveTracker[[#This Row],[Employee Name]]),"-----",VLOOKUP(LeaveTracker[[#This Row],[Employee Name]],'List of Employees'!$B$4:$H$766,6))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2105</v>
      </c>
      <c r="E6815" s="20" t="str">
        <f>IF(ISBLANK(LeaveTracker[[#This Row],[Employee Name]]),"-----",VLOOKUP(LeaveTracker[[#This Row],[Employee Name]],'List of Employees'!$B$4:$H$766,7))</f>
        <v>CEO</v>
      </c>
      <c r="F6815" s="66" t="str">
        <f>IF(ISBLANK(LeaveTracker[[#This Row],[Employee Name]]),"-----",VLOOKUP(LeaveTracker[[#This Row],[Employee Name]],'List of Employees'!$B$4:$H$766,6))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Employees'!$B$4:$H$766,7))</f>
        <v>CEO</v>
      </c>
      <c r="F6816" s="66" t="str">
        <f>IF(ISBLANK(LeaveTracker[[#This Row],[Employee Name]]),"-----",VLOOKUP(LeaveTracker[[#This Row],[Employee Name]],'List of Employees'!$B$4:$H$766,6))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Employees'!$B$4:$H$766,7))</f>
        <v>INTERNAL</v>
      </c>
      <c r="F6817" s="66" t="str">
        <f>IF(ISBLANK(LeaveTracker[[#This Row],[Employee Name]]),"-----",VLOOKUP(LeaveTracker[[#This Row],[Employee Name]],'List of Employees'!$B$4:$H$766,6))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Employees'!$B$4:$H$766,7))</f>
        <v>INTERNAL</v>
      </c>
      <c r="F6818" s="66" t="str">
        <f>IF(ISBLANK(LeaveTracker[[#This Row],[Employee Name]]),"-----",VLOOKUP(LeaveTracker[[#This Row],[Employee Name]],'List of Employees'!$B$4:$H$766,6))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Employees'!$B$4:$H$766,7))</f>
        <v>CEO</v>
      </c>
      <c r="F6819" s="66" t="str">
        <f>IF(ISBLANK(LeaveTracker[[#This Row],[Employee Name]]),"-----",VLOOKUP(LeaveTracker[[#This Row],[Employee Name]],'List of Employees'!$B$4:$H$766,6))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Employees'!$B$4:$H$766,7))</f>
        <v>CEO</v>
      </c>
      <c r="F6820" s="66" t="str">
        <f>IF(ISBLANK(LeaveTracker[[#This Row],[Employee Name]]),"-----",VLOOKUP(LeaveTracker[[#This Row],[Employee Name]],'List of Employees'!$B$4:$H$766,6))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Employees'!$B$4:$H$766,7))</f>
        <v>LCR</v>
      </c>
      <c r="F6821" s="66" t="str">
        <f>IF(ISBLANK(LeaveTracker[[#This Row],[Employee Name]]),"-----",VLOOKUP(LeaveTracker[[#This Row],[Employee Name]],'List of Employees'!$B$4:$H$766,6))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Employees'!$B$4:$H$766,7))</f>
        <v>LCR</v>
      </c>
      <c r="F6822" s="66" t="str">
        <f>IF(ISBLANK(LeaveTracker[[#This Row],[Employee Name]]),"-----",VLOOKUP(LeaveTracker[[#This Row],[Employee Name]],'List of Employees'!$B$4:$H$766,6))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1834</v>
      </c>
      <c r="E6823" s="20" t="str">
        <f>IF(ISBLANK(LeaveTracker[[#This Row],[Employee Name]]),"-----",VLOOKUP(LeaveTracker[[#This Row],[Employee Name]],'List of Employees'!$B$4:$H$766,7))</f>
        <v>BIR</v>
      </c>
      <c r="F6823" s="66" t="str">
        <f>IF(ISBLANK(LeaveTracker[[#This Row],[Employee Name]]),"-----",VLOOKUP(LeaveTracker[[#This Row],[Employee Name]],'List of Employees'!$B$4:$H$766,6))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2322</v>
      </c>
      <c r="E6824" s="20" t="str">
        <f>IF(ISBLANK(LeaveTracker[[#This Row],[Employee Name]]),"-----",VLOOKUP(LeaveTracker[[#This Row],[Employee Name]],'List of Employees'!$B$4:$H$766,7))</f>
        <v>SP</v>
      </c>
      <c r="F6824" s="66" t="str">
        <f>IF(ISBLANK(LeaveTracker[[#This Row],[Employee Name]]),"-----",VLOOKUP(LeaveTracker[[#This Row],[Employee Name]],'List of Employees'!$B$4:$H$766,6))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1737</v>
      </c>
      <c r="E6825" s="20">
        <f>IF(ISBLANK(LeaveTracker[[#This Row],[Employee Name]]),"-----",VLOOKUP(LeaveTracker[[#This Row],[Employee Name]],'List of Employees'!$B$4:$H$766,7))</f>
        <v>0</v>
      </c>
      <c r="F6825" s="66" t="str">
        <f>IF(ISBLANK(LeaveTracker[[#This Row],[Employee Name]]),"-----",VLOOKUP(LeaveTracker[[#This Row],[Employee Name]],'List of Employees'!$B$4:$H$766,6))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1737</v>
      </c>
      <c r="E6826" s="20">
        <f>IF(ISBLANK(LeaveTracker[[#This Row],[Employee Name]]),"-----",VLOOKUP(LeaveTracker[[#This Row],[Employee Name]],'List of Employees'!$B$4:$H$766,7))</f>
        <v>0</v>
      </c>
      <c r="F6826" s="66" t="str">
        <f>IF(ISBLANK(LeaveTracker[[#This Row],[Employee Name]]),"-----",VLOOKUP(LeaveTracker[[#This Row],[Employee Name]],'List of Employees'!$B$4:$H$766,6))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1892</v>
      </c>
      <c r="E6827" s="20" t="str">
        <f>IF(ISBLANK(LeaveTracker[[#This Row],[Employee Name]]),"-----",VLOOKUP(LeaveTracker[[#This Row],[Employee Name]],'List of Employees'!$B$4:$H$766,7))</f>
        <v>PICNIC GROVE</v>
      </c>
      <c r="F6827" s="66" t="str">
        <f>IF(ISBLANK(LeaveTracker[[#This Row],[Employee Name]]),"-----",VLOOKUP(LeaveTracker[[#This Row],[Employee Name]],'List of Employees'!$B$4:$H$766,6))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1872</v>
      </c>
      <c r="E6828" s="20" t="str">
        <f>IF(ISBLANK(LeaveTracker[[#This Row],[Employee Name]]),"-----",VLOOKUP(LeaveTracker[[#This Row],[Employee Name]],'List of Employees'!$B$4:$H$766,7))</f>
        <v>PICNIC GROVE</v>
      </c>
      <c r="F6828" s="66" t="str">
        <f>IF(ISBLANK(LeaveTracker[[#This Row],[Employee Name]]),"-----",VLOOKUP(LeaveTracker[[#This Row],[Employee Name]],'List of Employees'!$B$4:$H$766,6))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Employees'!$B$4:$H$766,7))</f>
        <v>0</v>
      </c>
      <c r="F6829" s="66" t="str">
        <f>IF(ISBLANK(LeaveTracker[[#This Row],[Employee Name]]),"-----",VLOOKUP(LeaveTracker[[#This Row],[Employee Name]],'List of Employees'!$B$4:$H$766,6))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Employees'!$B$4:$H$766,7))</f>
        <v>ACCOUNTING</v>
      </c>
      <c r="F6830" s="66" t="str">
        <f>IF(ISBLANK(LeaveTracker[[#This Row],[Employee Name]]),"-----",VLOOKUP(LeaveTracker[[#This Row],[Employee Name]],'List of Employees'!$B$4:$H$766,6))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Employees'!$B$4:$H$766,7))</f>
        <v>ACCOUNTING</v>
      </c>
      <c r="F6831" s="66" t="str">
        <f>IF(ISBLANK(LeaveTracker[[#This Row],[Employee Name]]),"-----",VLOOKUP(LeaveTracker[[#This Row],[Employee Name]],'List of Employees'!$B$4:$H$766,6))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Employees'!$B$4:$H$766,7))</f>
        <v>ACCOUNTING</v>
      </c>
      <c r="F6832" s="66" t="str">
        <f>IF(ISBLANK(LeaveTracker[[#This Row],[Employee Name]]),"-----",VLOOKUP(LeaveTracker[[#This Row],[Employee Name]],'List of Employees'!$B$4:$H$766,6))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1830</v>
      </c>
      <c r="E6833" s="20" t="str">
        <f>IF(ISBLANK(LeaveTracker[[#This Row],[Employee Name]]),"-----",VLOOKUP(LeaveTracker[[#This Row],[Employee Name]],'List of Employees'!$B$4:$H$766,7))</f>
        <v>ACCOUNTING</v>
      </c>
      <c r="F6833" s="66" t="str">
        <f>IF(ISBLANK(LeaveTracker[[#This Row],[Employee Name]]),"-----",VLOOKUP(LeaveTracker[[#This Row],[Employee Name]],'List of Employees'!$B$4:$H$766,6))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1830</v>
      </c>
      <c r="E6834" s="20" t="str">
        <f>IF(ISBLANK(LeaveTracker[[#This Row],[Employee Name]]),"-----",VLOOKUP(LeaveTracker[[#This Row],[Employee Name]],'List of Employees'!$B$4:$H$766,7))</f>
        <v>ACCOUNTING</v>
      </c>
      <c r="F6834" s="66" t="str">
        <f>IF(ISBLANK(LeaveTracker[[#This Row],[Employee Name]]),"-----",VLOOKUP(LeaveTracker[[#This Row],[Employee Name]],'List of Employees'!$B$4:$H$766,6))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Employees'!$B$4:$H$766,7))</f>
        <v>ACCOUNTING</v>
      </c>
      <c r="F6835" s="66" t="str">
        <f>IF(ISBLANK(LeaveTracker[[#This Row],[Employee Name]]),"-----",VLOOKUP(LeaveTracker[[#This Row],[Employee Name]],'List of Employees'!$B$4:$H$766,6))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1830</v>
      </c>
      <c r="E6836" s="20" t="str">
        <f>IF(ISBLANK(LeaveTracker[[#This Row],[Employee Name]]),"-----",VLOOKUP(LeaveTracker[[#This Row],[Employee Name]],'List of Employees'!$B$4:$H$766,7))</f>
        <v>ACCOUNTING</v>
      </c>
      <c r="F6836" s="66" t="str">
        <f>IF(ISBLANK(LeaveTracker[[#This Row],[Employee Name]]),"-----",VLOOKUP(LeaveTracker[[#This Row],[Employee Name]],'List of Employees'!$B$4:$H$766,6))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Employees'!$B$4:$H$766,7))</f>
        <v>ACCOUNTING</v>
      </c>
      <c r="F6837" s="66" t="str">
        <f>IF(ISBLANK(LeaveTracker[[#This Row],[Employee Name]]),"-----",VLOOKUP(LeaveTracker[[#This Row],[Employee Name]],'List of Employees'!$B$4:$H$766,6))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1768</v>
      </c>
      <c r="E6838" s="20" t="str">
        <f>IF(ISBLANK(LeaveTracker[[#This Row],[Employee Name]]),"-----",VLOOKUP(LeaveTracker[[#This Row],[Employee Name]],'List of Employees'!$B$4:$H$766,7))</f>
        <v>CHO</v>
      </c>
      <c r="F6838" s="66" t="str">
        <f>IF(ISBLANK(LeaveTracker[[#This Row],[Employee Name]]),"-----",VLOOKUP(LeaveTracker[[#This Row],[Employee Name]],'List of Employees'!$B$4:$H$766,6))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1795</v>
      </c>
      <c r="E6839" s="20" t="str">
        <f>IF(ISBLANK(LeaveTracker[[#This Row],[Employee Name]]),"-----",VLOOKUP(LeaveTracker[[#This Row],[Employee Name]],'List of Employees'!$B$4:$H$766,7))</f>
        <v>CENRO</v>
      </c>
      <c r="F6839" s="66" t="str">
        <f>IF(ISBLANK(LeaveTracker[[#This Row],[Employee Name]]),"-----",VLOOKUP(LeaveTracker[[#This Row],[Employee Name]],'List of Employees'!$B$4:$H$766,6))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1849</v>
      </c>
      <c r="E6840" s="20" t="str">
        <f>IF(ISBLANK(LeaveTracker[[#This Row],[Employee Name]]),"-----",VLOOKUP(LeaveTracker[[#This Row],[Employee Name]],'List of Employees'!$B$4:$H$766,7))</f>
        <v>TCSNHS-ISHS</v>
      </c>
      <c r="F6840" s="66" t="str">
        <f>IF(ISBLANK(LeaveTracker[[#This Row],[Employee Name]]),"-----",VLOOKUP(LeaveTracker[[#This Row],[Employee Name]],'List of Employees'!$B$4:$H$766,6))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1829</v>
      </c>
      <c r="E6841" s="20" t="str">
        <f>IF(ISBLANK(LeaveTracker[[#This Row],[Employee Name]]),"-----",VLOOKUP(LeaveTracker[[#This Row],[Employee Name]],'List of Employees'!$B$4:$H$766,7))</f>
        <v>EEO/CITY MARKET</v>
      </c>
      <c r="F6841" s="66" t="str">
        <f>IF(ISBLANK(LeaveTracker[[#This Row],[Employee Name]]),"-----",VLOOKUP(LeaveTracker[[#This Row],[Employee Name]],'List of Employees'!$B$4:$H$766,6))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1849</v>
      </c>
      <c r="E6842" s="20" t="str">
        <f>IF(ISBLANK(LeaveTracker[[#This Row],[Employee Name]]),"-----",VLOOKUP(LeaveTracker[[#This Row],[Employee Name]],'List of Employees'!$B$4:$H$766,7))</f>
        <v>TCSNHS-ISHS</v>
      </c>
      <c r="F6842" s="66" t="str">
        <f>IF(ISBLANK(LeaveTracker[[#This Row],[Employee Name]]),"-----",VLOOKUP(LeaveTracker[[#This Row],[Employee Name]],'List of Employees'!$B$4:$H$766,6))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1951</v>
      </c>
      <c r="E6843" s="20" t="str">
        <f>IF(ISBLANK(LeaveTracker[[#This Row],[Employee Name]]),"-----",VLOOKUP(LeaveTracker[[#This Row],[Employee Name]],'List of Employees'!$B$4:$H$766,7))</f>
        <v>EEO/CITY MARKET</v>
      </c>
      <c r="F6843" s="66" t="str">
        <f>IF(ISBLANK(LeaveTracker[[#This Row],[Employee Name]]),"-----",VLOOKUP(LeaveTracker[[#This Row],[Employee Name]],'List of Employees'!$B$4:$H$766,6))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Employees'!$B$4:$H$766,7))</f>
        <v>CENRO</v>
      </c>
      <c r="F6844" s="66" t="str">
        <f>IF(ISBLANK(LeaveTracker[[#This Row],[Employee Name]]),"-----",VLOOKUP(LeaveTracker[[#This Row],[Employee Name]],'List of Employees'!$B$4:$H$766,6))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Employees'!$B$4:$H$766,7))</f>
        <v>LCR</v>
      </c>
      <c r="F6845" s="66" t="str">
        <f>IF(ISBLANK(LeaveTracker[[#This Row],[Employee Name]]),"-----",VLOOKUP(LeaveTracker[[#This Row],[Employee Name]],'List of Employees'!$B$4:$H$766,6))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Employees'!$B$4:$H$766,7))</f>
        <v>LCR</v>
      </c>
      <c r="F6846" s="66" t="str">
        <f>IF(ISBLANK(LeaveTracker[[#This Row],[Employee Name]]),"-----",VLOOKUP(LeaveTracker[[#This Row],[Employee Name]],'List of Employees'!$B$4:$H$766,6))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Employees'!$B$4:$H$766,7))</f>
        <v>HRMO</v>
      </c>
      <c r="F6847" s="66" t="str">
        <f>IF(ISBLANK(LeaveTracker[[#This Row],[Employee Name]]),"-----",VLOOKUP(LeaveTracker[[#This Row],[Employee Name]],'List of Employees'!$B$4:$H$766,6))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2357</v>
      </c>
      <c r="E6848" s="20" t="str">
        <f>IF(ISBLANK(LeaveTracker[[#This Row],[Employee Name]]),"-----",VLOOKUP(LeaveTracker[[#This Row],[Employee Name]],'List of Employees'!$B$4:$H$766,7))</f>
        <v>CSWDO</v>
      </c>
      <c r="F6848" s="66" t="str">
        <f>IF(ISBLANK(LeaveTracker[[#This Row],[Employee Name]]),"-----",VLOOKUP(LeaveTracker[[#This Row],[Employee Name]],'List of Employees'!$B$4:$H$766,6))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Employees'!$B$4:$H$766,7))</f>
        <v>MAHOGANY MARKET</v>
      </c>
      <c r="F6849" s="66" t="str">
        <f>IF(ISBLANK(LeaveTracker[[#This Row],[Employee Name]]),"-----",VLOOKUP(LeaveTracker[[#This Row],[Employee Name]],'List of Employees'!$B$4:$H$766,6))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Employees'!$B$4:$H$766,7))</f>
        <v>CTO</v>
      </c>
      <c r="F6850" s="66" t="str">
        <f>IF(ISBLANK(LeaveTracker[[#This Row],[Employee Name]]),"-----",VLOOKUP(LeaveTracker[[#This Row],[Employee Name]],'List of Employees'!$B$4:$H$766,6))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Employees'!$B$4:$H$766,7))</f>
        <v>CTO</v>
      </c>
      <c r="F6851" s="66" t="str">
        <f>IF(ISBLANK(LeaveTracker[[#This Row],[Employee Name]]),"-----",VLOOKUP(LeaveTracker[[#This Row],[Employee Name]],'List of Employees'!$B$4:$H$766,6))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1892</v>
      </c>
      <c r="E6852" s="20" t="str">
        <f>IF(ISBLANK(LeaveTracker[[#This Row],[Employee Name]]),"-----",VLOOKUP(LeaveTracker[[#This Row],[Employee Name]],'List of Employees'!$B$4:$H$766,7))</f>
        <v>PICNIC GROVE</v>
      </c>
      <c r="F6852" s="66" t="str">
        <f>IF(ISBLANK(LeaveTracker[[#This Row],[Employee Name]]),"-----",VLOOKUP(LeaveTracker[[#This Row],[Employee Name]],'List of Employees'!$B$4:$H$766,6))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2338</v>
      </c>
      <c r="E6853" s="20">
        <f>IF(ISBLANK(LeaveTracker[[#This Row],[Employee Name]]),"-----",VLOOKUP(LeaveTracker[[#This Row],[Employee Name]],'List of Employees'!$B$4:$H$766,7))</f>
        <v>0</v>
      </c>
      <c r="F6853" s="66" t="str">
        <f>IF(ISBLANK(LeaveTracker[[#This Row],[Employee Name]]),"-----",VLOOKUP(LeaveTracker[[#This Row],[Employee Name]],'List of Employees'!$B$4:$H$766,6))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1718</v>
      </c>
      <c r="E6854" s="20" t="str">
        <f>IF(ISBLANK(LeaveTracker[[#This Row],[Employee Name]]),"-----",VLOOKUP(LeaveTracker[[#This Row],[Employee Name]],'List of Employees'!$B$4:$H$766,7))</f>
        <v>LEGAL</v>
      </c>
      <c r="F6854" s="66" t="str">
        <f>IF(ISBLANK(LeaveTracker[[#This Row],[Employee Name]]),"-----",VLOOKUP(LeaveTracker[[#This Row],[Employee Name]],'List of Employees'!$B$4:$H$766,6))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1933</v>
      </c>
      <c r="E6855" s="20" t="str">
        <f>IF(ISBLANK(LeaveTracker[[#This Row],[Employee Name]]),"-----",VLOOKUP(LeaveTracker[[#This Row],[Employee Name]],'List of Employees'!$B$4:$H$766,7))</f>
        <v>CSWDO</v>
      </c>
      <c r="F6855" s="66" t="str">
        <f>IF(ISBLANK(LeaveTracker[[#This Row],[Employee Name]]),"-----",VLOOKUP(LeaveTracker[[#This Row],[Employee Name]],'List of Employees'!$B$4:$H$766,6))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1933</v>
      </c>
      <c r="E6856" s="20" t="str">
        <f>IF(ISBLANK(LeaveTracker[[#This Row],[Employee Name]]),"-----",VLOOKUP(LeaveTracker[[#This Row],[Employee Name]],'List of Employees'!$B$4:$H$766,7))</f>
        <v>CSWDO</v>
      </c>
      <c r="F6856" s="66" t="str">
        <f>IF(ISBLANK(LeaveTracker[[#This Row],[Employee Name]]),"-----",VLOOKUP(LeaveTracker[[#This Row],[Employee Name]],'List of Employees'!$B$4:$H$766,6))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Employees'!$B$4:$H$766,7))</f>
        <v>CSWDO</v>
      </c>
      <c r="F6857" s="66" t="str">
        <f>IF(ISBLANK(LeaveTracker[[#This Row],[Employee Name]]),"-----",VLOOKUP(LeaveTracker[[#This Row],[Employee Name]],'List of Employees'!$B$4:$H$766,6))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2045</v>
      </c>
      <c r="E6858" s="20" t="str">
        <f>IF(ISBLANK(LeaveTracker[[#This Row],[Employee Name]]),"-----",VLOOKUP(LeaveTracker[[#This Row],[Employee Name]],'List of Employees'!$B$4:$H$766,7))</f>
        <v>OSPITAL NG TAGAYTAY</v>
      </c>
      <c r="F6858" s="66" t="str">
        <f>IF(ISBLANK(LeaveTracker[[#This Row],[Employee Name]]),"-----",VLOOKUP(LeaveTracker[[#This Row],[Employee Name]],'List of Employees'!$B$4:$H$766,6))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Employees'!$B$4:$H$766,7))</f>
        <v>ONT</v>
      </c>
      <c r="F6859" s="66" t="str">
        <f>IF(ISBLANK(LeaveTracker[[#This Row],[Employee Name]]),"-----",VLOOKUP(LeaveTracker[[#This Row],[Employee Name]],'List of Employees'!$B$4:$H$766,6))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Employees'!$B$4:$H$766,7))</f>
        <v>ONT</v>
      </c>
      <c r="F6860" s="66" t="str">
        <f>IF(ISBLANK(LeaveTracker[[#This Row],[Employee Name]]),"-----",VLOOKUP(LeaveTracker[[#This Row],[Employee Name]],'List of Employees'!$B$4:$H$766,6))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Employees'!$B$4:$H$766,7))</f>
        <v>ONT</v>
      </c>
      <c r="F6861" s="66" t="str">
        <f>IF(ISBLANK(LeaveTracker[[#This Row],[Employee Name]]),"-----",VLOOKUP(LeaveTracker[[#This Row],[Employee Name]],'List of Employees'!$B$4:$H$766,6))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Employees'!$B$4:$H$766,7))</f>
        <v>CTO</v>
      </c>
      <c r="F6862" s="66" t="str">
        <f>IF(ISBLANK(LeaveTracker[[#This Row],[Employee Name]]),"-----",VLOOKUP(LeaveTracker[[#This Row],[Employee Name]],'List of Employees'!$B$4:$H$766,6))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Employees'!$B$4:$H$766,7))</f>
        <v>CTO</v>
      </c>
      <c r="F6863" s="66" t="str">
        <f>IF(ISBLANK(LeaveTracker[[#This Row],[Employee Name]]),"-----",VLOOKUP(LeaveTracker[[#This Row],[Employee Name]],'List of Employees'!$B$4:$H$766,6))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Employees'!$B$4:$H$766,7))</f>
        <v>CTO</v>
      </c>
      <c r="F6864" s="66" t="str">
        <f>IF(ISBLANK(LeaveTracker[[#This Row],[Employee Name]]),"-----",VLOOKUP(LeaveTracker[[#This Row],[Employee Name]],'List of Employees'!$B$4:$H$766,6))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Employees'!$B$4:$H$766,7))</f>
        <v>CTO</v>
      </c>
      <c r="F6865" s="66" t="str">
        <f>IF(ISBLANK(LeaveTracker[[#This Row],[Employee Name]]),"-----",VLOOKUP(LeaveTracker[[#This Row],[Employee Name]],'List of Employees'!$B$4:$H$766,6))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Employees'!$B$4:$H$766,7))</f>
        <v>CTO</v>
      </c>
      <c r="F6866" s="66" t="str">
        <f>IF(ISBLANK(LeaveTracker[[#This Row],[Employee Name]]),"-----",VLOOKUP(LeaveTracker[[#This Row],[Employee Name]],'List of Employees'!$B$4:$H$766,6))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Employees'!$B$4:$H$766,7))</f>
        <v>CBO</v>
      </c>
      <c r="F6867" s="66" t="str">
        <f>IF(ISBLANK(LeaveTracker[[#This Row],[Employee Name]]),"-----",VLOOKUP(LeaveTracker[[#This Row],[Employee Name]],'List of Employees'!$B$4:$H$766,6))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Employees'!$B$4:$H$766,7))</f>
        <v>GSO</v>
      </c>
      <c r="F6868" s="66" t="str">
        <f>IF(ISBLANK(LeaveTracker[[#This Row],[Employee Name]]),"-----",VLOOKUP(LeaveTracker[[#This Row],[Employee Name]],'List of Employees'!$B$4:$H$766,6))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2425</v>
      </c>
      <c r="E6869" s="20" t="str">
        <f>IF(ISBLANK(LeaveTracker[[#This Row],[Employee Name]]),"-----",VLOOKUP(LeaveTracker[[#This Row],[Employee Name]],'List of Employees'!$B$4:$H$766,7))</f>
        <v>PEOPLE'S PARK</v>
      </c>
      <c r="F6869" s="66" t="str">
        <f>IF(ISBLANK(LeaveTracker[[#This Row],[Employee Name]]),"-----",VLOOKUP(LeaveTracker[[#This Row],[Employee Name]],'List of Employees'!$B$4:$H$766,6))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2427</v>
      </c>
      <c r="E6870" s="20" t="str">
        <f>IF(ISBLANK(LeaveTracker[[#This Row],[Employee Name]]),"-----",VLOOKUP(LeaveTracker[[#This Row],[Employee Name]],'List of Employees'!$B$4:$H$766,7))</f>
        <v>MAHARLIKA ELEM SCH.</v>
      </c>
      <c r="F6870" s="66" t="str">
        <f>IF(ISBLANK(LeaveTracker[[#This Row],[Employee Name]]),"-----",VLOOKUP(LeaveTracker[[#This Row],[Employee Name]],'List of Employees'!$B$4:$H$766,6))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2428</v>
      </c>
      <c r="E6871" s="20" t="str">
        <f>IF(ISBLANK(LeaveTracker[[#This Row],[Employee Name]]),"-----",VLOOKUP(LeaveTracker[[#This Row],[Employee Name]],'List of Employees'!$B$4:$H$766,7))</f>
        <v>CHO</v>
      </c>
      <c r="F6871" s="66" t="str">
        <f>IF(ISBLANK(LeaveTracker[[#This Row],[Employee Name]]),"-----",VLOOKUP(LeaveTracker[[#This Row],[Employee Name]],'List of Employees'!$B$4:$H$766,6))</f>
        <v>JOBCON</v>
      </c>
      <c r="G6871" s="24">
        <v>45141</v>
      </c>
      <c r="H6871" s="24">
        <v>45145</v>
      </c>
      <c r="I6871" s="19" t="s">
        <v>82</v>
      </c>
      <c r="J6871" s="42" t="s">
        <v>2379</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1800</v>
      </c>
      <c r="E6872" s="20" t="str">
        <f>IF(ISBLANK(LeaveTracker[[#This Row],[Employee Name]]),"-----",VLOOKUP(LeaveTracker[[#This Row],[Employee Name]],'List of Employees'!$B$4:$H$766,7))</f>
        <v>HOUSING</v>
      </c>
      <c r="F6872" s="66" t="str">
        <f>IF(ISBLANK(LeaveTracker[[#This Row],[Employee Name]]),"-----",VLOOKUP(LeaveTracker[[#This Row],[Employee Name]],'List of Employees'!$B$4:$H$766,6))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1765</v>
      </c>
      <c r="E6873" s="20" t="str">
        <f>IF(ISBLANK(LeaveTracker[[#This Row],[Employee Name]]),"-----",VLOOKUP(LeaveTracker[[#This Row],[Employee Name]],'List of Employees'!$B$4:$H$766,7))</f>
        <v>ONT</v>
      </c>
      <c r="F6873" s="66" t="str">
        <f>IF(ISBLANK(LeaveTracker[[#This Row],[Employee Name]]),"-----",VLOOKUP(LeaveTracker[[#This Row],[Employee Name]],'List of Employees'!$B$4:$H$766,6))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1752</v>
      </c>
      <c r="E6874" s="20" t="str">
        <f>IF(ISBLANK(LeaveTracker[[#This Row],[Employee Name]]),"-----",VLOOKUP(LeaveTracker[[#This Row],[Employee Name]],'List of Employees'!$B$4:$H$766,7))</f>
        <v>EEO/CITY MARKET</v>
      </c>
      <c r="F6874" s="66" t="str">
        <f>IF(ISBLANK(LeaveTracker[[#This Row],[Employee Name]]),"-----",VLOOKUP(LeaveTracker[[#This Row],[Employee Name]],'List of Employees'!$B$4:$H$766,6))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1779</v>
      </c>
      <c r="E6875" s="20" t="str">
        <f>IF(ISBLANK(LeaveTracker[[#This Row],[Employee Name]]),"-----",VLOOKUP(LeaveTracker[[#This Row],[Employee Name]],'List of Employees'!$B$4:$H$766,7))</f>
        <v>EEO/CITY MARKET</v>
      </c>
      <c r="F6875" s="66" t="str">
        <f>IF(ISBLANK(LeaveTracker[[#This Row],[Employee Name]]),"-----",VLOOKUP(LeaveTracker[[#This Row],[Employee Name]],'List of Employees'!$B$4:$H$766,6))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1779</v>
      </c>
      <c r="E6876" s="20" t="str">
        <f>IF(ISBLANK(LeaveTracker[[#This Row],[Employee Name]]),"-----",VLOOKUP(LeaveTracker[[#This Row],[Employee Name]],'List of Employees'!$B$4:$H$766,7))</f>
        <v>EEO/CITY MARKET</v>
      </c>
      <c r="F6876" s="66" t="str">
        <f>IF(ISBLANK(LeaveTracker[[#This Row],[Employee Name]]),"-----",VLOOKUP(LeaveTracker[[#This Row],[Employee Name]],'List of Employees'!$B$4:$H$766,6))</f>
        <v>CASUAL</v>
      </c>
      <c r="G6876" s="21" t="s">
        <v>2429</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1919</v>
      </c>
      <c r="E6877" s="20" t="str">
        <f>IF(ISBLANK(LeaveTracker[[#This Row],[Employee Name]]),"-----",VLOOKUP(LeaveTracker[[#This Row],[Employee Name]],'List of Employees'!$B$4:$H$766,7))</f>
        <v>HOUSING</v>
      </c>
      <c r="F6877" s="66" t="str">
        <f>IF(ISBLANK(LeaveTracker[[#This Row],[Employee Name]]),"-----",VLOOKUP(LeaveTracker[[#This Row],[Employee Name]],'List of Employees'!$B$4:$H$766,6))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1919</v>
      </c>
      <c r="E6878" s="20" t="str">
        <f>IF(ISBLANK(LeaveTracker[[#This Row],[Employee Name]]),"-----",VLOOKUP(LeaveTracker[[#This Row],[Employee Name]],'List of Employees'!$B$4:$H$766,7))</f>
        <v>HOUSING</v>
      </c>
      <c r="F6878" s="66" t="str">
        <f>IF(ISBLANK(LeaveTracker[[#This Row],[Employee Name]]),"-----",VLOOKUP(LeaveTracker[[#This Row],[Employee Name]],'List of Employees'!$B$4:$H$766,6))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2262</v>
      </c>
      <c r="E6879" s="20" t="str">
        <f>IF(ISBLANK(LeaveTracker[[#This Row],[Employee Name]]),"-----",VLOOKUP(LeaveTracker[[#This Row],[Employee Name]],'List of Employees'!$B$4:$H$766,7))</f>
        <v>PICNIC GROVE</v>
      </c>
      <c r="F6879" s="66" t="str">
        <f>IF(ISBLANK(LeaveTracker[[#This Row],[Employee Name]]),"-----",VLOOKUP(LeaveTracker[[#This Row],[Employee Name]],'List of Employees'!$B$4:$H$766,6))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2284</v>
      </c>
      <c r="E6880" s="20" t="str">
        <f>IF(ISBLANK(LeaveTracker[[#This Row],[Employee Name]]),"-----",VLOOKUP(LeaveTracker[[#This Row],[Employee Name]],'List of Employees'!$B$4:$H$766,7))</f>
        <v>OSPITAL NG TAGAYTAY</v>
      </c>
      <c r="F6880" s="66" t="str">
        <f>IF(ISBLANK(LeaveTracker[[#This Row],[Employee Name]]),"-----",VLOOKUP(LeaveTracker[[#This Row],[Employee Name]],'List of Employees'!$B$4:$H$766,6))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1868</v>
      </c>
      <c r="E6881" s="20" t="str">
        <f>IF(ISBLANK(LeaveTracker[[#This Row],[Employee Name]]),"-----",VLOOKUP(LeaveTracker[[#This Row],[Employee Name]],'List of Employees'!$B$4:$H$766,7))</f>
        <v>GSO</v>
      </c>
      <c r="F6881" s="66" t="str">
        <f>IF(ISBLANK(LeaveTracker[[#This Row],[Employee Name]]),"-----",VLOOKUP(LeaveTracker[[#This Row],[Employee Name]],'List of Employees'!$B$4:$H$766,6))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1800</v>
      </c>
      <c r="E6882" s="20" t="str">
        <f>IF(ISBLANK(LeaveTracker[[#This Row],[Employee Name]]),"-----",VLOOKUP(LeaveTracker[[#This Row],[Employee Name]],'List of Employees'!$B$4:$H$766,7))</f>
        <v>HOUSING</v>
      </c>
      <c r="F6882" s="66" t="str">
        <f>IF(ISBLANK(LeaveTracker[[#This Row],[Employee Name]]),"-----",VLOOKUP(LeaveTracker[[#This Row],[Employee Name]],'List of Employees'!$B$4:$H$766,6))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1766</v>
      </c>
      <c r="E6883" s="20" t="str">
        <f>IF(ISBLANK(LeaveTracker[[#This Row],[Employee Name]]),"-----",VLOOKUP(LeaveTracker[[#This Row],[Employee Name]],'List of Employees'!$B$4:$H$766,7))</f>
        <v>GSO</v>
      </c>
      <c r="F6883" s="66" t="str">
        <f>IF(ISBLANK(LeaveTracker[[#This Row],[Employee Name]]),"-----",VLOOKUP(LeaveTracker[[#This Row],[Employee Name]],'List of Employees'!$B$4:$H$766,6))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2320</v>
      </c>
      <c r="E6884" s="20" t="str">
        <f>IF(ISBLANK(LeaveTracker[[#This Row],[Employee Name]]),"-----",VLOOKUP(LeaveTracker[[#This Row],[Employee Name]],'List of Employees'!$B$4:$H$766,7))</f>
        <v>CEO</v>
      </c>
      <c r="F6884" s="66" t="str">
        <f>IF(ISBLANK(LeaveTracker[[#This Row],[Employee Name]]),"-----",VLOOKUP(LeaveTracker[[#This Row],[Employee Name]],'List of Employees'!$B$4:$H$766,6))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2074</v>
      </c>
      <c r="E6885" s="20" t="str">
        <f>IF(ISBLANK(LeaveTracker[[#This Row],[Employee Name]]),"-----",VLOOKUP(LeaveTracker[[#This Row],[Employee Name]],'List of Employees'!$B$4:$H$766,7))</f>
        <v>LEGAL OFFICE</v>
      </c>
      <c r="F6885" s="66" t="str">
        <f>IF(ISBLANK(LeaveTracker[[#This Row],[Employee Name]]),"-----",VLOOKUP(LeaveTracker[[#This Row],[Employee Name]],'List of Employees'!$B$4:$H$766,6))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2074</v>
      </c>
      <c r="E6886" s="20" t="str">
        <f>IF(ISBLANK(LeaveTracker[[#This Row],[Employee Name]]),"-----",VLOOKUP(LeaveTracker[[#This Row],[Employee Name]],'List of Employees'!$B$4:$H$766,7))</f>
        <v>LEGAL OFFICE</v>
      </c>
      <c r="F6886" s="66" t="str">
        <f>IF(ISBLANK(LeaveTracker[[#This Row],[Employee Name]]),"-----",VLOOKUP(LeaveTracker[[#This Row],[Employee Name]],'List of Employees'!$B$4:$H$766,6))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2074</v>
      </c>
      <c r="E6887" s="20" t="str">
        <f>IF(ISBLANK(LeaveTracker[[#This Row],[Employee Name]]),"-----",VLOOKUP(LeaveTracker[[#This Row],[Employee Name]],'List of Employees'!$B$4:$H$766,7))</f>
        <v>LEGAL OFFICE</v>
      </c>
      <c r="F6887" s="66" t="str">
        <f>IF(ISBLANK(LeaveTracker[[#This Row],[Employee Name]]),"-----",VLOOKUP(LeaveTracker[[#This Row],[Employee Name]],'List of Employees'!$B$4:$H$766,6))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Employees'!$B$4:$H$766,7))</f>
        <v>LCR</v>
      </c>
      <c r="F6888" s="66" t="str">
        <f>IF(ISBLANK(LeaveTracker[[#This Row],[Employee Name]]),"-----",VLOOKUP(LeaveTracker[[#This Row],[Employee Name]],'List of Employees'!$B$4:$H$766,6))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Employees'!$B$4:$H$766,7))</f>
        <v>SP</v>
      </c>
      <c r="F6889" s="66" t="str">
        <f>IF(ISBLANK(LeaveTracker[[#This Row],[Employee Name]]),"-----",VLOOKUP(LeaveTracker[[#This Row],[Employee Name]],'List of Employees'!$B$4:$H$766,6))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Employees'!$B$4:$H$766,7))</f>
        <v>ACCOUNTING</v>
      </c>
      <c r="F6890" s="66" t="str">
        <f>IF(ISBLANK(LeaveTracker[[#This Row],[Employee Name]]),"-----",VLOOKUP(LeaveTracker[[#This Row],[Employee Name]],'List of Employees'!$B$4:$H$766,6))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Employees'!$B$4:$H$766,7))</f>
        <v>ACCOUNTING</v>
      </c>
      <c r="F6891" s="66" t="str">
        <f>IF(ISBLANK(LeaveTracker[[#This Row],[Employee Name]]),"-----",VLOOKUP(LeaveTracker[[#This Row],[Employee Name]],'List of Employees'!$B$4:$H$766,6))</f>
        <v>PERMANENT</v>
      </c>
      <c r="G6891" s="24">
        <v>45097</v>
      </c>
      <c r="H6891" s="24">
        <v>45158</v>
      </c>
      <c r="I6891" s="19" t="s">
        <v>297</v>
      </c>
      <c r="J6891" s="42" t="s">
        <v>2430</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Employees'!$B$4:$H$766,7))</f>
        <v>MO</v>
      </c>
      <c r="F6892" s="66" t="str">
        <f>IF(ISBLANK(LeaveTracker[[#This Row],[Employee Name]]),"-----",VLOOKUP(LeaveTracker[[#This Row],[Employee Name]],'List of Employees'!$B$4:$H$766,6))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Employees'!$B$4:$H$766,7))</f>
        <v>CENRO</v>
      </c>
      <c r="F6893" s="66" t="str">
        <f>IF(ISBLANK(LeaveTracker[[#This Row],[Employee Name]]),"-----",VLOOKUP(LeaveTracker[[#This Row],[Employee Name]],'List of Employees'!$B$4:$H$766,6))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Employees'!$B$4:$H$766,7))</f>
        <v>CENRO</v>
      </c>
      <c r="F6894" s="66" t="str">
        <f>IF(ISBLANK(LeaveTracker[[#This Row],[Employee Name]]),"-----",VLOOKUP(LeaveTracker[[#This Row],[Employee Name]],'List of Employees'!$B$4:$H$766,6))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Employees'!$B$4:$H$766,7))</f>
        <v>LIBRARY</v>
      </c>
      <c r="F6895" s="66" t="str">
        <f>IF(ISBLANK(LeaveTracker[[#This Row],[Employee Name]]),"-----",VLOOKUP(LeaveTracker[[#This Row],[Employee Name]],'List of Employees'!$B$4:$H$766,6))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Employees'!$B$4:$H$766,7))</f>
        <v>SP</v>
      </c>
      <c r="F6896" s="66" t="str">
        <f>IF(ISBLANK(LeaveTracker[[#This Row],[Employee Name]]),"-----",VLOOKUP(LeaveTracker[[#This Row],[Employee Name]],'List of Employees'!$B$4:$H$766,6))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Employees'!$B$4:$H$766,7))</f>
        <v>ACCOUNTING</v>
      </c>
      <c r="F6897" s="66" t="str">
        <f>IF(ISBLANK(LeaveTracker[[#This Row],[Employee Name]]),"-----",VLOOKUP(LeaveTracker[[#This Row],[Employee Name]],'List of Employees'!$B$4:$H$766,6))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Employees'!$B$4:$H$766,7))</f>
        <v>ACCOUNTING</v>
      </c>
      <c r="F6898" s="66" t="str">
        <f>IF(ISBLANK(LeaveTracker[[#This Row],[Employee Name]]),"-----",VLOOKUP(LeaveTracker[[#This Row],[Employee Name]],'List of Employees'!$B$4:$H$766,6))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Employees'!$B$4:$H$766,7))</f>
        <v>ACCOUNTING</v>
      </c>
      <c r="F6899" s="66" t="str">
        <f>IF(ISBLANK(LeaveTracker[[#This Row],[Employee Name]]),"-----",VLOOKUP(LeaveTracker[[#This Row],[Employee Name]],'List of Employees'!$B$4:$H$766,6))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Employees'!$B$4:$H$766,7))</f>
        <v>ACCOUNTING</v>
      </c>
      <c r="F6900" s="66" t="str">
        <f>IF(ISBLANK(LeaveTracker[[#This Row],[Employee Name]]),"-----",VLOOKUP(LeaveTracker[[#This Row],[Employee Name]],'List of Employees'!$B$4:$H$766,6))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2374</v>
      </c>
      <c r="E6901" s="20" t="str">
        <f>IF(ISBLANK(LeaveTracker[[#This Row],[Employee Name]]),"-----",VLOOKUP(LeaveTracker[[#This Row],[Employee Name]],'List of Employees'!$B$4:$H$766,7))</f>
        <v>LCR</v>
      </c>
      <c r="F6901" s="66" t="str">
        <f>IF(ISBLANK(LeaveTracker[[#This Row],[Employee Name]]),"-----",VLOOKUP(LeaveTracker[[#This Row],[Employee Name]],'List of Employees'!$B$4:$H$766,6))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Employees'!$B$4:$H$766,7))</f>
        <v>MAHOGANY MARKET</v>
      </c>
      <c r="F6902" s="66" t="str">
        <f>IF(ISBLANK(LeaveTracker[[#This Row],[Employee Name]]),"-----",VLOOKUP(LeaveTracker[[#This Row],[Employee Name]],'List of Employees'!$B$4:$H$766,6))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2391</v>
      </c>
      <c r="E6903" s="20">
        <f>IF(ISBLANK(LeaveTracker[[#This Row],[Employee Name]]),"-----",VLOOKUP(LeaveTracker[[#This Row],[Employee Name]],'List of Employees'!$B$4:$H$766,7))</f>
        <v>0</v>
      </c>
      <c r="F6903" s="66" t="str">
        <f>IF(ISBLANK(LeaveTracker[[#This Row],[Employee Name]]),"-----",VLOOKUP(LeaveTracker[[#This Row],[Employee Name]],'List of Employees'!$B$4:$H$766,6))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Employees'!$B$4:$H$766,7))</f>
        <v>CHO</v>
      </c>
      <c r="F6904" s="66" t="str">
        <f>IF(ISBLANK(LeaveTracker[[#This Row],[Employee Name]]),"-----",VLOOKUP(LeaveTracker[[#This Row],[Employee Name]],'List of Employees'!$B$4:$H$766,6))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Employees'!$B$4:$H$766,7))</f>
        <v>GSO</v>
      </c>
      <c r="F6905" s="66" t="str">
        <f>IF(ISBLANK(LeaveTracker[[#This Row],[Employee Name]]),"-----",VLOOKUP(LeaveTracker[[#This Row],[Employee Name]],'List of Employees'!$B$4:$H$766,6))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Employees'!$B$4:$H$766,7))</f>
        <v>CHO</v>
      </c>
      <c r="F6906" s="66" t="str">
        <f>IF(ISBLANK(LeaveTracker[[#This Row],[Employee Name]]),"-----",VLOOKUP(LeaveTracker[[#This Row],[Employee Name]],'List of Employees'!$B$4:$H$766,6))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Employees'!$B$4:$H$766,7))</f>
        <v>ONT</v>
      </c>
      <c r="F6907" s="66" t="str">
        <f>IF(ISBLANK(LeaveTracker[[#This Row],[Employee Name]]),"-----",VLOOKUP(LeaveTracker[[#This Row],[Employee Name]],'List of Employees'!$B$4:$H$766,6))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Employees'!$B$4:$H$766,7))</f>
        <v>ONT</v>
      </c>
      <c r="F6908" s="66" t="str">
        <f>IF(ISBLANK(LeaveTracker[[#This Row],[Employee Name]]),"-----",VLOOKUP(LeaveTracker[[#This Row],[Employee Name]],'List of Employees'!$B$4:$H$766,6))</f>
        <v>PERMANENT</v>
      </c>
      <c r="G6908" s="21" t="s">
        <v>2431</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1945</v>
      </c>
      <c r="E6909" s="20" t="str">
        <f>IF(ISBLANK(LeaveTracker[[#This Row],[Employee Name]]),"-----",VLOOKUP(LeaveTracker[[#This Row],[Employee Name]],'List of Employees'!$B$4:$H$766,7))</f>
        <v>ONT</v>
      </c>
      <c r="F6909" s="66" t="str">
        <f>IF(ISBLANK(LeaveTracker[[#This Row],[Employee Name]]),"-----",VLOOKUP(LeaveTracker[[#This Row],[Employee Name]],'List of Employees'!$B$4:$H$766,6))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1945</v>
      </c>
      <c r="E6910" s="20" t="str">
        <f>IF(ISBLANK(LeaveTracker[[#This Row],[Employee Name]]),"-----",VLOOKUP(LeaveTracker[[#This Row],[Employee Name]],'List of Employees'!$B$4:$H$766,7))</f>
        <v>ONT</v>
      </c>
      <c r="F6910" s="66" t="str">
        <f>IF(ISBLANK(LeaveTracker[[#This Row],[Employee Name]]),"-----",VLOOKUP(LeaveTracker[[#This Row],[Employee Name]],'List of Employees'!$B$4:$H$766,6))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1945</v>
      </c>
      <c r="E6911" s="20" t="str">
        <f>IF(ISBLANK(LeaveTracker[[#This Row],[Employee Name]]),"-----",VLOOKUP(LeaveTracker[[#This Row],[Employee Name]],'List of Employees'!$B$4:$H$766,7))</f>
        <v>ONT</v>
      </c>
      <c r="F6911" s="66" t="str">
        <f>IF(ISBLANK(LeaveTracker[[#This Row],[Employee Name]]),"-----",VLOOKUP(LeaveTracker[[#This Row],[Employee Name]],'List of Employees'!$B$4:$H$766,6))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Employees'!$B$4:$H$766,7))</f>
        <v>PICNIC GROVE</v>
      </c>
      <c r="F6912" s="66" t="str">
        <f>IF(ISBLANK(LeaveTracker[[#This Row],[Employee Name]]),"-----",VLOOKUP(LeaveTracker[[#This Row],[Employee Name]],'List of Employees'!$B$4:$H$766,6))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1755</v>
      </c>
      <c r="E6913" s="20" t="str">
        <f>IF(ISBLANK(LeaveTracker[[#This Row],[Employee Name]]),"-----",VLOOKUP(LeaveTracker[[#This Row],[Employee Name]],'List of Employees'!$B$4:$H$766,7))</f>
        <v>GSO</v>
      </c>
      <c r="F6913" s="66" t="str">
        <f>IF(ISBLANK(LeaveTracker[[#This Row],[Employee Name]]),"-----",VLOOKUP(LeaveTracker[[#This Row],[Employee Name]],'List of Employees'!$B$4:$H$766,6))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2131</v>
      </c>
      <c r="E6914" s="20" t="str">
        <f>IF(ISBLANK(LeaveTracker[[#This Row],[Employee Name]]),"-----",VLOOKUP(LeaveTracker[[#This Row],[Employee Name]],'List of Employees'!$B$4:$H$766,7))</f>
        <v>GSO</v>
      </c>
      <c r="F6914" s="66" t="str">
        <f>IF(ISBLANK(LeaveTracker[[#This Row],[Employee Name]]),"-----",VLOOKUP(LeaveTracker[[#This Row],[Employee Name]],'List of Employees'!$B$4:$H$766,6))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Employees'!$B$4:$H$766,7))</f>
        <v>GSO</v>
      </c>
      <c r="F6915" s="66" t="str">
        <f>IF(ISBLANK(LeaveTracker[[#This Row],[Employee Name]]),"-----",VLOOKUP(LeaveTracker[[#This Row],[Employee Name]],'List of Employees'!$B$4:$H$766,6))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Employees'!$B$4:$H$766,7))</f>
        <v>CHO</v>
      </c>
      <c r="F6916" s="66" t="str">
        <f>IF(ISBLANK(LeaveTracker[[#This Row],[Employee Name]]),"-----",VLOOKUP(LeaveTracker[[#This Row],[Employee Name]],'List of Employees'!$B$4:$H$766,6))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Employees'!$B$4:$H$766,7))</f>
        <v>CHO</v>
      </c>
      <c r="F6917" s="66" t="str">
        <f>IF(ISBLANK(LeaveTracker[[#This Row],[Employee Name]]),"-----",VLOOKUP(LeaveTracker[[#This Row],[Employee Name]],'List of Employees'!$B$4:$H$766,6))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Employees'!$B$4:$H$766,7))</f>
        <v>CTO</v>
      </c>
      <c r="F6918" s="66" t="str">
        <f>IF(ISBLANK(LeaveTracker[[#This Row],[Employee Name]]),"-----",VLOOKUP(LeaveTracker[[#This Row],[Employee Name]],'List of Employees'!$B$4:$H$766,6))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Employees'!$B$4:$H$766,7))</f>
        <v>CTO</v>
      </c>
      <c r="F6919" s="66" t="str">
        <f>IF(ISBLANK(LeaveTracker[[#This Row],[Employee Name]]),"-----",VLOOKUP(LeaveTracker[[#This Row],[Employee Name]],'List of Employees'!$B$4:$H$766,6))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2433</v>
      </c>
      <c r="E6920" s="20" t="str">
        <f>IF(ISBLANK(LeaveTracker[[#This Row],[Employee Name]]),"-----",VLOOKUP(LeaveTracker[[#This Row],[Employee Name]],'List of Employees'!$B$4:$H$766,7))</f>
        <v>CSWDO</v>
      </c>
      <c r="F6920" s="66" t="str">
        <f>IF(ISBLANK(LeaveTracker[[#This Row],[Employee Name]]),"-----",VLOOKUP(LeaveTracker[[#This Row],[Employee Name]],'List of Employees'!$B$4:$H$766,6))</f>
        <v>PERMANENT</v>
      </c>
      <c r="G6920" s="24">
        <v>45140</v>
      </c>
      <c r="H6920" s="24">
        <v>45141</v>
      </c>
      <c r="I6920" s="20" t="s">
        <v>297</v>
      </c>
      <c r="J6920" s="42" t="s">
        <v>2434</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Employees'!$B$4:$H$766,7))</f>
        <v>GSO</v>
      </c>
      <c r="F6921" s="66" t="str">
        <f>IF(ISBLANK(LeaveTracker[[#This Row],[Employee Name]]),"-----",VLOOKUP(LeaveTracker[[#This Row],[Employee Name]],'List of Employees'!$B$4:$H$766,6))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Employees'!$B$4:$H$766,7))</f>
        <v>TOPS (ADMIN CSU)</v>
      </c>
      <c r="F6922" s="66" t="str">
        <f>IF(ISBLANK(LeaveTracker[[#This Row],[Employee Name]]),"-----",VLOOKUP(LeaveTracker[[#This Row],[Employee Name]],'List of Employees'!$B$4:$H$766,6))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1845</v>
      </c>
      <c r="E6923" s="20" t="str">
        <f>IF(ISBLANK(LeaveTracker[[#This Row],[Employee Name]]),"-----",VLOOKUP(LeaveTracker[[#This Row],[Employee Name]],'List of Employees'!$B$4:$H$766,7))</f>
        <v>ONT</v>
      </c>
      <c r="F6923" s="66" t="str">
        <f>IF(ISBLANK(LeaveTracker[[#This Row],[Employee Name]]),"-----",VLOOKUP(LeaveTracker[[#This Row],[Employee Name]],'List of Employees'!$B$4:$H$766,6))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Employees'!$B$4:$H$766,7))</f>
        <v>AGRICULTURE OFFICE</v>
      </c>
      <c r="F6924" s="66" t="str">
        <f>IF(ISBLANK(LeaveTracker[[#This Row],[Employee Name]]),"-----",VLOOKUP(LeaveTracker[[#This Row],[Employee Name]],'List of Employees'!$B$4:$H$766,6))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Employees'!$B$4:$H$766,7))</f>
        <v>THRDC</v>
      </c>
      <c r="F6925" s="66" t="str">
        <f>IF(ISBLANK(LeaveTracker[[#This Row],[Employee Name]]),"-----",VLOOKUP(LeaveTracker[[#This Row],[Employee Name]],'List of Employees'!$B$4:$H$766,6))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Employees'!$B$4:$H$766,7))</f>
        <v>THRDC</v>
      </c>
      <c r="F6926" s="66" t="str">
        <f>IF(ISBLANK(LeaveTracker[[#This Row],[Employee Name]]),"-----",VLOOKUP(LeaveTracker[[#This Row],[Employee Name]],'List of Employees'!$B$4:$H$766,6))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1853</v>
      </c>
      <c r="E6927" s="20" t="str">
        <f>IF(ISBLANK(LeaveTracker[[#This Row],[Employee Name]]),"-----",VLOOKUP(LeaveTracker[[#This Row],[Employee Name]],'List of Employees'!$B$4:$H$766,7))</f>
        <v>BPLO</v>
      </c>
      <c r="F6927" s="66" t="str">
        <f>IF(ISBLANK(LeaveTracker[[#This Row],[Employee Name]]),"-----",VLOOKUP(LeaveTracker[[#This Row],[Employee Name]],'List of Employees'!$B$4:$H$766,6))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1853</v>
      </c>
      <c r="E6928" s="20" t="str">
        <f>IF(ISBLANK(LeaveTracker[[#This Row],[Employee Name]]),"-----",VLOOKUP(LeaveTracker[[#This Row],[Employee Name]],'List of Employees'!$B$4:$H$766,7))</f>
        <v>BPLO</v>
      </c>
      <c r="F6928" s="66" t="str">
        <f>IF(ISBLANK(LeaveTracker[[#This Row],[Employee Name]]),"-----",VLOOKUP(LeaveTracker[[#This Row],[Employee Name]],'List of Employees'!$B$4:$H$766,6))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Employees'!$B$4:$H$766,7))</f>
        <v>ONT</v>
      </c>
      <c r="F6929" s="66" t="str">
        <f>IF(ISBLANK(LeaveTracker[[#This Row],[Employee Name]]),"-----",VLOOKUP(LeaveTracker[[#This Row],[Employee Name]],'List of Employees'!$B$4:$H$766,6))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Employees'!$B$4:$H$766,7))</f>
        <v>CSWDO</v>
      </c>
      <c r="F6930" s="66" t="str">
        <f>IF(ISBLANK(LeaveTracker[[#This Row],[Employee Name]]),"-----",VLOOKUP(LeaveTracker[[#This Row],[Employee Name]],'List of Employees'!$B$4:$H$766,6))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Employees'!$B$4:$H$766,7))</f>
        <v>CSWDO</v>
      </c>
      <c r="F6931" s="66" t="str">
        <f>IF(ISBLANK(LeaveTracker[[#This Row],[Employee Name]]),"-----",VLOOKUP(LeaveTracker[[#This Row],[Employee Name]],'List of Employees'!$B$4:$H$766,6))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Employees'!$B$4:$H$766,7))</f>
        <v>CSWDO</v>
      </c>
      <c r="F6932" s="66" t="str">
        <f>IF(ISBLANK(LeaveTracker[[#This Row],[Employee Name]]),"-----",VLOOKUP(LeaveTracker[[#This Row],[Employee Name]],'List of Employees'!$B$4:$H$766,6))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2105</v>
      </c>
      <c r="E6933" s="20" t="str">
        <f>IF(ISBLANK(LeaveTracker[[#This Row],[Employee Name]]),"-----",VLOOKUP(LeaveTracker[[#This Row],[Employee Name]],'List of Employees'!$B$4:$H$766,7))</f>
        <v>CEO</v>
      </c>
      <c r="F6933" s="66" t="str">
        <f>IF(ISBLANK(LeaveTracker[[#This Row],[Employee Name]]),"-----",VLOOKUP(LeaveTracker[[#This Row],[Employee Name]],'List of Employees'!$B$4:$H$766,6))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Employees'!$B$4:$H$766,7))</f>
        <v>PICNIC GROVE</v>
      </c>
      <c r="F6934" s="66" t="str">
        <f>IF(ISBLANK(LeaveTracker[[#This Row],[Employee Name]]),"-----",VLOOKUP(LeaveTracker[[#This Row],[Employee Name]],'List of Employees'!$B$4:$H$766,6))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Employees'!$B$4:$H$766,7))</f>
        <v>GSO</v>
      </c>
      <c r="F6935" s="66" t="str">
        <f>IF(ISBLANK(LeaveTracker[[#This Row],[Employee Name]]),"-----",VLOOKUP(LeaveTracker[[#This Row],[Employee Name]],'List of Employees'!$B$4:$H$766,6))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Employees'!$B$4:$H$766,7))</f>
        <v>MO</v>
      </c>
      <c r="F6936" s="66" t="str">
        <f>IF(ISBLANK(LeaveTracker[[#This Row],[Employee Name]]),"-----",VLOOKUP(LeaveTracker[[#This Row],[Employee Name]],'List of Employees'!$B$4:$H$766,6))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1927</v>
      </c>
      <c r="E6937" s="20" t="str">
        <f>IF(ISBLANK(LeaveTracker[[#This Row],[Employee Name]]),"-----",VLOOKUP(LeaveTracker[[#This Row],[Employee Name]],'List of Employees'!$B$4:$H$766,7))</f>
        <v>CTO</v>
      </c>
      <c r="F6937" s="66" t="str">
        <f>IF(ISBLANK(LeaveTracker[[#This Row],[Employee Name]]),"-----",VLOOKUP(LeaveTracker[[#This Row],[Employee Name]],'List of Employees'!$B$4:$H$766,6))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1927</v>
      </c>
      <c r="E6938" s="20" t="str">
        <f>IF(ISBLANK(LeaveTracker[[#This Row],[Employee Name]]),"-----",VLOOKUP(LeaveTracker[[#This Row],[Employee Name]],'List of Employees'!$B$4:$H$766,7))</f>
        <v>CTO</v>
      </c>
      <c r="F6938" s="66" t="str">
        <f>IF(ISBLANK(LeaveTracker[[#This Row],[Employee Name]]),"-----",VLOOKUP(LeaveTracker[[#This Row],[Employee Name]],'List of Employees'!$B$4:$H$766,6))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1927</v>
      </c>
      <c r="E6939" s="20" t="str">
        <f>IF(ISBLANK(LeaveTracker[[#This Row],[Employee Name]]),"-----",VLOOKUP(LeaveTracker[[#This Row],[Employee Name]],'List of Employees'!$B$4:$H$766,7))</f>
        <v>CTO</v>
      </c>
      <c r="F6939" s="66" t="str">
        <f>IF(ISBLANK(LeaveTracker[[#This Row],[Employee Name]]),"-----",VLOOKUP(LeaveTracker[[#This Row],[Employee Name]],'List of Employees'!$B$4:$H$766,6))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1927</v>
      </c>
      <c r="E6940" s="20" t="str">
        <f>IF(ISBLANK(LeaveTracker[[#This Row],[Employee Name]]),"-----",VLOOKUP(LeaveTracker[[#This Row],[Employee Name]],'List of Employees'!$B$4:$H$766,7))</f>
        <v>CTO</v>
      </c>
      <c r="F6940" s="66" t="str">
        <f>IF(ISBLANK(LeaveTracker[[#This Row],[Employee Name]]),"-----",VLOOKUP(LeaveTracker[[#This Row],[Employee Name]],'List of Employees'!$B$4:$H$766,6))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1927</v>
      </c>
      <c r="E6941" s="20" t="str">
        <f>IF(ISBLANK(LeaveTracker[[#This Row],[Employee Name]]),"-----",VLOOKUP(LeaveTracker[[#This Row],[Employee Name]],'List of Employees'!$B$4:$H$766,7))</f>
        <v>CTO</v>
      </c>
      <c r="F6941" s="66" t="str">
        <f>IF(ISBLANK(LeaveTracker[[#This Row],[Employee Name]]),"-----",VLOOKUP(LeaveTracker[[#This Row],[Employee Name]],'List of Employees'!$B$4:$H$766,6))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1927</v>
      </c>
      <c r="E6942" s="20" t="str">
        <f>IF(ISBLANK(LeaveTracker[[#This Row],[Employee Name]]),"-----",VLOOKUP(LeaveTracker[[#This Row],[Employee Name]],'List of Employees'!$B$4:$H$766,7))</f>
        <v>CTO</v>
      </c>
      <c r="F6942" s="66" t="str">
        <f>IF(ISBLANK(LeaveTracker[[#This Row],[Employee Name]]),"-----",VLOOKUP(LeaveTracker[[#This Row],[Employee Name]],'List of Employees'!$B$4:$H$766,6))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1795</v>
      </c>
      <c r="E6943" s="20" t="str">
        <f>IF(ISBLANK(LeaveTracker[[#This Row],[Employee Name]]),"-----",VLOOKUP(LeaveTracker[[#This Row],[Employee Name]],'List of Employees'!$B$4:$H$766,7))</f>
        <v>CENRO</v>
      </c>
      <c r="F6943" s="66" t="str">
        <f>IF(ISBLANK(LeaveTracker[[#This Row],[Employee Name]]),"-----",VLOOKUP(LeaveTracker[[#This Row],[Employee Name]],'List of Employees'!$B$4:$H$766,6))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1788</v>
      </c>
      <c r="E6944" s="20" t="str">
        <f>IF(ISBLANK(LeaveTracker[[#This Row],[Employee Name]]),"-----",VLOOKUP(LeaveTracker[[#This Row],[Employee Name]],'List of Employees'!$B$4:$H$766,7))</f>
        <v>CENRO</v>
      </c>
      <c r="F6944" s="66" t="str">
        <f>IF(ISBLANK(LeaveTracker[[#This Row],[Employee Name]]),"-----",VLOOKUP(LeaveTracker[[#This Row],[Employee Name]],'List of Employees'!$B$4:$H$766,6))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1788</v>
      </c>
      <c r="E6945" s="20" t="str">
        <f>IF(ISBLANK(LeaveTracker[[#This Row],[Employee Name]]),"-----",VLOOKUP(LeaveTracker[[#This Row],[Employee Name]],'List of Employees'!$B$4:$H$766,7))</f>
        <v>CENRO</v>
      </c>
      <c r="F6945" s="66" t="str">
        <f>IF(ISBLANK(LeaveTracker[[#This Row],[Employee Name]]),"-----",VLOOKUP(LeaveTracker[[#This Row],[Employee Name]],'List of Employees'!$B$4:$H$766,6))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Employees'!$B$4:$H$766,7))</f>
        <v>MAHOGANY MARKET</v>
      </c>
      <c r="F6946" s="66" t="str">
        <f>IF(ISBLANK(LeaveTracker[[#This Row],[Employee Name]]),"-----",VLOOKUP(LeaveTracker[[#This Row],[Employee Name]],'List of Employees'!$B$4:$H$766,6))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1745</v>
      </c>
      <c r="E6947" s="20" t="str">
        <f>IF(ISBLANK(LeaveTracker[[#This Row],[Employee Name]]),"-----",VLOOKUP(LeaveTracker[[#This Row],[Employee Name]],'List of Employees'!$B$4:$H$766,7))</f>
        <v>MAHOGANY MARKET</v>
      </c>
      <c r="F6947" s="66" t="str">
        <f>IF(ISBLANK(LeaveTracker[[#This Row],[Employee Name]]),"-----",VLOOKUP(LeaveTracker[[#This Row],[Employee Name]],'List of Employees'!$B$4:$H$766,6))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Employees'!$B$4:$H$766,7))</f>
        <v>TIPID IMPOK</v>
      </c>
      <c r="F6948" s="66" t="str">
        <f>IF(ISBLANK(LeaveTracker[[#This Row],[Employee Name]]),"-----",VLOOKUP(LeaveTracker[[#This Row],[Employee Name]],'List of Employees'!$B$4:$H$766,6))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1847</v>
      </c>
      <c r="E6949" s="20" t="str">
        <f>IF(ISBLANK(LeaveTracker[[#This Row],[Employee Name]]),"-----",VLOOKUP(LeaveTracker[[#This Row],[Employee Name]],'List of Employees'!$B$4:$H$766,7))</f>
        <v>TICC</v>
      </c>
      <c r="F6949" s="66" t="str">
        <f>IF(ISBLANK(LeaveTracker[[#This Row],[Employee Name]]),"-----",VLOOKUP(LeaveTracker[[#This Row],[Employee Name]],'List of Employees'!$B$4:$H$766,6))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1882</v>
      </c>
      <c r="E6950" s="20" t="str">
        <f>IF(ISBLANK(LeaveTracker[[#This Row],[Employee Name]]),"-----",VLOOKUP(LeaveTracker[[#This Row],[Employee Name]],'List of Employees'!$B$4:$H$766,7))</f>
        <v>TICC</v>
      </c>
      <c r="F6950" s="66" t="str">
        <f>IF(ISBLANK(LeaveTracker[[#This Row],[Employee Name]]),"-----",VLOOKUP(LeaveTracker[[#This Row],[Employee Name]],'List of Employees'!$B$4:$H$766,6))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1745</v>
      </c>
      <c r="E6951" s="20" t="str">
        <f>IF(ISBLANK(LeaveTracker[[#This Row],[Employee Name]]),"-----",VLOOKUP(LeaveTracker[[#This Row],[Employee Name]],'List of Employees'!$B$4:$H$766,7))</f>
        <v>MAHOGANY MARKET</v>
      </c>
      <c r="F6951" s="66" t="str">
        <f>IF(ISBLANK(LeaveTracker[[#This Row],[Employee Name]]),"-----",VLOOKUP(LeaveTracker[[#This Row],[Employee Name]],'List of Employees'!$B$4:$H$766,6))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1749</v>
      </c>
      <c r="E6952" s="20" t="str">
        <f>IF(ISBLANK(LeaveTracker[[#This Row],[Employee Name]]),"-----",VLOOKUP(LeaveTracker[[#This Row],[Employee Name]],'List of Employees'!$B$4:$H$766,7))</f>
        <v>TCIS</v>
      </c>
      <c r="F6952" s="66" t="str">
        <f>IF(ISBLANK(LeaveTracker[[#This Row],[Employee Name]]),"-----",VLOOKUP(LeaveTracker[[#This Row],[Employee Name]],'List of Employees'!$B$4:$H$766,6))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1921</v>
      </c>
      <c r="E6953" s="20" t="str">
        <f>IF(ISBLANK(LeaveTracker[[#This Row],[Employee Name]]),"-----",VLOOKUP(LeaveTracker[[#This Row],[Employee Name]],'List of Employees'!$B$4:$H$766,7))</f>
        <v>TCIS</v>
      </c>
      <c r="F6953" s="66" t="str">
        <f>IF(ISBLANK(LeaveTracker[[#This Row],[Employee Name]]),"-----",VLOOKUP(LeaveTracker[[#This Row],[Employee Name]],'List of Employees'!$B$4:$H$766,6))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2041</v>
      </c>
      <c r="E6954" s="20" t="str">
        <f>IF(ISBLANK(LeaveTracker[[#This Row],[Employee Name]]),"-----",VLOOKUP(LeaveTracker[[#This Row],[Employee Name]],'List of Employees'!$B$4:$H$766,7))</f>
        <v>DEPED</v>
      </c>
      <c r="F6954" s="66" t="str">
        <f>IF(ISBLANK(LeaveTracker[[#This Row],[Employee Name]]),"-----",VLOOKUP(LeaveTracker[[#This Row],[Employee Name]],'List of Employees'!$B$4:$H$766,6))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2041</v>
      </c>
      <c r="E6955" s="20" t="str">
        <f>IF(ISBLANK(LeaveTracker[[#This Row],[Employee Name]]),"-----",VLOOKUP(LeaveTracker[[#This Row],[Employee Name]],'List of Employees'!$B$4:$H$766,7))</f>
        <v>DEPED</v>
      </c>
      <c r="F6955" s="66" t="str">
        <f>IF(ISBLANK(LeaveTracker[[#This Row],[Employee Name]]),"-----",VLOOKUP(LeaveTracker[[#This Row],[Employee Name]],'List of Employees'!$B$4:$H$766,6))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Employees'!$B$4:$H$766,7))</f>
        <v>LIBRARY</v>
      </c>
      <c r="F6956" s="66" t="str">
        <f>IF(ISBLANK(LeaveTracker[[#This Row],[Employee Name]]),"-----",VLOOKUP(LeaveTracker[[#This Row],[Employee Name]],'List of Employees'!$B$4:$H$766,6))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Employees'!$B$4:$H$766,7))</f>
        <v>LIBRARY</v>
      </c>
      <c r="F6957" s="66" t="str">
        <f>IF(ISBLANK(LeaveTracker[[#This Row],[Employee Name]]),"-----",VLOOKUP(LeaveTracker[[#This Row],[Employee Name]],'List of Employees'!$B$4:$H$766,6))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Employees'!$B$4:$H$766,7))</f>
        <v>LIBRARY</v>
      </c>
      <c r="F6958" s="66" t="str">
        <f>IF(ISBLANK(LeaveTracker[[#This Row],[Employee Name]]),"-----",VLOOKUP(LeaveTracker[[#This Row],[Employee Name]],'List of Employees'!$B$4:$H$766,6))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1751</v>
      </c>
      <c r="E6959" s="20" t="str">
        <f>IF(ISBLANK(LeaveTracker[[#This Row],[Employee Name]]),"-----",VLOOKUP(LeaveTracker[[#This Row],[Employee Name]],'List of Employees'!$B$4:$H$766,7))</f>
        <v>SP</v>
      </c>
      <c r="F6959" s="66" t="str">
        <f>IF(ISBLANK(LeaveTracker[[#This Row],[Employee Name]]),"-----",VLOOKUP(LeaveTracker[[#This Row],[Employee Name]],'List of Employees'!$B$4:$H$766,6))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2220</v>
      </c>
      <c r="E6960" s="20" t="str">
        <f>IF(ISBLANK(LeaveTracker[[#This Row],[Employee Name]]),"-----",VLOOKUP(LeaveTracker[[#This Row],[Employee Name]],'List of Employees'!$B$4:$H$766,7))</f>
        <v>SANGGUNIANG PANLUNGSOD</v>
      </c>
      <c r="F6960" s="66" t="str">
        <f>IF(ISBLANK(LeaveTracker[[#This Row],[Employee Name]]),"-----",VLOOKUP(LeaveTracker[[#This Row],[Employee Name]],'List of Employees'!$B$4:$H$766,6))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2220</v>
      </c>
      <c r="E6961" s="20" t="str">
        <f>IF(ISBLANK(LeaveTracker[[#This Row],[Employee Name]]),"-----",VLOOKUP(LeaveTracker[[#This Row],[Employee Name]],'List of Employees'!$B$4:$H$766,7))</f>
        <v>SANGGUNIANG PANLUNGSOD</v>
      </c>
      <c r="F6961" s="66" t="str">
        <f>IF(ISBLANK(LeaveTracker[[#This Row],[Employee Name]]),"-----",VLOOKUP(LeaveTracker[[#This Row],[Employee Name]],'List of Employees'!$B$4:$H$766,6))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2439</v>
      </c>
      <c r="E6962" s="20" t="str">
        <f>IF(ISBLANK(LeaveTracker[[#This Row],[Employee Name]]),"-----",VLOOKUP(LeaveTracker[[#This Row],[Employee Name]],'List of Employees'!$B$4:$H$766,7))</f>
        <v>LSB</v>
      </c>
      <c r="F6962" s="66" t="str">
        <f>IF(ISBLANK(LeaveTracker[[#This Row],[Employee Name]]),"-----",VLOOKUP(LeaveTracker[[#This Row],[Employee Name]],'List of Employees'!$B$4:$H$766,6))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2439</v>
      </c>
      <c r="E6963" s="20" t="str">
        <f>IF(ISBLANK(LeaveTracker[[#This Row],[Employee Name]]),"-----",VLOOKUP(LeaveTracker[[#This Row],[Employee Name]],'List of Employees'!$B$4:$H$766,7))</f>
        <v>LSB</v>
      </c>
      <c r="F6963" s="66" t="str">
        <f>IF(ISBLANK(LeaveTracker[[#This Row],[Employee Name]]),"-----",VLOOKUP(LeaveTracker[[#This Row],[Employee Name]],'List of Employees'!$B$4:$H$766,6))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2439</v>
      </c>
      <c r="E6964" s="20" t="str">
        <f>IF(ISBLANK(LeaveTracker[[#This Row],[Employee Name]]),"-----",VLOOKUP(LeaveTracker[[#This Row],[Employee Name]],'List of Employees'!$B$4:$H$766,7))</f>
        <v>LSB</v>
      </c>
      <c r="F6964" s="66" t="str">
        <f>IF(ISBLANK(LeaveTracker[[#This Row],[Employee Name]]),"-----",VLOOKUP(LeaveTracker[[#This Row],[Employee Name]],'List of Employees'!$B$4:$H$766,6))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2439</v>
      </c>
      <c r="E6965" s="20" t="str">
        <f>IF(ISBLANK(LeaveTracker[[#This Row],[Employee Name]]),"-----",VLOOKUP(LeaveTracker[[#This Row],[Employee Name]],'List of Employees'!$B$4:$H$766,7))</f>
        <v>LSB</v>
      </c>
      <c r="F6965" s="66" t="str">
        <f>IF(ISBLANK(LeaveTracker[[#This Row],[Employee Name]]),"-----",VLOOKUP(LeaveTracker[[#This Row],[Employee Name]],'List of Employees'!$B$4:$H$766,6))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1936</v>
      </c>
      <c r="E6966" s="20" t="str">
        <f>IF(ISBLANK(LeaveTracker[[#This Row],[Employee Name]]),"-----",VLOOKUP(LeaveTracker[[#This Row],[Employee Name]],'List of Employees'!$B$4:$H$766,7))</f>
        <v>BPLO</v>
      </c>
      <c r="F6966" s="66" t="str">
        <f>IF(ISBLANK(LeaveTracker[[#This Row],[Employee Name]]),"-----",VLOOKUP(LeaveTracker[[#This Row],[Employee Name]],'List of Employees'!$B$4:$H$766,6))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1890</v>
      </c>
      <c r="E6967" s="20" t="str">
        <f>IF(ISBLANK(LeaveTracker[[#This Row],[Employee Name]]),"-----",VLOOKUP(LeaveTracker[[#This Row],[Employee Name]],'List of Employees'!$B$4:$H$766,7))</f>
        <v>EEO/CITY MARKET</v>
      </c>
      <c r="F6967" s="66" t="str">
        <f>IF(ISBLANK(LeaveTracker[[#This Row],[Employee Name]]),"-----",VLOOKUP(LeaveTracker[[#This Row],[Employee Name]],'List of Employees'!$B$4:$H$766,6))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2443</v>
      </c>
      <c r="E6968" s="20" t="str">
        <f>IF(ISBLANK(LeaveTracker[[#This Row],[Employee Name]]),"-----",VLOOKUP(LeaveTracker[[#This Row],[Employee Name]],'List of Employees'!$B$4:$H$766,7))</f>
        <v>TCDO</v>
      </c>
      <c r="F6968" s="66" t="str">
        <f>IF(ISBLANK(LeaveTracker[[#This Row],[Employee Name]]),"-----",VLOOKUP(LeaveTracker[[#This Row],[Employee Name]],'List of Employees'!$B$4:$H$766,6))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1908</v>
      </c>
      <c r="E6969" s="20" t="str">
        <f>IF(ISBLANK(LeaveTracker[[#This Row],[Employee Name]]),"-----",VLOOKUP(LeaveTracker[[#This Row],[Employee Name]],'List of Employees'!$B$4:$H$766,7))</f>
        <v>INTERNAL</v>
      </c>
      <c r="F6969" s="66" t="str">
        <f>IF(ISBLANK(LeaveTracker[[#This Row],[Employee Name]]),"-----",VLOOKUP(LeaveTracker[[#This Row],[Employee Name]],'List of Employees'!$B$4:$H$766,6))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Employees'!$B$4:$H$766,7))</f>
        <v>SP</v>
      </c>
      <c r="F6970" s="66" t="str">
        <f>IF(ISBLANK(LeaveTracker[[#This Row],[Employee Name]]),"-----",VLOOKUP(LeaveTracker[[#This Row],[Employee Name]],'List of Employees'!$B$4:$H$766,6))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1753</v>
      </c>
      <c r="E6971" s="20" t="str">
        <f>IF(ISBLANK(LeaveTracker[[#This Row],[Employee Name]]),"-----",VLOOKUP(LeaveTracker[[#This Row],[Employee Name]],'List of Employees'!$B$4:$H$766,7))</f>
        <v>SP</v>
      </c>
      <c r="F6971" s="66" t="str">
        <f>IF(ISBLANK(LeaveTracker[[#This Row],[Employee Name]]),"-----",VLOOKUP(LeaveTracker[[#This Row],[Employee Name]],'List of Employees'!$B$4:$H$766,6))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1753</v>
      </c>
      <c r="E6972" s="20" t="str">
        <f>IF(ISBLANK(LeaveTracker[[#This Row],[Employee Name]]),"-----",VLOOKUP(LeaveTracker[[#This Row],[Employee Name]],'List of Employees'!$B$4:$H$766,7))</f>
        <v>SP</v>
      </c>
      <c r="F6972" s="66" t="str">
        <f>IF(ISBLANK(LeaveTracker[[#This Row],[Employee Name]]),"-----",VLOOKUP(LeaveTracker[[#This Row],[Employee Name]],'List of Employees'!$B$4:$H$766,6))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1753</v>
      </c>
      <c r="E6973" s="20" t="str">
        <f>IF(ISBLANK(LeaveTracker[[#This Row],[Employee Name]]),"-----",VLOOKUP(LeaveTracker[[#This Row],[Employee Name]],'List of Employees'!$B$4:$H$766,7))</f>
        <v>SP</v>
      </c>
      <c r="F6973" s="66" t="str">
        <f>IF(ISBLANK(LeaveTracker[[#This Row],[Employee Name]]),"-----",VLOOKUP(LeaveTracker[[#This Row],[Employee Name]],'List of Employees'!$B$4:$H$766,6))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1753</v>
      </c>
      <c r="E6974" s="20" t="str">
        <f>IF(ISBLANK(LeaveTracker[[#This Row],[Employee Name]]),"-----",VLOOKUP(LeaveTracker[[#This Row],[Employee Name]],'List of Employees'!$B$4:$H$766,7))</f>
        <v>SP</v>
      </c>
      <c r="F6974" s="66" t="str">
        <f>IF(ISBLANK(LeaveTracker[[#This Row],[Employee Name]]),"-----",VLOOKUP(LeaveTracker[[#This Row],[Employee Name]],'List of Employees'!$B$4:$H$766,6))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1753</v>
      </c>
      <c r="E6975" s="20" t="str">
        <f>IF(ISBLANK(LeaveTracker[[#This Row],[Employee Name]]),"-----",VLOOKUP(LeaveTracker[[#This Row],[Employee Name]],'List of Employees'!$B$4:$H$766,7))</f>
        <v>SP</v>
      </c>
      <c r="F6975" s="66" t="str">
        <f>IF(ISBLANK(LeaveTracker[[#This Row],[Employee Name]]),"-----",VLOOKUP(LeaveTracker[[#This Row],[Employee Name]],'List of Employees'!$B$4:$H$766,6))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1753</v>
      </c>
      <c r="E6976" s="20" t="str">
        <f>IF(ISBLANK(LeaveTracker[[#This Row],[Employee Name]]),"-----",VLOOKUP(LeaveTracker[[#This Row],[Employee Name]],'List of Employees'!$B$4:$H$766,7))</f>
        <v>SP</v>
      </c>
      <c r="F6976" s="66" t="str">
        <f>IF(ISBLANK(LeaveTracker[[#This Row],[Employee Name]]),"-----",VLOOKUP(LeaveTracker[[#This Row],[Employee Name]],'List of Employees'!$B$4:$H$766,6))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1753</v>
      </c>
      <c r="E6977" s="20" t="str">
        <f>IF(ISBLANK(LeaveTracker[[#This Row],[Employee Name]]),"-----",VLOOKUP(LeaveTracker[[#This Row],[Employee Name]],'List of Employees'!$B$4:$H$766,7))</f>
        <v>SP</v>
      </c>
      <c r="F6977" s="66" t="str">
        <f>IF(ISBLANK(LeaveTracker[[#This Row],[Employee Name]]),"-----",VLOOKUP(LeaveTracker[[#This Row],[Employee Name]],'List of Employees'!$B$4:$H$766,6))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1753</v>
      </c>
      <c r="E6978" s="20" t="str">
        <f>IF(ISBLANK(LeaveTracker[[#This Row],[Employee Name]]),"-----",VLOOKUP(LeaveTracker[[#This Row],[Employee Name]],'List of Employees'!$B$4:$H$766,7))</f>
        <v>SP</v>
      </c>
      <c r="F6978" s="66" t="str">
        <f>IF(ISBLANK(LeaveTracker[[#This Row],[Employee Name]]),"-----",VLOOKUP(LeaveTracker[[#This Row],[Employee Name]],'List of Employees'!$B$4:$H$766,6))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1753</v>
      </c>
      <c r="E6979" s="20" t="str">
        <f>IF(ISBLANK(LeaveTracker[[#This Row],[Employee Name]]),"-----",VLOOKUP(LeaveTracker[[#This Row],[Employee Name]],'List of Employees'!$B$4:$H$766,7))</f>
        <v>SP</v>
      </c>
      <c r="F6979" s="66" t="str">
        <f>IF(ISBLANK(LeaveTracker[[#This Row],[Employee Name]]),"-----",VLOOKUP(LeaveTracker[[#This Row],[Employee Name]],'List of Employees'!$B$4:$H$766,6))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1753</v>
      </c>
      <c r="E6980" s="20" t="str">
        <f>IF(ISBLANK(LeaveTracker[[#This Row],[Employee Name]]),"-----",VLOOKUP(LeaveTracker[[#This Row],[Employee Name]],'List of Employees'!$B$4:$H$766,7))</f>
        <v>SP</v>
      </c>
      <c r="F6980" s="66" t="str">
        <f>IF(ISBLANK(LeaveTracker[[#This Row],[Employee Name]]),"-----",VLOOKUP(LeaveTracker[[#This Row],[Employee Name]],'List of Employees'!$B$4:$H$766,6))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1822</v>
      </c>
      <c r="E6981" s="20" t="str">
        <f>IF(ISBLANK(LeaveTracker[[#This Row],[Employee Name]]),"-----",VLOOKUP(LeaveTracker[[#This Row],[Employee Name]],'List of Employees'!$B$4:$H$766,7))</f>
        <v>SP</v>
      </c>
      <c r="F6981" s="66" t="str">
        <f>IF(ISBLANK(LeaveTracker[[#This Row],[Employee Name]]),"-----",VLOOKUP(LeaveTracker[[#This Row],[Employee Name]],'List of Employees'!$B$4:$H$766,6))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Employees'!$B$4:$H$766,7))</f>
        <v>VMO</v>
      </c>
      <c r="F6982" s="66" t="str">
        <f>IF(ISBLANK(LeaveTracker[[#This Row],[Employee Name]]),"-----",VLOOKUP(LeaveTracker[[#This Row],[Employee Name]],'List of Employees'!$B$4:$H$766,6))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Employees'!$B$4:$H$766,7))</f>
        <v>SP</v>
      </c>
      <c r="F6983" s="66" t="str">
        <f>IF(ISBLANK(LeaveTracker[[#This Row],[Employee Name]]),"-----",VLOOKUP(LeaveTracker[[#This Row],[Employee Name]],'List of Employees'!$B$4:$H$766,6))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1771</v>
      </c>
      <c r="E6984" s="20" t="str">
        <f>IF(ISBLANK(LeaveTracker[[#This Row],[Employee Name]]),"-----",VLOOKUP(LeaveTracker[[#This Row],[Employee Name]],'List of Employees'!$B$4:$H$766,7))</f>
        <v>SP</v>
      </c>
      <c r="F6984" s="66" t="str">
        <f>IF(ISBLANK(LeaveTracker[[#This Row],[Employee Name]]),"-----",VLOOKUP(LeaveTracker[[#This Row],[Employee Name]],'List of Employees'!$B$4:$H$766,6))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1751</v>
      </c>
      <c r="E6985" s="20" t="str">
        <f>IF(ISBLANK(LeaveTracker[[#This Row],[Employee Name]]),"-----",VLOOKUP(LeaveTracker[[#This Row],[Employee Name]],'List of Employees'!$B$4:$H$766,7))</f>
        <v>SP</v>
      </c>
      <c r="F6985" s="66" t="str">
        <f>IF(ISBLANK(LeaveTracker[[#This Row],[Employee Name]]),"-----",VLOOKUP(LeaveTracker[[#This Row],[Employee Name]],'List of Employees'!$B$4:$H$766,6))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Employees'!$B$4:$H$766,7))</f>
        <v>CTO</v>
      </c>
      <c r="F6986" s="66" t="str">
        <f>IF(ISBLANK(LeaveTracker[[#This Row],[Employee Name]]),"-----",VLOOKUP(LeaveTracker[[#This Row],[Employee Name]],'List of Employees'!$B$4:$H$766,6))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1747</v>
      </c>
      <c r="E6987" s="20" t="str">
        <f>IF(ISBLANK(LeaveTracker[[#This Row],[Employee Name]]),"-----",VLOOKUP(LeaveTracker[[#This Row],[Employee Name]],'List of Employees'!$B$4:$H$766,7))</f>
        <v>BPLO</v>
      </c>
      <c r="F6987" s="66" t="str">
        <f>IF(ISBLANK(LeaveTracker[[#This Row],[Employee Name]]),"-----",VLOOKUP(LeaveTracker[[#This Row],[Employee Name]],'List of Employees'!$B$4:$H$766,6))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2447</v>
      </c>
      <c r="E6988" s="20" t="str">
        <f>IF(ISBLANK(LeaveTracker[[#This Row],[Employee Name]]),"-----",VLOOKUP(LeaveTracker[[#This Row],[Employee Name]],'List of Employees'!$B$4:$H$766,7))</f>
        <v>LSB</v>
      </c>
      <c r="F6988" s="66" t="str">
        <f>IF(ISBLANK(LeaveTracker[[#This Row],[Employee Name]]),"-----",VLOOKUP(LeaveTracker[[#This Row],[Employee Name]],'List of Employees'!$B$4:$H$766,6))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2447</v>
      </c>
      <c r="E6989" s="20" t="str">
        <f>IF(ISBLANK(LeaveTracker[[#This Row],[Employee Name]]),"-----",VLOOKUP(LeaveTracker[[#This Row],[Employee Name]],'List of Employees'!$B$4:$H$766,7))</f>
        <v>LSB</v>
      </c>
      <c r="F6989" s="66" t="str">
        <f>IF(ISBLANK(LeaveTracker[[#This Row],[Employee Name]]),"-----",VLOOKUP(LeaveTracker[[#This Row],[Employee Name]],'List of Employees'!$B$4:$H$766,6))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2447</v>
      </c>
      <c r="E6990" s="20" t="str">
        <f>IF(ISBLANK(LeaveTracker[[#This Row],[Employee Name]]),"-----",VLOOKUP(LeaveTracker[[#This Row],[Employee Name]],'List of Employees'!$B$4:$H$766,7))</f>
        <v>LSB</v>
      </c>
      <c r="F6990" s="66" t="str">
        <f>IF(ISBLANK(LeaveTracker[[#This Row],[Employee Name]]),"-----",VLOOKUP(LeaveTracker[[#This Row],[Employee Name]],'List of Employees'!$B$4:$H$766,6))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Employees'!$B$4:$H$766,7))</f>
        <v>LANDTAX</v>
      </c>
      <c r="F6991" s="66" t="str">
        <f>IF(ISBLANK(LeaveTracker[[#This Row],[Employee Name]]),"-----",VLOOKUP(LeaveTracker[[#This Row],[Employee Name]],'List of Employees'!$B$4:$H$766,6))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Employees'!$B$4:$H$766,7))</f>
        <v>LANDTAX</v>
      </c>
      <c r="F6992" s="66" t="str">
        <f>IF(ISBLANK(LeaveTracker[[#This Row],[Employee Name]]),"-----",VLOOKUP(LeaveTracker[[#This Row],[Employee Name]],'List of Employees'!$B$4:$H$766,6))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Employees'!$B$4:$H$766,7))</f>
        <v>AGRICULTURE OFFICE</v>
      </c>
      <c r="F6993" s="66" t="str">
        <f>IF(ISBLANK(LeaveTracker[[#This Row],[Employee Name]]),"-----",VLOOKUP(LeaveTracker[[#This Row],[Employee Name]],'List of Employees'!$B$4:$H$766,6))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Employees'!$B$4:$H$766,7))</f>
        <v>CTO</v>
      </c>
      <c r="F6994" s="66" t="str">
        <f>IF(ISBLANK(LeaveTracker[[#This Row],[Employee Name]]),"-----",VLOOKUP(LeaveTracker[[#This Row],[Employee Name]],'List of Employees'!$B$4:$H$766,6))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Employees'!$B$4:$H$766,7))</f>
        <v>PICNIC GROVE</v>
      </c>
      <c r="F6995" s="66" t="str">
        <f>IF(ISBLANK(LeaveTracker[[#This Row],[Employee Name]]),"-----",VLOOKUP(LeaveTracker[[#This Row],[Employee Name]],'List of Employees'!$B$4:$H$766,6))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Employees'!$B$4:$H$766,7))</f>
        <v>CEO</v>
      </c>
      <c r="F6996" s="66" t="str">
        <f>IF(ISBLANK(LeaveTracker[[#This Row],[Employee Name]]),"-----",VLOOKUP(LeaveTracker[[#This Row],[Employee Name]],'List of Employees'!$B$4:$H$766,6))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Employees'!$B$4:$H$766,7))</f>
        <v>CTO</v>
      </c>
      <c r="F6997" s="66" t="str">
        <f>IF(ISBLANK(LeaveTracker[[#This Row],[Employee Name]]),"-----",VLOOKUP(LeaveTracker[[#This Row],[Employee Name]],'List of Employees'!$B$4:$H$766,6))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Employees'!$B$4:$H$766,7))</f>
        <v>CTO</v>
      </c>
      <c r="F6998" s="66" t="str">
        <f>IF(ISBLANK(LeaveTracker[[#This Row],[Employee Name]]),"-----",VLOOKUP(LeaveTracker[[#This Row],[Employee Name]],'List of Employees'!$B$4:$H$766,6))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Employees'!$B$4:$H$766,7))</f>
        <v>ASSESSORS OFFICE</v>
      </c>
      <c r="F6999" s="66" t="str">
        <f>IF(ISBLANK(LeaveTracker[[#This Row],[Employee Name]]),"-----",VLOOKUP(LeaveTracker[[#This Row],[Employee Name]],'List of Employees'!$B$4:$H$766,6))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Employees'!$B$4:$H$766,7))</f>
        <v>ASSESSORS OFFICE</v>
      </c>
      <c r="F7000" s="66" t="str">
        <f>IF(ISBLANK(LeaveTracker[[#This Row],[Employee Name]]),"-----",VLOOKUP(LeaveTracker[[#This Row],[Employee Name]],'List of Employees'!$B$4:$H$766,6))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Employees'!$B$4:$H$766,7))</f>
        <v>ASSESSORS OFFICE</v>
      </c>
      <c r="F7001" s="66" t="str">
        <f>IF(ISBLANK(LeaveTracker[[#This Row],[Employee Name]]),"-----",VLOOKUP(LeaveTracker[[#This Row],[Employee Name]],'List of Employees'!$B$4:$H$766,6))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Employees'!$B$4:$H$766,7))</f>
        <v>VMO</v>
      </c>
      <c r="F7002" s="66" t="str">
        <f>IF(ISBLANK(LeaveTracker[[#This Row],[Employee Name]]),"-----",VLOOKUP(LeaveTracker[[#This Row],[Employee Name]],'List of Employees'!$B$4:$H$766,6))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Employees'!$B$4:$H$766,7))</f>
        <v>VMO</v>
      </c>
      <c r="F7003" s="66" t="str">
        <f>IF(ISBLANK(LeaveTracker[[#This Row],[Employee Name]]),"-----",VLOOKUP(LeaveTracker[[#This Row],[Employee Name]],'List of Employees'!$B$4:$H$766,6))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Employees'!$B$4:$H$766,7))</f>
        <v>ADMIN OFFICE</v>
      </c>
      <c r="F7004" s="66" t="str">
        <f>IF(ISBLANK(LeaveTracker[[#This Row],[Employee Name]]),"-----",VLOOKUP(LeaveTracker[[#This Row],[Employee Name]],'List of Employees'!$B$4:$H$766,6))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Employees'!$B$4:$H$766,7))</f>
        <v>CTO</v>
      </c>
      <c r="F7005" s="66" t="str">
        <f>IF(ISBLANK(LeaveTracker[[#This Row],[Employee Name]]),"-----",VLOOKUP(LeaveTracker[[#This Row],[Employee Name]],'List of Employees'!$B$4:$H$766,6))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2277</v>
      </c>
      <c r="E7006" s="20" t="str">
        <f>IF(ISBLANK(LeaveTracker[[#This Row],[Employee Name]]),"-----",VLOOKUP(LeaveTracker[[#This Row],[Employee Name]],'List of Employees'!$B$4:$H$766,7))</f>
        <v>ONT</v>
      </c>
      <c r="F7006" s="66" t="str">
        <f>IF(ISBLANK(LeaveTracker[[#This Row],[Employee Name]]),"-----",VLOOKUP(LeaveTracker[[#This Row],[Employee Name]],'List of Employees'!$B$4:$H$766,6))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Employees'!$B$4:$H$766,7))</f>
        <v>GSO</v>
      </c>
      <c r="F7007" s="66" t="str">
        <f>IF(ISBLANK(LeaveTracker[[#This Row],[Employee Name]]),"-----",VLOOKUP(LeaveTracker[[#This Row],[Employee Name]],'List of Employees'!$B$4:$H$766,6))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Employees'!$B$4:$H$766,7))</f>
        <v>CTO</v>
      </c>
      <c r="F7008" s="66" t="str">
        <f>IF(ISBLANK(LeaveTracker[[#This Row],[Employee Name]]),"-----",VLOOKUP(LeaveTracker[[#This Row],[Employee Name]],'List of Employees'!$B$4:$H$766,6))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Employees'!$B$4:$H$766,7))</f>
        <v>CCT</v>
      </c>
      <c r="F7009" s="66" t="str">
        <f>IF(ISBLANK(LeaveTracker[[#This Row],[Employee Name]]),"-----",VLOOKUP(LeaveTracker[[#This Row],[Employee Name]],'List of Employees'!$B$4:$H$766,6))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Employees'!$B$4:$H$766,7))</f>
        <v>CCT</v>
      </c>
      <c r="F7010" s="66" t="str">
        <f>IF(ISBLANK(LeaveTracker[[#This Row],[Employee Name]]),"-----",VLOOKUP(LeaveTracker[[#This Row],[Employee Name]],'List of Employees'!$B$4:$H$766,6))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Employees'!$B$4:$H$766,7))</f>
        <v>CSWDO</v>
      </c>
      <c r="F7011" s="66" t="str">
        <f>IF(ISBLANK(LeaveTracker[[#This Row],[Employee Name]]),"-----",VLOOKUP(LeaveTracker[[#This Row],[Employee Name]],'List of Employees'!$B$4:$H$766,6))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Employees'!$B$4:$H$766,7))</f>
        <v>CSWDO</v>
      </c>
      <c r="F7012" s="66" t="str">
        <f>IF(ISBLANK(LeaveTracker[[#This Row],[Employee Name]]),"-----",VLOOKUP(LeaveTracker[[#This Row],[Employee Name]],'List of Employees'!$B$4:$H$766,6))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Employees'!$B$4:$H$766,7))</f>
        <v>CEO</v>
      </c>
      <c r="F7013" s="66" t="str">
        <f>IF(ISBLANK(LeaveTracker[[#This Row],[Employee Name]]),"-----",VLOOKUP(LeaveTracker[[#This Row],[Employee Name]],'List of Employees'!$B$4:$H$766,6))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Employees'!$B$4:$H$766,7))</f>
        <v>CEO</v>
      </c>
      <c r="F7014" s="66" t="str">
        <f>IF(ISBLANK(LeaveTracker[[#This Row],[Employee Name]]),"-----",VLOOKUP(LeaveTracker[[#This Row],[Employee Name]],'List of Employees'!$B$4:$H$766,6))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Employees'!$B$4:$H$766,7))</f>
        <v>CTO</v>
      </c>
      <c r="F7015" s="66" t="str">
        <f>IF(ISBLANK(LeaveTracker[[#This Row],[Employee Name]]),"-----",VLOOKUP(LeaveTracker[[#This Row],[Employee Name]],'List of Employees'!$B$4:$H$766,6))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Employees'!$B$4:$H$766,7))</f>
        <v>PICNIC GROVE</v>
      </c>
      <c r="F7016" s="66" t="str">
        <f>IF(ISBLANK(LeaveTracker[[#This Row],[Employee Name]]),"-----",VLOOKUP(LeaveTracker[[#This Row],[Employee Name]],'List of Employees'!$B$4:$H$766,6))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1936</v>
      </c>
      <c r="E7017" s="20" t="str">
        <f>IF(ISBLANK(LeaveTracker[[#This Row],[Employee Name]]),"-----",VLOOKUP(LeaveTracker[[#This Row],[Employee Name]],'List of Employees'!$B$4:$H$766,7))</f>
        <v>BPLO</v>
      </c>
      <c r="F7017" s="66" t="str">
        <f>IF(ISBLANK(LeaveTracker[[#This Row],[Employee Name]]),"-----",VLOOKUP(LeaveTracker[[#This Row],[Employee Name]],'List of Employees'!$B$4:$H$766,6))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2450</v>
      </c>
      <c r="E7018" s="20" t="str">
        <f>IF(ISBLANK(LeaveTracker[[#This Row],[Employee Name]]),"-----",VLOOKUP(LeaveTracker[[#This Row],[Employee Name]],'List of Employees'!$B$4:$H$766,7))</f>
        <v>CITY HEALTH OFFICE</v>
      </c>
      <c r="F7018" s="66" t="str">
        <f>IF(ISBLANK(LeaveTracker[[#This Row],[Employee Name]]),"-----",VLOOKUP(LeaveTracker[[#This Row],[Employee Name]],'List of Employees'!$B$4:$H$766,6))</f>
        <v>CASUAL</v>
      </c>
      <c r="G7018" s="24">
        <v>45138</v>
      </c>
      <c r="H7018" s="24">
        <v>45139</v>
      </c>
      <c r="I7018" s="20" t="s">
        <v>297</v>
      </c>
      <c r="J7018" s="42" t="s">
        <v>2451</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1877</v>
      </c>
      <c r="E7019" s="20" t="str">
        <f>IF(ISBLANK(LeaveTracker[[#This Row],[Employee Name]]),"-----",VLOOKUP(LeaveTracker[[#This Row],[Employee Name]],'List of Employees'!$B$4:$H$766,7))</f>
        <v>CTO</v>
      </c>
      <c r="F7019" s="66" t="str">
        <f>IF(ISBLANK(LeaveTracker[[#This Row],[Employee Name]]),"-----",VLOOKUP(LeaveTracker[[#This Row],[Employee Name]],'List of Employees'!$B$4:$H$766,6))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1877</v>
      </c>
      <c r="E7020" s="20" t="str">
        <f>IF(ISBLANK(LeaveTracker[[#This Row],[Employee Name]]),"-----",VLOOKUP(LeaveTracker[[#This Row],[Employee Name]],'List of Employees'!$B$4:$H$766,7))</f>
        <v>CTO</v>
      </c>
      <c r="F7020" s="66" t="str">
        <f>IF(ISBLANK(LeaveTracker[[#This Row],[Employee Name]]),"-----",VLOOKUP(LeaveTracker[[#This Row],[Employee Name]],'List of Employees'!$B$4:$H$766,6))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Employees'!$B$4:$H$766,7))</f>
        <v>CTO</v>
      </c>
      <c r="F7021" s="66" t="str">
        <f>IF(ISBLANK(LeaveTracker[[#This Row],[Employee Name]]),"-----",VLOOKUP(LeaveTracker[[#This Row],[Employee Name]],'List of Employees'!$B$4:$H$766,6))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1951</v>
      </c>
      <c r="E7022" s="20" t="str">
        <f>IF(ISBLANK(LeaveTracker[[#This Row],[Employee Name]]),"-----",VLOOKUP(LeaveTracker[[#This Row],[Employee Name]],'List of Employees'!$B$4:$H$766,7))</f>
        <v>EEO/CITY MARKET</v>
      </c>
      <c r="F7022" s="66" t="str">
        <f>IF(ISBLANK(LeaveTracker[[#This Row],[Employee Name]]),"-----",VLOOKUP(LeaveTracker[[#This Row],[Employee Name]],'List of Employees'!$B$4:$H$766,6))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1951</v>
      </c>
      <c r="E7023" s="20" t="str">
        <f>IF(ISBLANK(LeaveTracker[[#This Row],[Employee Name]]),"-----",VLOOKUP(LeaveTracker[[#This Row],[Employee Name]],'List of Employees'!$B$4:$H$766,7))</f>
        <v>EEO/CITY MARKET</v>
      </c>
      <c r="F7023" s="66" t="str">
        <f>IF(ISBLANK(LeaveTracker[[#This Row],[Employee Name]]),"-----",VLOOKUP(LeaveTracker[[#This Row],[Employee Name]],'List of Employees'!$B$4:$H$766,6))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1954</v>
      </c>
      <c r="E7024" s="20" t="str">
        <f>IF(ISBLANK(LeaveTracker[[#This Row],[Employee Name]]),"-----",VLOOKUP(LeaveTracker[[#This Row],[Employee Name]],'List of Employees'!$B$4:$H$766,7))</f>
        <v>CENRO</v>
      </c>
      <c r="F7024" s="66" t="str">
        <f>IF(ISBLANK(LeaveTracker[[#This Row],[Employee Name]]),"-----",VLOOKUP(LeaveTracker[[#This Row],[Employee Name]],'List of Employees'!$B$4:$H$766,6))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1954</v>
      </c>
      <c r="E7025" s="20" t="str">
        <f>IF(ISBLANK(LeaveTracker[[#This Row],[Employee Name]]),"-----",VLOOKUP(LeaveTracker[[#This Row],[Employee Name]],'List of Employees'!$B$4:$H$766,7))</f>
        <v>CENRO</v>
      </c>
      <c r="F7025" s="66" t="str">
        <f>IF(ISBLANK(LeaveTracker[[#This Row],[Employee Name]]),"-----",VLOOKUP(LeaveTracker[[#This Row],[Employee Name]],'List of Employees'!$B$4:$H$766,6))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1800</v>
      </c>
      <c r="E7026" s="20" t="str">
        <f>IF(ISBLANK(LeaveTracker[[#This Row],[Employee Name]]),"-----",VLOOKUP(LeaveTracker[[#This Row],[Employee Name]],'List of Employees'!$B$4:$H$766,7))</f>
        <v>HOUSING</v>
      </c>
      <c r="F7026" s="66" t="str">
        <f>IF(ISBLANK(LeaveTracker[[#This Row],[Employee Name]]),"-----",VLOOKUP(LeaveTracker[[#This Row],[Employee Name]],'List of Employees'!$B$4:$H$766,6))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1800</v>
      </c>
      <c r="E7027" s="20" t="str">
        <f>IF(ISBLANK(LeaveTracker[[#This Row],[Employee Name]]),"-----",VLOOKUP(LeaveTracker[[#This Row],[Employee Name]],'List of Employees'!$B$4:$H$766,7))</f>
        <v>HOUSING</v>
      </c>
      <c r="F7027" s="66" t="str">
        <f>IF(ISBLANK(LeaveTracker[[#This Row],[Employee Name]]),"-----",VLOOKUP(LeaveTracker[[#This Row],[Employee Name]],'List of Employees'!$B$4:$H$766,6))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1872</v>
      </c>
      <c r="E7028" s="20" t="str">
        <f>IF(ISBLANK(LeaveTracker[[#This Row],[Employee Name]]),"-----",VLOOKUP(LeaveTracker[[#This Row],[Employee Name]],'List of Employees'!$B$4:$H$766,7))</f>
        <v>PICNIC GROVE</v>
      </c>
      <c r="F7028" s="66" t="str">
        <f>IF(ISBLANK(LeaveTracker[[#This Row],[Employee Name]]),"-----",VLOOKUP(LeaveTracker[[#This Row],[Employee Name]],'List of Employees'!$B$4:$H$766,6))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1872</v>
      </c>
      <c r="E7029" s="20" t="str">
        <f>IF(ISBLANK(LeaveTracker[[#This Row],[Employee Name]]),"-----",VLOOKUP(LeaveTracker[[#This Row],[Employee Name]],'List of Employees'!$B$4:$H$766,7))</f>
        <v>PICNIC GROVE</v>
      </c>
      <c r="F7029" s="66" t="str">
        <f>IF(ISBLANK(LeaveTracker[[#This Row],[Employee Name]]),"-----",VLOOKUP(LeaveTracker[[#This Row],[Employee Name]],'List of Employees'!$B$4:$H$766,6))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1872</v>
      </c>
      <c r="E7030" s="20" t="str">
        <f>IF(ISBLANK(LeaveTracker[[#This Row],[Employee Name]]),"-----",VLOOKUP(LeaveTracker[[#This Row],[Employee Name]],'List of Employees'!$B$4:$H$766,7))</f>
        <v>PICNIC GROVE</v>
      </c>
      <c r="F7030" s="66" t="str">
        <f>IF(ISBLANK(LeaveTracker[[#This Row],[Employee Name]]),"-----",VLOOKUP(LeaveTracker[[#This Row],[Employee Name]],'List of Employees'!$B$4:$H$766,6))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1872</v>
      </c>
      <c r="E7031" s="20" t="str">
        <f>IF(ISBLANK(LeaveTracker[[#This Row],[Employee Name]]),"-----",VLOOKUP(LeaveTracker[[#This Row],[Employee Name]],'List of Employees'!$B$4:$H$766,7))</f>
        <v>PICNIC GROVE</v>
      </c>
      <c r="F7031" s="66" t="str">
        <f>IF(ISBLANK(LeaveTracker[[#This Row],[Employee Name]]),"-----",VLOOKUP(LeaveTracker[[#This Row],[Employee Name]],'List of Employees'!$B$4:$H$766,6))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2454</v>
      </c>
      <c r="E7032" s="20" t="str">
        <f>IF(ISBLANK(LeaveTracker[[#This Row],[Employee Name]]),"-----",VLOOKUP(LeaveTracker[[#This Row],[Employee Name]],'List of Employees'!$B$4:$H$766,7))</f>
        <v>RTC BRANCA</v>
      </c>
      <c r="F7032" s="66" t="str">
        <f>IF(ISBLANK(LeaveTracker[[#This Row],[Employee Name]]),"-----",VLOOKUP(LeaveTracker[[#This Row],[Employee Name]],'List of Employees'!$B$4:$H$766,6))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1818</v>
      </c>
      <c r="E7033" s="20" t="str">
        <f>IF(ISBLANK(LeaveTracker[[#This Row],[Employee Name]]),"-----",VLOOKUP(LeaveTracker[[#This Row],[Employee Name]],'List of Employees'!$B$4:$H$766,7))</f>
        <v>EEO/CITY MARKET</v>
      </c>
      <c r="F7033" s="66" t="str">
        <f>IF(ISBLANK(LeaveTracker[[#This Row],[Employee Name]]),"-----",VLOOKUP(LeaveTracker[[#This Row],[Employee Name]],'List of Employees'!$B$4:$H$766,6))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1752</v>
      </c>
      <c r="E7034" s="20" t="str">
        <f>IF(ISBLANK(LeaveTracker[[#This Row],[Employee Name]]),"-----",VLOOKUP(LeaveTracker[[#This Row],[Employee Name]],'List of Employees'!$B$4:$H$766,7))</f>
        <v>EEO/CITY MARKET</v>
      </c>
      <c r="F7034" s="66" t="str">
        <f>IF(ISBLANK(LeaveTracker[[#This Row],[Employee Name]]),"-----",VLOOKUP(LeaveTracker[[#This Row],[Employee Name]],'List of Employees'!$B$4:$H$766,6))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1908</v>
      </c>
      <c r="E7035" s="20" t="str">
        <f>IF(ISBLANK(LeaveTracker[[#This Row],[Employee Name]]),"-----",VLOOKUP(LeaveTracker[[#This Row],[Employee Name]],'List of Employees'!$B$4:$H$766,7))</f>
        <v>INTERNAL</v>
      </c>
      <c r="F7035" s="66" t="str">
        <f>IF(ISBLANK(LeaveTracker[[#This Row],[Employee Name]]),"-----",VLOOKUP(LeaveTracker[[#This Row],[Employee Name]],'List of Employees'!$B$4:$H$766,6))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1790</v>
      </c>
      <c r="E7036" s="20" t="str">
        <f>IF(ISBLANK(LeaveTracker[[#This Row],[Employee Name]]),"-----",VLOOKUP(LeaveTracker[[#This Row],[Employee Name]],'List of Employees'!$B$4:$H$766,7))</f>
        <v>CENRO</v>
      </c>
      <c r="F7036" s="66" t="str">
        <f>IF(ISBLANK(LeaveTracker[[#This Row],[Employee Name]]),"-----",VLOOKUP(LeaveTracker[[#This Row],[Employee Name]],'List of Employees'!$B$4:$H$766,6))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2200</v>
      </c>
      <c r="E7037" s="20" t="str">
        <f>IF(ISBLANK(LeaveTracker[[#This Row],[Employee Name]]),"-----",VLOOKUP(LeaveTracker[[#This Row],[Employee Name]],'List of Employees'!$B$4:$H$766,7))</f>
        <v>CENRO</v>
      </c>
      <c r="F7037" s="66" t="str">
        <f>IF(ISBLANK(LeaveTracker[[#This Row],[Employee Name]]),"-----",VLOOKUP(LeaveTracker[[#This Row],[Employee Name]],'List of Employees'!$B$4:$H$766,6))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2200</v>
      </c>
      <c r="E7038" s="20" t="str">
        <f>IF(ISBLANK(LeaveTracker[[#This Row],[Employee Name]]),"-----",VLOOKUP(LeaveTracker[[#This Row],[Employee Name]],'List of Employees'!$B$4:$H$766,7))</f>
        <v>CENRO</v>
      </c>
      <c r="F7038" s="66" t="str">
        <f>IF(ISBLANK(LeaveTracker[[#This Row],[Employee Name]]),"-----",VLOOKUP(LeaveTracker[[#This Row],[Employee Name]],'List of Employees'!$B$4:$H$766,6))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2200</v>
      </c>
      <c r="E7039" s="20" t="str">
        <f>IF(ISBLANK(LeaveTracker[[#This Row],[Employee Name]]),"-----",VLOOKUP(LeaveTracker[[#This Row],[Employee Name]],'List of Employees'!$B$4:$H$766,7))</f>
        <v>CENRO</v>
      </c>
      <c r="F7039" s="66" t="str">
        <f>IF(ISBLANK(LeaveTracker[[#This Row],[Employee Name]]),"-----",VLOOKUP(LeaveTracker[[#This Row],[Employee Name]],'List of Employees'!$B$4:$H$766,6))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2200</v>
      </c>
      <c r="E7040" s="20" t="str">
        <f>IF(ISBLANK(LeaveTracker[[#This Row],[Employee Name]]),"-----",VLOOKUP(LeaveTracker[[#This Row],[Employee Name]],'List of Employees'!$B$4:$H$766,7))</f>
        <v>CENRO</v>
      </c>
      <c r="F7040" s="66" t="str">
        <f>IF(ISBLANK(LeaveTracker[[#This Row],[Employee Name]]),"-----",VLOOKUP(LeaveTracker[[#This Row],[Employee Name]],'List of Employees'!$B$4:$H$766,6))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2200</v>
      </c>
      <c r="E7041" s="20" t="str">
        <f>IF(ISBLANK(LeaveTracker[[#This Row],[Employee Name]]),"-----",VLOOKUP(LeaveTracker[[#This Row],[Employee Name]],'List of Employees'!$B$4:$H$766,7))</f>
        <v>CENRO</v>
      </c>
      <c r="F7041" s="66" t="str">
        <f>IF(ISBLANK(LeaveTracker[[#This Row],[Employee Name]]),"-----",VLOOKUP(LeaveTracker[[#This Row],[Employee Name]],'List of Employees'!$B$4:$H$766,6))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2200</v>
      </c>
      <c r="E7042" s="20" t="str">
        <f>IF(ISBLANK(LeaveTracker[[#This Row],[Employee Name]]),"-----",VLOOKUP(LeaveTracker[[#This Row],[Employee Name]],'List of Employees'!$B$4:$H$766,7))</f>
        <v>CENRO</v>
      </c>
      <c r="F7042" s="66" t="str">
        <f>IF(ISBLANK(LeaveTracker[[#This Row],[Employee Name]]),"-----",VLOOKUP(LeaveTracker[[#This Row],[Employee Name]],'List of Employees'!$B$4:$H$766,6))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2200</v>
      </c>
      <c r="E7043" s="20" t="str">
        <f>IF(ISBLANK(LeaveTracker[[#This Row],[Employee Name]]),"-----",VLOOKUP(LeaveTracker[[#This Row],[Employee Name]],'List of Employees'!$B$4:$H$766,7))</f>
        <v>CENRO</v>
      </c>
      <c r="F7043" s="66" t="str">
        <f>IF(ISBLANK(LeaveTracker[[#This Row],[Employee Name]]),"-----",VLOOKUP(LeaveTracker[[#This Row],[Employee Name]],'List of Employees'!$B$4:$H$766,6))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2200</v>
      </c>
      <c r="E7044" s="20" t="str">
        <f>IF(ISBLANK(LeaveTracker[[#This Row],[Employee Name]]),"-----",VLOOKUP(LeaveTracker[[#This Row],[Employee Name]],'List of Employees'!$B$4:$H$766,7))</f>
        <v>CENRO</v>
      </c>
      <c r="F7044" s="66" t="str">
        <f>IF(ISBLANK(LeaveTracker[[#This Row],[Employee Name]]),"-----",VLOOKUP(LeaveTracker[[#This Row],[Employee Name]],'List of Employees'!$B$4:$H$766,6))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2200</v>
      </c>
      <c r="E7045" s="20" t="str">
        <f>IF(ISBLANK(LeaveTracker[[#This Row],[Employee Name]]),"-----",VLOOKUP(LeaveTracker[[#This Row],[Employee Name]],'List of Employees'!$B$4:$H$766,7))</f>
        <v>CENRO</v>
      </c>
      <c r="F7045" s="66" t="str">
        <f>IF(ISBLANK(LeaveTracker[[#This Row],[Employee Name]]),"-----",VLOOKUP(LeaveTracker[[#This Row],[Employee Name]],'List of Employees'!$B$4:$H$766,6))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1876</v>
      </c>
      <c r="E7046" s="20" t="str">
        <f>IF(ISBLANK(LeaveTracker[[#This Row],[Employee Name]]),"-----",VLOOKUP(LeaveTracker[[#This Row],[Employee Name]],'List of Employees'!$B$4:$H$766,7))</f>
        <v>CTO-LICENSE</v>
      </c>
      <c r="F7046" s="66" t="str">
        <f>IF(ISBLANK(LeaveTracker[[#This Row],[Employee Name]]),"-----",VLOOKUP(LeaveTracker[[#This Row],[Employee Name]],'List of Employees'!$B$4:$H$766,6))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1876</v>
      </c>
      <c r="E7047" s="20" t="str">
        <f>IF(ISBLANK(LeaveTracker[[#This Row],[Employee Name]]),"-----",VLOOKUP(LeaveTracker[[#This Row],[Employee Name]],'List of Employees'!$B$4:$H$766,7))</f>
        <v>CTO-LICENSE</v>
      </c>
      <c r="F7047" s="66" t="str">
        <f>IF(ISBLANK(LeaveTracker[[#This Row],[Employee Name]]),"-----",VLOOKUP(LeaveTracker[[#This Row],[Employee Name]],'List of Employees'!$B$4:$H$766,6))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1876</v>
      </c>
      <c r="E7048" s="20" t="str">
        <f>IF(ISBLANK(LeaveTracker[[#This Row],[Employee Name]]),"-----",VLOOKUP(LeaveTracker[[#This Row],[Employee Name]],'List of Employees'!$B$4:$H$766,7))</f>
        <v>CTO-LICENSE</v>
      </c>
      <c r="F7048" s="66" t="str">
        <f>IF(ISBLANK(LeaveTracker[[#This Row],[Employee Name]]),"-----",VLOOKUP(LeaveTracker[[#This Row],[Employee Name]],'List of Employees'!$B$4:$H$766,6))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1876</v>
      </c>
      <c r="E7049" s="20" t="str">
        <f>IF(ISBLANK(LeaveTracker[[#This Row],[Employee Name]]),"-----",VLOOKUP(LeaveTracker[[#This Row],[Employee Name]],'List of Employees'!$B$4:$H$766,7))</f>
        <v>CTO-LICENSE</v>
      </c>
      <c r="F7049" s="66" t="str">
        <f>IF(ISBLANK(LeaveTracker[[#This Row],[Employee Name]]),"-----",VLOOKUP(LeaveTracker[[#This Row],[Employee Name]],'List of Employees'!$B$4:$H$766,6))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1876</v>
      </c>
      <c r="E7050" s="20" t="str">
        <f>IF(ISBLANK(LeaveTracker[[#This Row],[Employee Name]]),"-----",VLOOKUP(LeaveTracker[[#This Row],[Employee Name]],'List of Employees'!$B$4:$H$766,7))</f>
        <v>CTO-LICENSE</v>
      </c>
      <c r="F7050" s="66" t="str">
        <f>IF(ISBLANK(LeaveTracker[[#This Row],[Employee Name]]),"-----",VLOOKUP(LeaveTracker[[#This Row],[Employee Name]],'List of Employees'!$B$4:$H$766,6))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1876</v>
      </c>
      <c r="E7051" s="20" t="str">
        <f>IF(ISBLANK(LeaveTracker[[#This Row],[Employee Name]]),"-----",VLOOKUP(LeaveTracker[[#This Row],[Employee Name]],'List of Employees'!$B$4:$H$766,7))</f>
        <v>CTO-LICENSE</v>
      </c>
      <c r="F7051" s="66" t="str">
        <f>IF(ISBLANK(LeaveTracker[[#This Row],[Employee Name]]),"-----",VLOOKUP(LeaveTracker[[#This Row],[Employee Name]],'List of Employees'!$B$4:$H$766,6))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Employees'!$B$4:$H$766,7))</f>
        <v>CTO</v>
      </c>
      <c r="F7052" s="66" t="str">
        <f>IF(ISBLANK(LeaveTracker[[#This Row],[Employee Name]]),"-----",VLOOKUP(LeaveTracker[[#This Row],[Employee Name]],'List of Employees'!$B$4:$H$766,6))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Employees'!$B$4:$H$766,7))</f>
        <v>CTO</v>
      </c>
      <c r="F7053" s="66" t="str">
        <f>IF(ISBLANK(LeaveTracker[[#This Row],[Employee Name]]),"-----",VLOOKUP(LeaveTracker[[#This Row],[Employee Name]],'List of Employees'!$B$4:$H$766,6))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Employees'!$B$4:$H$766,7))</f>
        <v>ACCOUNTING</v>
      </c>
      <c r="F7054" s="66" t="str">
        <f>IF(ISBLANK(LeaveTracker[[#This Row],[Employee Name]]),"-----",VLOOKUP(LeaveTracker[[#This Row],[Employee Name]],'List of Employees'!$B$4:$H$766,6))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Employees'!$B$4:$H$766,7))</f>
        <v>CSWDO</v>
      </c>
      <c r="F7055" s="66" t="str">
        <f>IF(ISBLANK(LeaveTracker[[#This Row],[Employee Name]]),"-----",VLOOKUP(LeaveTracker[[#This Row],[Employee Name]],'List of Employees'!$B$4:$H$766,6))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Employees'!$B$4:$H$766,7))</f>
        <v>CSWDO</v>
      </c>
      <c r="F7056" s="66" t="str">
        <f>IF(ISBLANK(LeaveTracker[[#This Row],[Employee Name]]),"-----",VLOOKUP(LeaveTracker[[#This Row],[Employee Name]],'List of Employees'!$B$4:$H$766,6))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1786</v>
      </c>
      <c r="E7057" s="20" t="str">
        <f>IF(ISBLANK(LeaveTracker[[#This Row],[Employee Name]]),"-----",VLOOKUP(LeaveTracker[[#This Row],[Employee Name]],'List of Employees'!$B$4:$H$766,7))</f>
        <v>GSO</v>
      </c>
      <c r="F7057" s="66" t="str">
        <f>IF(ISBLANK(LeaveTracker[[#This Row],[Employee Name]]),"-----",VLOOKUP(LeaveTracker[[#This Row],[Employee Name]],'List of Employees'!$B$4:$H$766,6))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1822</v>
      </c>
      <c r="E7058" s="20" t="str">
        <f>IF(ISBLANK(LeaveTracker[[#This Row],[Employee Name]]),"-----",VLOOKUP(LeaveTracker[[#This Row],[Employee Name]],'List of Employees'!$B$4:$H$766,7))</f>
        <v>SP</v>
      </c>
      <c r="F7058" s="66" t="str">
        <f>IF(ISBLANK(LeaveTracker[[#This Row],[Employee Name]]),"-----",VLOOKUP(LeaveTracker[[#This Row],[Employee Name]],'List of Employees'!$B$4:$H$766,6))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1741</v>
      </c>
      <c r="E7059" s="20" t="str">
        <f>IF(ISBLANK(LeaveTracker[[#This Row],[Employee Name]]),"-----",VLOOKUP(LeaveTracker[[#This Row],[Employee Name]],'List of Employees'!$B$4:$H$766,7))</f>
        <v>ACCOUNTING</v>
      </c>
      <c r="F7059" s="66" t="str">
        <f>IF(ISBLANK(LeaveTracker[[#This Row],[Employee Name]]),"-----",VLOOKUP(LeaveTracker[[#This Row],[Employee Name]],'List of Employees'!$B$4:$H$766,6))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1752</v>
      </c>
      <c r="E7060" s="20" t="str">
        <f>IF(ISBLANK(LeaveTracker[[#This Row],[Employee Name]]),"-----",VLOOKUP(LeaveTracker[[#This Row],[Employee Name]],'List of Employees'!$B$4:$H$766,7))</f>
        <v>EEO/CITY MARKET</v>
      </c>
      <c r="F7060" s="66" t="str">
        <f>IF(ISBLANK(LeaveTracker[[#This Row],[Employee Name]]),"-----",VLOOKUP(LeaveTracker[[#This Row],[Employee Name]],'List of Employees'!$B$4:$H$766,6))</f>
        <v>CASUAL</v>
      </c>
      <c r="G7060" s="24">
        <v>45159</v>
      </c>
      <c r="H7060" s="24">
        <v>45159</v>
      </c>
      <c r="I7060" s="20" t="s">
        <v>297</v>
      </c>
      <c r="J7060" s="42" t="s">
        <v>2434</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Employees'!$B$4:$H$766,7))</f>
        <v>CCT</v>
      </c>
      <c r="F7061" s="66" t="str">
        <f>IF(ISBLANK(LeaveTracker[[#This Row],[Employee Name]]),"-----",VLOOKUP(LeaveTracker[[#This Row],[Employee Name]],'List of Employees'!$B$4:$H$766,6))</f>
        <v>PERMANENT</v>
      </c>
      <c r="G7061" s="24">
        <v>45155</v>
      </c>
      <c r="H7061" s="24">
        <v>45155</v>
      </c>
      <c r="I7061" s="20" t="s">
        <v>297</v>
      </c>
      <c r="J7061" s="42" t="s">
        <v>2434</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Employees'!$B$4:$H$766,7))</f>
        <v>ASSESSORS OFFICE</v>
      </c>
      <c r="F7062" s="66" t="str">
        <f>IF(ISBLANK(LeaveTracker[[#This Row],[Employee Name]]),"-----",VLOOKUP(LeaveTracker[[#This Row],[Employee Name]],'List of Employees'!$B$4:$H$766,6))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Employees'!$B$4:$H$766,7))</f>
        <v>SP</v>
      </c>
      <c r="F7063" s="66" t="str">
        <f>IF(ISBLANK(LeaveTracker[[#This Row],[Employee Name]]),"-----",VLOOKUP(LeaveTracker[[#This Row],[Employee Name]],'List of Employees'!$B$4:$H$766,6))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Employees'!$B$4:$H$766,7))</f>
        <v>SP</v>
      </c>
      <c r="F7064" s="66" t="str">
        <f>IF(ISBLANK(LeaveTracker[[#This Row],[Employee Name]]),"-----",VLOOKUP(LeaveTracker[[#This Row],[Employee Name]],'List of Employees'!$B$4:$H$766,6))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Employees'!$B$4:$H$766,7))</f>
        <v>CTO</v>
      </c>
      <c r="F7065" s="66" t="str">
        <f>IF(ISBLANK(LeaveTracker[[#This Row],[Employee Name]]),"-----",VLOOKUP(LeaveTracker[[#This Row],[Employee Name]],'List of Employees'!$B$4:$H$766,6))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Employees'!$B$4:$H$766,7))</f>
        <v>SP</v>
      </c>
      <c r="F7066" s="66" t="str">
        <f>IF(ISBLANK(LeaveTracker[[#This Row],[Employee Name]]),"-----",VLOOKUP(LeaveTracker[[#This Row],[Employee Name]],'List of Employees'!$B$4:$H$766,6))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Employees'!$B$4:$H$766,7))</f>
        <v>LCR</v>
      </c>
      <c r="F7067" s="66" t="str">
        <f>IF(ISBLANK(LeaveTracker[[#This Row],[Employee Name]]),"-----",VLOOKUP(LeaveTracker[[#This Row],[Employee Name]],'List of Employees'!$B$4:$H$766,6))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Employees'!$B$4:$H$766,7))</f>
        <v>PDAO</v>
      </c>
      <c r="F7068" s="66" t="str">
        <f>IF(ISBLANK(LeaveTracker[[#This Row],[Employee Name]]),"-----",VLOOKUP(LeaveTracker[[#This Row],[Employee Name]],'List of Employees'!$B$4:$H$766,6))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2403</v>
      </c>
      <c r="E7069" s="20" t="str">
        <f>IF(ISBLANK(LeaveTracker[[#This Row],[Employee Name]]),"-----",VLOOKUP(LeaveTracker[[#This Row],[Employee Name]],'List of Employees'!$B$4:$H$766,7))</f>
        <v>CSWDO</v>
      </c>
      <c r="F7069" s="66" t="str">
        <f>IF(ISBLANK(LeaveTracker[[#This Row],[Employee Name]]),"-----",VLOOKUP(LeaveTracker[[#This Row],[Employee Name]],'List of Employees'!$B$4:$H$766,6))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Employees'!$B$4:$H$766,7))</f>
        <v>PDAO</v>
      </c>
      <c r="F7070" s="66" t="str">
        <f>IF(ISBLANK(LeaveTracker[[#This Row],[Employee Name]]),"-----",VLOOKUP(LeaveTracker[[#This Row],[Employee Name]],'List of Employees'!$B$4:$H$766,6))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Employees'!$B$4:$H$766,7))</f>
        <v>PDAO</v>
      </c>
      <c r="F7071" s="66" t="str">
        <f>IF(ISBLANK(LeaveTracker[[#This Row],[Employee Name]]),"-----",VLOOKUP(LeaveTracker[[#This Row],[Employee Name]],'List of Employees'!$B$4:$H$766,6))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2131</v>
      </c>
      <c r="E7072" s="20" t="str">
        <f>IF(ISBLANK(LeaveTracker[[#This Row],[Employee Name]]),"-----",VLOOKUP(LeaveTracker[[#This Row],[Employee Name]],'List of Employees'!$B$4:$H$766,7))</f>
        <v>GSO</v>
      </c>
      <c r="F7072" s="66" t="str">
        <f>IF(ISBLANK(LeaveTracker[[#This Row],[Employee Name]]),"-----",VLOOKUP(LeaveTracker[[#This Row],[Employee Name]],'List of Employees'!$B$4:$H$766,6))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Employees'!$B$4:$H$766,7))</f>
        <v>CTO</v>
      </c>
      <c r="F7073" s="66" t="str">
        <f>IF(ISBLANK(LeaveTracker[[#This Row],[Employee Name]]),"-----",VLOOKUP(LeaveTracker[[#This Row],[Employee Name]],'List of Employees'!$B$4:$H$766,6))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Employees'!$B$4:$H$766,7))</f>
        <v>CHO</v>
      </c>
      <c r="F7074" s="66" t="str">
        <f>IF(ISBLANK(LeaveTracker[[#This Row],[Employee Name]]),"-----",VLOOKUP(LeaveTracker[[#This Row],[Employee Name]],'List of Employees'!$B$4:$H$766,6))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Employees'!$B$4:$H$766,7))</f>
        <v>ACCOUNTING</v>
      </c>
      <c r="F7075" s="66" t="str">
        <f>IF(ISBLANK(LeaveTracker[[#This Row],[Employee Name]]),"-----",VLOOKUP(LeaveTracker[[#This Row],[Employee Name]],'List of Employees'!$B$4:$H$766,6))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Employees'!$B$4:$H$766,7))</f>
        <v>ACCOUNTING</v>
      </c>
      <c r="F7076" s="66" t="str">
        <f>IF(ISBLANK(LeaveTracker[[#This Row],[Employee Name]]),"-----",VLOOKUP(LeaveTracker[[#This Row],[Employee Name]],'List of Employees'!$B$4:$H$766,6))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Employees'!$B$4:$H$766,7))</f>
        <v>ACCOUNTING</v>
      </c>
      <c r="F7077" s="66" t="str">
        <f>IF(ISBLANK(LeaveTracker[[#This Row],[Employee Name]]),"-----",VLOOKUP(LeaveTracker[[#This Row],[Employee Name]],'List of Employees'!$B$4:$H$766,6))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Employees'!$B$4:$H$766,7))</f>
        <v>ACCOUNTING</v>
      </c>
      <c r="F7078" s="66" t="str">
        <f>IF(ISBLANK(LeaveTracker[[#This Row],[Employee Name]]),"-----",VLOOKUP(LeaveTracker[[#This Row],[Employee Name]],'List of Employees'!$B$4:$H$766,6))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Employees'!$B$4:$H$766,7))</f>
        <v>ACCOUNTING</v>
      </c>
      <c r="F7079" s="66" t="str">
        <f>IF(ISBLANK(LeaveTracker[[#This Row],[Employee Name]]),"-----",VLOOKUP(LeaveTracker[[#This Row],[Employee Name]],'List of Employees'!$B$4:$H$766,6))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Employees'!$B$4:$H$766,7))</f>
        <v>TOPS (ADMIN CSU)</v>
      </c>
      <c r="F7080" s="66" t="str">
        <f>IF(ISBLANK(LeaveTracker[[#This Row],[Employee Name]]),"-----",VLOOKUP(LeaveTracker[[#This Row],[Employee Name]],'List of Employees'!$B$4:$H$766,6))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2374</v>
      </c>
      <c r="E7081" s="20" t="str">
        <f>IF(ISBLANK(LeaveTracker[[#This Row],[Employee Name]]),"-----",VLOOKUP(LeaveTracker[[#This Row],[Employee Name]],'List of Employees'!$B$4:$H$766,7))</f>
        <v>LCR</v>
      </c>
      <c r="F7081" s="66" t="str">
        <f>IF(ISBLANK(LeaveTracker[[#This Row],[Employee Name]]),"-----",VLOOKUP(LeaveTracker[[#This Row],[Employee Name]],'List of Employees'!$B$4:$H$766,6))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2374</v>
      </c>
      <c r="E7082" s="20" t="str">
        <f>IF(ISBLANK(LeaveTracker[[#This Row],[Employee Name]]),"-----",VLOOKUP(LeaveTracker[[#This Row],[Employee Name]],'List of Employees'!$B$4:$H$766,7))</f>
        <v>LCR</v>
      </c>
      <c r="F7082" s="66" t="str">
        <f>IF(ISBLANK(LeaveTracker[[#This Row],[Employee Name]]),"-----",VLOOKUP(LeaveTracker[[#This Row],[Employee Name]],'List of Employees'!$B$4:$H$766,6))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1858</v>
      </c>
      <c r="E7083" s="20" t="str">
        <f>IF(ISBLANK(LeaveTracker[[#This Row],[Employee Name]]),"-----",VLOOKUP(LeaveTracker[[#This Row],[Employee Name]],'List of Employees'!$B$4:$H$766,7))</f>
        <v>TICC</v>
      </c>
      <c r="F7083" s="66" t="str">
        <f>IF(ISBLANK(LeaveTracker[[#This Row],[Employee Name]]),"-----",VLOOKUP(LeaveTracker[[#This Row],[Employee Name]],'List of Employees'!$B$4:$H$766,6))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1758</v>
      </c>
      <c r="E7084" s="20" t="str">
        <f>IF(ISBLANK(LeaveTracker[[#This Row],[Employee Name]]),"-----",VLOOKUP(LeaveTracker[[#This Row],[Employee Name]],'List of Employees'!$B$4:$H$766,7))</f>
        <v>LIBRARY</v>
      </c>
      <c r="F7084" s="66" t="str">
        <f>IF(ISBLANK(LeaveTracker[[#This Row],[Employee Name]]),"-----",VLOOKUP(LeaveTracker[[#This Row],[Employee Name]],'List of Employees'!$B$4:$H$766,6))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1758</v>
      </c>
      <c r="E7085" s="20" t="str">
        <f>IF(ISBLANK(LeaveTracker[[#This Row],[Employee Name]]),"-----",VLOOKUP(LeaveTracker[[#This Row],[Employee Name]],'List of Employees'!$B$4:$H$766,7))</f>
        <v>LIBRARY</v>
      </c>
      <c r="F7085" s="66" t="str">
        <f>IF(ISBLANK(LeaveTracker[[#This Row],[Employee Name]]),"-----",VLOOKUP(LeaveTracker[[#This Row],[Employee Name]],'List of Employees'!$B$4:$H$766,6))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1956</v>
      </c>
      <c r="E7086" s="20" t="str">
        <f>IF(ISBLANK(LeaveTracker[[#This Row],[Employee Name]]),"-----",VLOOKUP(LeaveTracker[[#This Row],[Employee Name]],'List of Employees'!$B$4:$H$766,7))</f>
        <v>TERMINAL</v>
      </c>
      <c r="F7086" s="66" t="str">
        <f>IF(ISBLANK(LeaveTracker[[#This Row],[Employee Name]]),"-----",VLOOKUP(LeaveTracker[[#This Row],[Employee Name]],'List of Employees'!$B$4:$H$766,6))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2176</v>
      </c>
      <c r="E7087" s="20" t="str">
        <f>IF(ISBLANK(LeaveTracker[[#This Row],[Employee Name]]),"-----",VLOOKUP(LeaveTracker[[#This Row],[Employee Name]],'List of Employees'!$B$4:$H$766,7))</f>
        <v>HALL OF JUSTICE</v>
      </c>
      <c r="F7087" s="66" t="str">
        <f>IF(ISBLANK(LeaveTracker[[#This Row],[Employee Name]]),"-----",VLOOKUP(LeaveTracker[[#This Row],[Employee Name]],'List of Employees'!$B$4:$H$766,6))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1834</v>
      </c>
      <c r="E7088" s="20" t="str">
        <f>IF(ISBLANK(LeaveTracker[[#This Row],[Employee Name]]),"-----",VLOOKUP(LeaveTracker[[#This Row],[Employee Name]],'List of Employees'!$B$4:$H$766,7))</f>
        <v>BIR</v>
      </c>
      <c r="F7088" s="66" t="str">
        <f>IF(ISBLANK(LeaveTracker[[#This Row],[Employee Name]]),"-----",VLOOKUP(LeaveTracker[[#This Row],[Employee Name]],'List of Employees'!$B$4:$H$766,6))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1868</v>
      </c>
      <c r="E7089" s="20" t="str">
        <f>IF(ISBLANK(LeaveTracker[[#This Row],[Employee Name]]),"-----",VLOOKUP(LeaveTracker[[#This Row],[Employee Name]],'List of Employees'!$B$4:$H$766,7))</f>
        <v>GSO</v>
      </c>
      <c r="F7089" s="66" t="str">
        <f>IF(ISBLANK(LeaveTracker[[#This Row],[Employee Name]]),"-----",VLOOKUP(LeaveTracker[[#This Row],[Employee Name]],'List of Employees'!$B$4:$H$766,6))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1868</v>
      </c>
      <c r="E7090" s="20" t="str">
        <f>IF(ISBLANK(LeaveTracker[[#This Row],[Employee Name]]),"-----",VLOOKUP(LeaveTracker[[#This Row],[Employee Name]],'List of Employees'!$B$4:$H$766,7))</f>
        <v>GSO</v>
      </c>
      <c r="F7090" s="66" t="str">
        <f>IF(ISBLANK(LeaveTracker[[#This Row],[Employee Name]]),"-----",VLOOKUP(LeaveTracker[[#This Row],[Employee Name]],'List of Employees'!$B$4:$H$766,6))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1761</v>
      </c>
      <c r="E7091" s="20" t="str">
        <f>IF(ISBLANK(LeaveTracker[[#This Row],[Employee Name]]),"-----",VLOOKUP(LeaveTracker[[#This Row],[Employee Name]],'List of Employees'!$B$4:$H$766,7))</f>
        <v>GSO</v>
      </c>
      <c r="F7091" s="66" t="str">
        <f>IF(ISBLANK(LeaveTracker[[#This Row],[Employee Name]]),"-----",VLOOKUP(LeaveTracker[[#This Row],[Employee Name]],'List of Employees'!$B$4:$H$766,6))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1761</v>
      </c>
      <c r="E7092" s="20" t="str">
        <f>IF(ISBLANK(LeaveTracker[[#This Row],[Employee Name]]),"-----",VLOOKUP(LeaveTracker[[#This Row],[Employee Name]],'List of Employees'!$B$4:$H$766,7))</f>
        <v>GSO</v>
      </c>
      <c r="F7092" s="66" t="str">
        <f>IF(ISBLANK(LeaveTracker[[#This Row],[Employee Name]]),"-----",VLOOKUP(LeaveTracker[[#This Row],[Employee Name]],'List of Employees'!$B$4:$H$766,6))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1876</v>
      </c>
      <c r="E7093" s="20" t="str">
        <f>IF(ISBLANK(LeaveTracker[[#This Row],[Employee Name]]),"-----",VLOOKUP(LeaveTracker[[#This Row],[Employee Name]],'List of Employees'!$B$4:$H$766,7))</f>
        <v>CTO-LICENSE</v>
      </c>
      <c r="F7093" s="66" t="str">
        <f>IF(ISBLANK(LeaveTracker[[#This Row],[Employee Name]]),"-----",VLOOKUP(LeaveTracker[[#This Row],[Employee Name]],'List of Employees'!$B$4:$H$766,6))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Employees'!$B$4:$H$766,7))</f>
        <v>CTO</v>
      </c>
      <c r="F7094" s="66" t="str">
        <f>IF(ISBLANK(LeaveTracker[[#This Row],[Employee Name]]),"-----",VLOOKUP(LeaveTracker[[#This Row],[Employee Name]],'List of Employees'!$B$4:$H$766,6))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Employees'!$B$4:$H$766,7))</f>
        <v>CSWDO</v>
      </c>
      <c r="F7095" s="66" t="str">
        <f>IF(ISBLANK(LeaveTracker[[#This Row],[Employee Name]]),"-----",VLOOKUP(LeaveTracker[[#This Row],[Employee Name]],'List of Employees'!$B$4:$H$766,6))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2256</v>
      </c>
      <c r="E7096" s="20" t="str">
        <f>IF(ISBLANK(LeaveTracker[[#This Row],[Employee Name]]),"-----",VLOOKUP(LeaveTracker[[#This Row],[Employee Name]],'List of Employees'!$B$4:$H$766,7))</f>
        <v>OSP</v>
      </c>
      <c r="F7096" s="66" t="str">
        <f>IF(ISBLANK(LeaveTracker[[#This Row],[Employee Name]]),"-----",VLOOKUP(LeaveTracker[[#This Row],[Employee Name]],'List of Employees'!$B$4:$H$766,6))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2458</v>
      </c>
      <c r="E7097" s="20" t="str">
        <f>IF(ISBLANK(LeaveTracker[[#This Row],[Employee Name]]),"-----",VLOOKUP(LeaveTracker[[#This Row],[Employee Name]],'List of Employees'!$B$4:$H$766,7))</f>
        <v>BAC OFFICE</v>
      </c>
      <c r="F7097" s="66" t="str">
        <f>IF(ISBLANK(LeaveTracker[[#This Row],[Employee Name]]),"-----",VLOOKUP(LeaveTracker[[#This Row],[Employee Name]],'List of Employees'!$B$4:$H$766,6))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Employees'!$B$4:$H$766,7))</f>
        <v>THRDC</v>
      </c>
      <c r="F7098" s="66" t="str">
        <f>IF(ISBLANK(LeaveTracker[[#This Row],[Employee Name]]),"-----",VLOOKUP(LeaveTracker[[#This Row],[Employee Name]],'List of Employees'!$B$4:$H$766,6))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1737</v>
      </c>
      <c r="E7099" s="20">
        <f>IF(ISBLANK(LeaveTracker[[#This Row],[Employee Name]]),"-----",VLOOKUP(LeaveTracker[[#This Row],[Employee Name]],'List of Employees'!$B$4:$H$766,7))</f>
        <v>0</v>
      </c>
      <c r="F7099" s="66" t="str">
        <f>IF(ISBLANK(LeaveTracker[[#This Row],[Employee Name]]),"-----",VLOOKUP(LeaveTracker[[#This Row],[Employee Name]],'List of Employees'!$B$4:$H$766,6))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1737</v>
      </c>
      <c r="E7100" s="20">
        <f>IF(ISBLANK(LeaveTracker[[#This Row],[Employee Name]]),"-----",VLOOKUP(LeaveTracker[[#This Row],[Employee Name]],'List of Employees'!$B$4:$H$766,7))</f>
        <v>0</v>
      </c>
      <c r="F7100" s="66" t="str">
        <f>IF(ISBLANK(LeaveTracker[[#This Row],[Employee Name]]),"-----",VLOOKUP(LeaveTracker[[#This Row],[Employee Name]],'List of Employees'!$B$4:$H$766,6))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1737</v>
      </c>
      <c r="E7101" s="20">
        <f>IF(ISBLANK(LeaveTracker[[#This Row],[Employee Name]]),"-----",VLOOKUP(LeaveTracker[[#This Row],[Employee Name]],'List of Employees'!$B$4:$H$766,7))</f>
        <v>0</v>
      </c>
      <c r="F7101" s="66" t="str">
        <f>IF(ISBLANK(LeaveTracker[[#This Row],[Employee Name]]),"-----",VLOOKUP(LeaveTracker[[#This Row],[Employee Name]],'List of Employees'!$B$4:$H$766,6))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1737</v>
      </c>
      <c r="E7102" s="20">
        <f>IF(ISBLANK(LeaveTracker[[#This Row],[Employee Name]]),"-----",VLOOKUP(LeaveTracker[[#This Row],[Employee Name]],'List of Employees'!$B$4:$H$766,7))</f>
        <v>0</v>
      </c>
      <c r="F7102" s="66" t="str">
        <f>IF(ISBLANK(LeaveTracker[[#This Row],[Employee Name]]),"-----",VLOOKUP(LeaveTracker[[#This Row],[Employee Name]],'List of Employees'!$B$4:$H$766,6))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1882</v>
      </c>
      <c r="E7103" s="20" t="str">
        <f>IF(ISBLANK(LeaveTracker[[#This Row],[Employee Name]]),"-----",VLOOKUP(LeaveTracker[[#This Row],[Employee Name]],'List of Employees'!$B$4:$H$766,7))</f>
        <v>TICC</v>
      </c>
      <c r="F7103" s="66" t="str">
        <f>IF(ISBLANK(LeaveTracker[[#This Row],[Employee Name]]),"-----",VLOOKUP(LeaveTracker[[#This Row],[Employee Name]],'List of Employees'!$B$4:$H$766,6))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1882</v>
      </c>
      <c r="E7104" s="20" t="str">
        <f>IF(ISBLANK(LeaveTracker[[#This Row],[Employee Name]]),"-----",VLOOKUP(LeaveTracker[[#This Row],[Employee Name]],'List of Employees'!$B$4:$H$766,7))</f>
        <v>TICC</v>
      </c>
      <c r="F7104" s="66" t="str">
        <f>IF(ISBLANK(LeaveTracker[[#This Row],[Employee Name]]),"-----",VLOOKUP(LeaveTracker[[#This Row],[Employee Name]],'List of Employees'!$B$4:$H$766,6))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1788</v>
      </c>
      <c r="E7105" s="20" t="str">
        <f>IF(ISBLANK(LeaveTracker[[#This Row],[Employee Name]]),"-----",VLOOKUP(LeaveTracker[[#This Row],[Employee Name]],'List of Employees'!$B$4:$H$766,7))</f>
        <v>CENRO</v>
      </c>
      <c r="F7105" s="66" t="str">
        <f>IF(ISBLANK(LeaveTracker[[#This Row],[Employee Name]]),"-----",VLOOKUP(LeaveTracker[[#This Row],[Employee Name]],'List of Employees'!$B$4:$H$766,6))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2189</v>
      </c>
      <c r="E7106" s="20" t="str">
        <f>IF(ISBLANK(LeaveTracker[[#This Row],[Employee Name]]),"-----",VLOOKUP(LeaveTracker[[#This Row],[Employee Name]],'List of Employees'!$B$4:$H$766,7))</f>
        <v>CENRO</v>
      </c>
      <c r="F7106" s="66" t="str">
        <f>IF(ISBLANK(LeaveTracker[[#This Row],[Employee Name]]),"-----",VLOOKUP(LeaveTracker[[#This Row],[Employee Name]],'List of Employees'!$B$4:$H$766,6))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2180</v>
      </c>
      <c r="E7107" s="20" t="str">
        <f>IF(ISBLANK(LeaveTracker[[#This Row],[Employee Name]]),"-----",VLOOKUP(LeaveTracker[[#This Row],[Employee Name]],'List of Employees'!$B$4:$H$766,7))</f>
        <v>CENRO</v>
      </c>
      <c r="F7107" s="66" t="str">
        <f>IF(ISBLANK(LeaveTracker[[#This Row],[Employee Name]]),"-----",VLOOKUP(LeaveTracker[[#This Row],[Employee Name]],'List of Employees'!$B$4:$H$766,6))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1787</v>
      </c>
      <c r="E7108" s="20" t="str">
        <f>IF(ISBLANK(LeaveTracker[[#This Row],[Employee Name]]),"-----",VLOOKUP(LeaveTracker[[#This Row],[Employee Name]],'List of Employees'!$B$4:$H$766,7))</f>
        <v>CENRO</v>
      </c>
      <c r="F7108" s="66" t="str">
        <f>IF(ISBLANK(LeaveTracker[[#This Row],[Employee Name]]),"-----",VLOOKUP(LeaveTracker[[#This Row],[Employee Name]],'List of Employees'!$B$4:$H$766,6))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1870</v>
      </c>
      <c r="E7109" s="20" t="str">
        <f>IF(ISBLANK(LeaveTracker[[#This Row],[Employee Name]]),"-----",VLOOKUP(LeaveTracker[[#This Row],[Employee Name]],'List of Employees'!$B$4:$H$766,7))</f>
        <v>CENRO</v>
      </c>
      <c r="F7109" s="66" t="str">
        <f>IF(ISBLANK(LeaveTracker[[#This Row],[Employee Name]]),"-----",VLOOKUP(LeaveTracker[[#This Row],[Employee Name]],'List of Employees'!$B$4:$H$766,6))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1815</v>
      </c>
      <c r="E7110" s="20" t="str">
        <f>IF(ISBLANK(LeaveTracker[[#This Row],[Employee Name]]),"-----",VLOOKUP(LeaveTracker[[#This Row],[Employee Name]],'List of Employees'!$B$4:$H$766,7))</f>
        <v>CENRO</v>
      </c>
      <c r="F7110" s="66" t="str">
        <f>IF(ISBLANK(LeaveTracker[[#This Row],[Employee Name]]),"-----",VLOOKUP(LeaveTracker[[#This Row],[Employee Name]],'List of Employees'!$B$4:$H$766,6))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1908</v>
      </c>
      <c r="E7111" s="20" t="str">
        <f>IF(ISBLANK(LeaveTracker[[#This Row],[Employee Name]]),"-----",VLOOKUP(LeaveTracker[[#This Row],[Employee Name]],'List of Employees'!$B$4:$H$766,7))</f>
        <v>INTERNAL</v>
      </c>
      <c r="F7111" s="66" t="str">
        <f>IF(ISBLANK(LeaveTracker[[#This Row],[Employee Name]]),"-----",VLOOKUP(LeaveTracker[[#This Row],[Employee Name]],'List of Employees'!$B$4:$H$766,6))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1908</v>
      </c>
      <c r="E7112" s="20" t="str">
        <f>IF(ISBLANK(LeaveTracker[[#This Row],[Employee Name]]),"-----",VLOOKUP(LeaveTracker[[#This Row],[Employee Name]],'List of Employees'!$B$4:$H$766,7))</f>
        <v>INTERNAL</v>
      </c>
      <c r="F7112" s="66" t="str">
        <f>IF(ISBLANK(LeaveTracker[[#This Row],[Employee Name]]),"-----",VLOOKUP(LeaveTracker[[#This Row],[Employee Name]],'List of Employees'!$B$4:$H$766,6))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1973</v>
      </c>
      <c r="E7113" s="20" t="str">
        <f>IF(ISBLANK(LeaveTracker[[#This Row],[Employee Name]]),"-----",VLOOKUP(LeaveTracker[[#This Row],[Employee Name]],'List of Employees'!$B$4:$H$766,7))</f>
        <v>CHO</v>
      </c>
      <c r="F7113" s="66" t="str">
        <f>IF(ISBLANK(LeaveTracker[[#This Row],[Employee Name]]),"-----",VLOOKUP(LeaveTracker[[#This Row],[Employee Name]],'List of Employees'!$B$4:$H$766,6))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1817</v>
      </c>
      <c r="E7114" s="20" t="str">
        <f>IF(ISBLANK(LeaveTracker[[#This Row],[Employee Name]]),"-----",VLOOKUP(LeaveTracker[[#This Row],[Employee Name]],'List of Employees'!$B$4:$H$766,7))</f>
        <v>CHO</v>
      </c>
      <c r="F7114" s="66" t="str">
        <f>IF(ISBLANK(LeaveTracker[[#This Row],[Employee Name]]),"-----",VLOOKUP(LeaveTracker[[#This Row],[Employee Name]],'List of Employees'!$B$4:$H$766,6))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2374</v>
      </c>
      <c r="E7115" s="20" t="str">
        <f>IF(ISBLANK(LeaveTracker[[#This Row],[Employee Name]]),"-----",VLOOKUP(LeaveTracker[[#This Row],[Employee Name]],'List of Employees'!$B$4:$H$766,7))</f>
        <v>LCR</v>
      </c>
      <c r="F7115" s="66" t="str">
        <f>IF(ISBLANK(LeaveTracker[[#This Row],[Employee Name]]),"-----",VLOOKUP(LeaveTracker[[#This Row],[Employee Name]],'List of Employees'!$B$4:$H$766,6))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1869</v>
      </c>
      <c r="E7116" s="20" t="str">
        <f>IF(ISBLANK(LeaveTracker[[#This Row],[Employee Name]]),"-----",VLOOKUP(LeaveTracker[[#This Row],[Employee Name]],'List of Employees'!$B$4:$H$766,7))</f>
        <v>CHO</v>
      </c>
      <c r="F7116" s="66" t="str">
        <f>IF(ISBLANK(LeaveTracker[[#This Row],[Employee Name]]),"-----",VLOOKUP(LeaveTracker[[#This Row],[Employee Name]],'List of Employees'!$B$4:$H$766,6))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2262</v>
      </c>
      <c r="E7117" s="20" t="str">
        <f>IF(ISBLANK(LeaveTracker[[#This Row],[Employee Name]]),"-----",VLOOKUP(LeaveTracker[[#This Row],[Employee Name]],'List of Employees'!$B$4:$H$766,7))</f>
        <v>PICNIC GROVE</v>
      </c>
      <c r="F7117" s="66" t="str">
        <f>IF(ISBLANK(LeaveTracker[[#This Row],[Employee Name]]),"-----",VLOOKUP(LeaveTracker[[#This Row],[Employee Name]],'List of Employees'!$B$4:$H$766,6))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1820</v>
      </c>
      <c r="E7118" s="20" t="str">
        <f>IF(ISBLANK(LeaveTracker[[#This Row],[Employee Name]]),"-----",VLOOKUP(LeaveTracker[[#This Row],[Employee Name]],'List of Employees'!$B$4:$H$766,7))</f>
        <v>GSO</v>
      </c>
      <c r="F7118" s="66" t="str">
        <f>IF(ISBLANK(LeaveTracker[[#This Row],[Employee Name]]),"-----",VLOOKUP(LeaveTracker[[#This Row],[Employee Name]],'List of Employees'!$B$4:$H$766,6))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1820</v>
      </c>
      <c r="E7119" s="20" t="str">
        <f>IF(ISBLANK(LeaveTracker[[#This Row],[Employee Name]]),"-----",VLOOKUP(LeaveTracker[[#This Row],[Employee Name]],'List of Employees'!$B$4:$H$766,7))</f>
        <v>GSO</v>
      </c>
      <c r="F7119" s="66" t="str">
        <f>IF(ISBLANK(LeaveTracker[[#This Row],[Employee Name]]),"-----",VLOOKUP(LeaveTracker[[#This Row],[Employee Name]],'List of Employees'!$B$4:$H$766,6))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1820</v>
      </c>
      <c r="E7120" s="20" t="str">
        <f>IF(ISBLANK(LeaveTracker[[#This Row],[Employee Name]]),"-----",VLOOKUP(LeaveTracker[[#This Row],[Employee Name]],'List of Employees'!$B$4:$H$766,7))</f>
        <v>GSO</v>
      </c>
      <c r="F7120" s="66" t="str">
        <f>IF(ISBLANK(LeaveTracker[[#This Row],[Employee Name]]),"-----",VLOOKUP(LeaveTracker[[#This Row],[Employee Name]],'List of Employees'!$B$4:$H$766,6))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1820</v>
      </c>
      <c r="E7121" s="20" t="str">
        <f>IF(ISBLANK(LeaveTracker[[#This Row],[Employee Name]]),"-----",VLOOKUP(LeaveTracker[[#This Row],[Employee Name]],'List of Employees'!$B$4:$H$766,7))</f>
        <v>GSO</v>
      </c>
      <c r="F7121" s="66" t="str">
        <f>IF(ISBLANK(LeaveTracker[[#This Row],[Employee Name]]),"-----",VLOOKUP(LeaveTracker[[#This Row],[Employee Name]],'List of Employees'!$B$4:$H$766,6))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1792</v>
      </c>
      <c r="E7122" s="20" t="str">
        <f>IF(ISBLANK(LeaveTracker[[#This Row],[Employee Name]]),"-----",VLOOKUP(LeaveTracker[[#This Row],[Employee Name]],'List of Employees'!$B$4:$H$766,7))</f>
        <v>CENRO</v>
      </c>
      <c r="F7122" s="66" t="str">
        <f>IF(ISBLANK(LeaveTracker[[#This Row],[Employee Name]]),"-----",VLOOKUP(LeaveTracker[[#This Row],[Employee Name]],'List of Employees'!$B$4:$H$766,6))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Employees'!$B$4:$H$766,7))</f>
        <v>CENRO</v>
      </c>
      <c r="F7123" s="66" t="str">
        <f>IF(ISBLANK(LeaveTracker[[#This Row],[Employee Name]]),"-----",VLOOKUP(LeaveTracker[[#This Row],[Employee Name]],'List of Employees'!$B$4:$H$766,6))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Employees'!$B$4:$H$766,7))</f>
        <v>CENRO</v>
      </c>
      <c r="F7124" s="66" t="str">
        <f>IF(ISBLANK(LeaveTracker[[#This Row],[Employee Name]]),"-----",VLOOKUP(LeaveTracker[[#This Row],[Employee Name]],'List of Employees'!$B$4:$H$766,6))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2460</v>
      </c>
      <c r="E7125" s="20" t="str">
        <f>IF(ISBLANK(LeaveTracker[[#This Row],[Employee Name]]),"-----",VLOOKUP(LeaveTracker[[#This Row],[Employee Name]],'List of Employees'!$B$4:$H$766,7))</f>
        <v>CCT</v>
      </c>
      <c r="F7125" s="66" t="str">
        <f>IF(ISBLANK(LeaveTracker[[#This Row],[Employee Name]]),"-----",VLOOKUP(LeaveTracker[[#This Row],[Employee Name]],'List of Employees'!$B$4:$H$766,6))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1752</v>
      </c>
      <c r="E7126" s="20" t="str">
        <f>IF(ISBLANK(LeaveTracker[[#This Row],[Employee Name]]),"-----",VLOOKUP(LeaveTracker[[#This Row],[Employee Name]],'List of Employees'!$B$4:$H$766,7))</f>
        <v>EEO/CITY MARKET</v>
      </c>
      <c r="F7126" s="66" t="str">
        <f>IF(ISBLANK(LeaveTracker[[#This Row],[Employee Name]]),"-----",VLOOKUP(LeaveTracker[[#This Row],[Employee Name]],'List of Employees'!$B$4:$H$766,6))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1752</v>
      </c>
      <c r="E7127" s="20" t="str">
        <f>IF(ISBLANK(LeaveTracker[[#This Row],[Employee Name]]),"-----",VLOOKUP(LeaveTracker[[#This Row],[Employee Name]],'List of Employees'!$B$4:$H$766,7))</f>
        <v>EEO/CITY MARKET</v>
      </c>
      <c r="F7127" s="66" t="str">
        <f>IF(ISBLANK(LeaveTracker[[#This Row],[Employee Name]]),"-----",VLOOKUP(LeaveTracker[[#This Row],[Employee Name]],'List of Employees'!$B$4:$H$766,6))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1829</v>
      </c>
      <c r="E7128" s="20" t="str">
        <f>IF(ISBLANK(LeaveTracker[[#This Row],[Employee Name]]),"-----",VLOOKUP(LeaveTracker[[#This Row],[Employee Name]],'List of Employees'!$B$4:$H$766,7))</f>
        <v>EEO/CITY MARKET</v>
      </c>
      <c r="F7128" s="66" t="str">
        <f>IF(ISBLANK(LeaveTracker[[#This Row],[Employee Name]]),"-----",VLOOKUP(LeaveTracker[[#This Row],[Employee Name]],'List of Employees'!$B$4:$H$766,6))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1829</v>
      </c>
      <c r="E7129" s="20" t="str">
        <f>IF(ISBLANK(LeaveTracker[[#This Row],[Employee Name]]),"-----",VLOOKUP(LeaveTracker[[#This Row],[Employee Name]],'List of Employees'!$B$4:$H$766,7))</f>
        <v>EEO/CITY MARKET</v>
      </c>
      <c r="F7129" s="66" t="str">
        <f>IF(ISBLANK(LeaveTracker[[#This Row],[Employee Name]]),"-----",VLOOKUP(LeaveTracker[[#This Row],[Employee Name]],'List of Employees'!$B$4:$H$766,6))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1829</v>
      </c>
      <c r="E7130" s="20" t="str">
        <f>IF(ISBLANK(LeaveTracker[[#This Row],[Employee Name]]),"-----",VLOOKUP(LeaveTracker[[#This Row],[Employee Name]],'List of Employees'!$B$4:$H$766,7))</f>
        <v>EEO/CITY MARKET</v>
      </c>
      <c r="F7130" s="66" t="str">
        <f>IF(ISBLANK(LeaveTracker[[#This Row],[Employee Name]]),"-----",VLOOKUP(LeaveTracker[[#This Row],[Employee Name]],'List of Employees'!$B$4:$H$766,6))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Employees'!$B$4:$H$766,7))</f>
        <v>CTO</v>
      </c>
      <c r="F7131" s="66" t="str">
        <f>IF(ISBLANK(LeaveTracker[[#This Row],[Employee Name]]),"-----",VLOOKUP(LeaveTracker[[#This Row],[Employee Name]],'List of Employees'!$B$4:$H$766,6))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1779</v>
      </c>
      <c r="E7132" s="20" t="str">
        <f>IF(ISBLANK(LeaveTracker[[#This Row],[Employee Name]]),"-----",VLOOKUP(LeaveTracker[[#This Row],[Employee Name]],'List of Employees'!$B$4:$H$766,7))</f>
        <v>EEO/CITY MARKET</v>
      </c>
      <c r="F7132" s="66" t="str">
        <f>IF(ISBLANK(LeaveTracker[[#This Row],[Employee Name]]),"-----",VLOOKUP(LeaveTracker[[#This Row],[Employee Name]],'List of Employees'!$B$4:$H$766,6))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1882</v>
      </c>
      <c r="E7133" s="20" t="str">
        <f>IF(ISBLANK(LeaveTracker[[#This Row],[Employee Name]]),"-----",VLOOKUP(LeaveTracker[[#This Row],[Employee Name]],'List of Employees'!$B$4:$H$766,7))</f>
        <v>TICC</v>
      </c>
      <c r="F7133" s="66" t="str">
        <f>IF(ISBLANK(LeaveTracker[[#This Row],[Employee Name]]),"-----",VLOOKUP(LeaveTracker[[#This Row],[Employee Name]],'List of Employees'!$B$4:$H$766,6))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2367</v>
      </c>
      <c r="E7134" s="20" t="str">
        <f>IF(ISBLANK(LeaveTracker[[#This Row],[Employee Name]]),"-----",VLOOKUP(LeaveTracker[[#This Row],[Employee Name]],'List of Employees'!$B$4:$H$766,7))</f>
        <v xml:space="preserve">OFFICE OF THE SANGGUNIANG PANLUNGSOD </v>
      </c>
      <c r="F7134" s="66" t="str">
        <f>IF(ISBLANK(LeaveTracker[[#This Row],[Employee Name]]),"-----",VLOOKUP(LeaveTracker[[#This Row],[Employee Name]],'List of Employees'!$B$4:$H$766,6))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Employees'!$B$4:$H$766,7))</f>
        <v>TIPID IMPOK</v>
      </c>
      <c r="F7135" s="66" t="str">
        <f>IF(ISBLANK(LeaveTracker[[#This Row],[Employee Name]]),"-----",VLOOKUP(LeaveTracker[[#This Row],[Employee Name]],'List of Employees'!$B$4:$H$766,6))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Employees'!$B$4:$H$766,7))</f>
        <v>LIBRARY</v>
      </c>
      <c r="F7136" s="66" t="str">
        <f>IF(ISBLANK(LeaveTracker[[#This Row],[Employee Name]]),"-----",VLOOKUP(LeaveTracker[[#This Row],[Employee Name]],'List of Employees'!$B$4:$H$766,6))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1755</v>
      </c>
      <c r="E7137" s="20" t="str">
        <f>IF(ISBLANK(LeaveTracker[[#This Row],[Employee Name]]),"-----",VLOOKUP(LeaveTracker[[#This Row],[Employee Name]],'List of Employees'!$B$4:$H$766,7))</f>
        <v>GSO</v>
      </c>
      <c r="F7137" s="66" t="str">
        <f>IF(ISBLANK(LeaveTracker[[#This Row],[Employee Name]]),"-----",VLOOKUP(LeaveTracker[[#This Row],[Employee Name]],'List of Employees'!$B$4:$H$766,6))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2618</v>
      </c>
      <c r="E7138" s="20" t="str">
        <f>IF(ISBLANK(LeaveTracker[[#This Row],[Employee Name]]),"-----",VLOOKUP(LeaveTracker[[#This Row],[Employee Name]],'List of Employees'!$B$4:$H$766,7))</f>
        <v>CBO</v>
      </c>
      <c r="F7138" s="66" t="str">
        <f>IF(ISBLANK(LeaveTracker[[#This Row],[Employee Name]]),"-----",VLOOKUP(LeaveTracker[[#This Row],[Employee Name]],'List of Employees'!$B$4:$H$766,6))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Employees'!$B$4:$H$766,7))</f>
        <v>CBO</v>
      </c>
      <c r="F7139" s="66" t="str">
        <f>IF(ISBLANK(LeaveTracker[[#This Row],[Employee Name]]),"-----",VLOOKUP(LeaveTracker[[#This Row],[Employee Name]],'List of Employees'!$B$4:$H$766,6))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Employees'!$B$4:$H$766,7))</f>
        <v>CBO</v>
      </c>
      <c r="F7140" s="66" t="str">
        <f>IF(ISBLANK(LeaveTracker[[#This Row],[Employee Name]]),"-----",VLOOKUP(LeaveTracker[[#This Row],[Employee Name]],'List of Employees'!$B$4:$H$766,6))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Employees'!$B$4:$H$766,7))</f>
        <v>CBO</v>
      </c>
      <c r="F7141" s="66" t="str">
        <f>IF(ISBLANK(LeaveTracker[[#This Row],[Employee Name]]),"-----",VLOOKUP(LeaveTracker[[#This Row],[Employee Name]],'List of Employees'!$B$4:$H$766,6))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Employees'!$B$4:$H$766,7))</f>
        <v>SP</v>
      </c>
      <c r="F7142" s="66" t="str">
        <f>IF(ISBLANK(LeaveTracker[[#This Row],[Employee Name]]),"-----",VLOOKUP(LeaveTracker[[#This Row],[Employee Name]],'List of Employees'!$B$4:$H$766,6))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Employees'!$B$4:$H$766,7))</f>
        <v>THRDC</v>
      </c>
      <c r="F7143" s="66" t="str">
        <f>IF(ISBLANK(LeaveTracker[[#This Row],[Employee Name]]),"-----",VLOOKUP(LeaveTracker[[#This Row],[Employee Name]],'List of Employees'!$B$4:$H$766,6))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1729</v>
      </c>
      <c r="E7144" s="20" t="str">
        <f>IF(ISBLANK(LeaveTracker[[#This Row],[Employee Name]]),"-----",VLOOKUP(LeaveTracker[[#This Row],[Employee Name]],'List of Employees'!$B$4:$H$766,7))</f>
        <v>ASSESSOR</v>
      </c>
      <c r="F7144" s="66" t="str">
        <f>IF(ISBLANK(LeaveTracker[[#This Row],[Employee Name]]),"-----",VLOOKUP(LeaveTracker[[#This Row],[Employee Name]],'List of Employees'!$B$4:$H$766,6))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Employees'!$B$4:$H$766,7))</f>
        <v>ASSESSORS OFFICE</v>
      </c>
      <c r="F7145" s="66" t="str">
        <f>IF(ISBLANK(LeaveTracker[[#This Row],[Employee Name]]),"-----",VLOOKUP(LeaveTracker[[#This Row],[Employee Name]],'List of Employees'!$B$4:$H$766,6))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Employees'!$B$4:$H$766,7))</f>
        <v>ASSESSORS OFFICE</v>
      </c>
      <c r="F7146" s="66" t="str">
        <f>IF(ISBLANK(LeaveTracker[[#This Row],[Employee Name]]),"-----",VLOOKUP(LeaveTracker[[#This Row],[Employee Name]],'List of Employees'!$B$4:$H$766,6))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Employees'!$B$4:$H$766,7))</f>
        <v>LCR</v>
      </c>
      <c r="F7147" s="66" t="str">
        <f>IF(ISBLANK(LeaveTracker[[#This Row],[Employee Name]]),"-----",VLOOKUP(LeaveTracker[[#This Row],[Employee Name]],'List of Employees'!$B$4:$H$766,6))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Employees'!$B$4:$H$766,7))</f>
        <v>CHO</v>
      </c>
      <c r="F7148" s="66" t="str">
        <f>IF(ISBLANK(LeaveTracker[[#This Row],[Employee Name]]),"-----",VLOOKUP(LeaveTracker[[#This Row],[Employee Name]],'List of Employees'!$B$4:$H$766,6))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Employees'!$B$4:$H$766,7))</f>
        <v>CHO</v>
      </c>
      <c r="F7149" s="66" t="str">
        <f>IF(ISBLANK(LeaveTracker[[#This Row],[Employee Name]]),"-----",VLOOKUP(LeaveTracker[[#This Row],[Employee Name]],'List of Employees'!$B$4:$H$766,6))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Employees'!$B$4:$H$766,7))</f>
        <v>PICNIC GROVE</v>
      </c>
      <c r="F7150" s="66" t="str">
        <f>IF(ISBLANK(LeaveTracker[[#This Row],[Employee Name]]),"-----",VLOOKUP(LeaveTracker[[#This Row],[Employee Name]],'List of Employees'!$B$4:$H$766,6))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Employees'!$B$4:$H$766,7))</f>
        <v>PICNIC GROVE</v>
      </c>
      <c r="F7151" s="66" t="str">
        <f>IF(ISBLANK(LeaveTracker[[#This Row],[Employee Name]]),"-----",VLOOKUP(LeaveTracker[[#This Row],[Employee Name]],'List of Employees'!$B$4:$H$766,6))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Employees'!$B$4:$H$766,7))</f>
        <v>GSO</v>
      </c>
      <c r="F7152" s="66" t="str">
        <f>IF(ISBLANK(LeaveTracker[[#This Row],[Employee Name]]),"-----",VLOOKUP(LeaveTracker[[#This Row],[Employee Name]],'List of Employees'!$B$4:$H$766,6))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Employees'!$B$4:$H$766,7))</f>
        <v>CHARACTER OFFICE</v>
      </c>
      <c r="F7153" s="66" t="str">
        <f>IF(ISBLANK(LeaveTracker[[#This Row],[Employee Name]]),"-----",VLOOKUP(LeaveTracker[[#This Row],[Employee Name]],'List of Employees'!$B$4:$H$766,6))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Employees'!$B$4:$H$766,7))</f>
        <v>EEO/ CITY MARKET</v>
      </c>
      <c r="F7154" s="66" t="str">
        <f>IF(ISBLANK(LeaveTracker[[#This Row],[Employee Name]]),"-----",VLOOKUP(LeaveTracker[[#This Row],[Employee Name]],'List of Employees'!$B$4:$H$766,6))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Employees'!$B$4:$H$766,7))</f>
        <v>ACCOUNTING</v>
      </c>
      <c r="F7155" s="66" t="str">
        <f>IF(ISBLANK(LeaveTracker[[#This Row],[Employee Name]]),"-----",VLOOKUP(LeaveTracker[[#This Row],[Employee Name]],'List of Employees'!$B$4:$H$766,6))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2176</v>
      </c>
      <c r="E7156" s="20" t="str">
        <f>IF(ISBLANK(LeaveTracker[[#This Row],[Employee Name]]),"-----",VLOOKUP(LeaveTracker[[#This Row],[Employee Name]],'List of Employees'!$B$4:$H$766,7))</f>
        <v>HALL OF JUSTICE</v>
      </c>
      <c r="F7156" s="66" t="str">
        <f>IF(ISBLANK(LeaveTracker[[#This Row],[Employee Name]]),"-----",VLOOKUP(LeaveTracker[[#This Row],[Employee Name]],'List of Employees'!$B$4:$H$766,6))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2176</v>
      </c>
      <c r="E7157" s="20" t="str">
        <f>IF(ISBLANK(LeaveTracker[[#This Row],[Employee Name]]),"-----",VLOOKUP(LeaveTracker[[#This Row],[Employee Name]],'List of Employees'!$B$4:$H$766,7))</f>
        <v>HALL OF JUSTICE</v>
      </c>
      <c r="F7157" s="66" t="str">
        <f>IF(ISBLANK(LeaveTracker[[#This Row],[Employee Name]]),"-----",VLOOKUP(LeaveTracker[[#This Row],[Employee Name]],'List of Employees'!$B$4:$H$766,6))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1868</v>
      </c>
      <c r="E7158" s="20" t="str">
        <f>IF(ISBLANK(LeaveTracker[[#This Row],[Employee Name]]),"-----",VLOOKUP(LeaveTracker[[#This Row],[Employee Name]],'List of Employees'!$B$4:$H$766,7))</f>
        <v>GSO</v>
      </c>
      <c r="F7158" s="66" t="str">
        <f>IF(ISBLANK(LeaveTracker[[#This Row],[Employee Name]]),"-----",VLOOKUP(LeaveTracker[[#This Row],[Employee Name]],'List of Employees'!$B$4:$H$766,6))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1786</v>
      </c>
      <c r="E7159" s="20" t="str">
        <f>IF(ISBLANK(LeaveTracker[[#This Row],[Employee Name]]),"-----",VLOOKUP(LeaveTracker[[#This Row],[Employee Name]],'List of Employees'!$B$4:$H$766,7))</f>
        <v>GSO</v>
      </c>
      <c r="F7159" s="66" t="str">
        <f>IF(ISBLANK(LeaveTracker[[#This Row],[Employee Name]]),"-----",VLOOKUP(LeaveTracker[[#This Row],[Employee Name]],'List of Employees'!$B$4:$H$766,6))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1816</v>
      </c>
      <c r="E7160" s="20" t="str">
        <f>IF(ISBLANK(LeaveTracker[[#This Row],[Employee Name]]),"-----",VLOOKUP(LeaveTracker[[#This Row],[Employee Name]],'List of Employees'!$B$4:$H$766,7))</f>
        <v>DSWDO</v>
      </c>
      <c r="F7160" s="66" t="str">
        <f>IF(ISBLANK(LeaveTracker[[#This Row],[Employee Name]]),"-----",VLOOKUP(LeaveTracker[[#This Row],[Employee Name]],'List of Employees'!$B$4:$H$766,6))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Employees'!$B$4:$H$766,7))</f>
        <v>CTO</v>
      </c>
      <c r="F7161" s="66" t="str">
        <f>IF(ISBLANK(LeaveTracker[[#This Row],[Employee Name]]),"-----",VLOOKUP(LeaveTracker[[#This Row],[Employee Name]],'List of Employees'!$B$4:$H$766,6))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Employees'!$B$4:$H$766,7))</f>
        <v>CCT</v>
      </c>
      <c r="F7162" s="66" t="str">
        <f>IF(ISBLANK(LeaveTracker[[#This Row],[Employee Name]]),"-----",VLOOKUP(LeaveTracker[[#This Row],[Employee Name]],'List of Employees'!$B$4:$H$766,6))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Employees'!$B$4:$H$766,7))</f>
        <v>CCT</v>
      </c>
      <c r="F7163" s="66" t="str">
        <f>IF(ISBLANK(LeaveTracker[[#This Row],[Employee Name]]),"-----",VLOOKUP(LeaveTracker[[#This Row],[Employee Name]],'List of Employees'!$B$4:$H$766,6))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1826</v>
      </c>
      <c r="E7164" s="20" t="str">
        <f>IF(ISBLANK(LeaveTracker[[#This Row],[Employee Name]]),"-----",VLOOKUP(LeaveTracker[[#This Row],[Employee Name]],'List of Employees'!$B$4:$H$766,7))</f>
        <v>CPDO</v>
      </c>
      <c r="F7164" s="66" t="str">
        <f>IF(ISBLANK(LeaveTracker[[#This Row],[Employee Name]]),"-----",VLOOKUP(LeaveTracker[[#This Row],[Employee Name]],'List of Employees'!$B$4:$H$766,6))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Employees'!$B$4:$H$766,7))</f>
        <v>CCT</v>
      </c>
      <c r="F7165" s="66" t="str">
        <f>IF(ISBLANK(LeaveTracker[[#This Row],[Employee Name]]),"-----",VLOOKUP(LeaveTracker[[#This Row],[Employee Name]],'List of Employees'!$B$4:$H$766,6))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Employees'!$B$4:$H$766,7))</f>
        <v>PIO</v>
      </c>
      <c r="F7166" s="66" t="str">
        <f>IF(ISBLANK(LeaveTracker[[#This Row],[Employee Name]]),"-----",VLOOKUP(LeaveTracker[[#This Row],[Employee Name]],'List of Employees'!$B$4:$H$766,6))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Employees'!$B$4:$H$766,7))</f>
        <v>ACCOUNTING</v>
      </c>
      <c r="F7167" s="66" t="str">
        <f>IF(ISBLANK(LeaveTracker[[#This Row],[Employee Name]]),"-----",VLOOKUP(LeaveTracker[[#This Row],[Employee Name]],'List of Employees'!$B$4:$H$766,6))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1917</v>
      </c>
      <c r="E7168" s="20" t="str">
        <f>IF(ISBLANK(LeaveTracker[[#This Row],[Employee Name]]),"-----",VLOOKUP(LeaveTracker[[#This Row],[Employee Name]],'List of Employees'!$B$4:$H$766,7))</f>
        <v>ONT</v>
      </c>
      <c r="F7168" s="66" t="str">
        <f>IF(ISBLANK(LeaveTracker[[#This Row],[Employee Name]]),"-----",VLOOKUP(LeaveTracker[[#This Row],[Employee Name]],'List of Employees'!$B$4:$H$766,6))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Employees'!$B$4:$H$766,7))</f>
        <v>ONT</v>
      </c>
      <c r="F7169" s="66" t="str">
        <f>IF(ISBLANK(LeaveTracker[[#This Row],[Employee Name]]),"-----",VLOOKUP(LeaveTracker[[#This Row],[Employee Name]],'List of Employees'!$B$4:$H$766,6))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Employees'!$B$4:$H$766,7))</f>
        <v>EEO/ CITY MARKET</v>
      </c>
      <c r="F7170" s="66" t="str">
        <f>IF(ISBLANK(LeaveTracker[[#This Row],[Employee Name]]),"-----",VLOOKUP(LeaveTracker[[#This Row],[Employee Name]],'List of Employees'!$B$4:$H$766,6))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Employees'!$B$4:$H$766,7))</f>
        <v>EEO/ CITY MARKET</v>
      </c>
      <c r="F7171" s="66" t="str">
        <f>IF(ISBLANK(LeaveTracker[[#This Row],[Employee Name]]),"-----",VLOOKUP(LeaveTracker[[#This Row],[Employee Name]],'List of Employees'!$B$4:$H$766,6))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1826</v>
      </c>
      <c r="E7172" s="20" t="str">
        <f>IF(ISBLANK(LeaveTracker[[#This Row],[Employee Name]]),"-----",VLOOKUP(LeaveTracker[[#This Row],[Employee Name]],'List of Employees'!$B$4:$H$766,7))</f>
        <v>CPDO</v>
      </c>
      <c r="F7172" s="66" t="str">
        <f>IF(ISBLANK(LeaveTracker[[#This Row],[Employee Name]]),"-----",VLOOKUP(LeaveTracker[[#This Row],[Employee Name]],'List of Employees'!$B$4:$H$766,6))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Employees'!$B$4:$H$766,7))</f>
        <v>ADMIN OFFICE</v>
      </c>
      <c r="F7173" s="66" t="str">
        <f>IF(ISBLANK(LeaveTracker[[#This Row],[Employee Name]]),"-----",VLOOKUP(LeaveTracker[[#This Row],[Employee Name]],'List of Employees'!$B$4:$H$766,6))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Employees'!$B$4:$H$766,7))</f>
        <v>CTO</v>
      </c>
      <c r="F7174" s="66" t="str">
        <f>IF(ISBLANK(LeaveTracker[[#This Row],[Employee Name]]),"-----",VLOOKUP(LeaveTracker[[#This Row],[Employee Name]],'List of Employees'!$B$4:$H$766,6))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Employees'!$B$4:$H$766,7))</f>
        <v>HRMO</v>
      </c>
      <c r="F7175" s="66" t="str">
        <f>IF(ISBLANK(LeaveTracker[[#This Row],[Employee Name]]),"-----",VLOOKUP(LeaveTracker[[#This Row],[Employee Name]],'List of Employees'!$B$4:$H$766,6))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Employees'!$B$4:$H$766,7))</f>
        <v>CEO</v>
      </c>
      <c r="F7176" s="66" t="str">
        <f>IF(ISBLANK(LeaveTracker[[#This Row],[Employee Name]]),"-----",VLOOKUP(LeaveTracker[[#This Row],[Employee Name]],'List of Employees'!$B$4:$H$766,6))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Employees'!$B$4:$H$766,7))</f>
        <v>HRMO</v>
      </c>
      <c r="F7177" s="66" t="str">
        <f>IF(ISBLANK(LeaveTracker[[#This Row],[Employee Name]]),"-----",VLOOKUP(LeaveTracker[[#This Row],[Employee Name]],'List of Employees'!$B$4:$H$766,6))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Employees'!$B$4:$H$766,7))</f>
        <v>HRMO</v>
      </c>
      <c r="F7178" s="66" t="str">
        <f>IF(ISBLANK(LeaveTracker[[#This Row],[Employee Name]]),"-----",VLOOKUP(LeaveTracker[[#This Row],[Employee Name]],'List of Employees'!$B$4:$H$766,6))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Employees'!$B$4:$H$766,7))</f>
        <v>CSWDO</v>
      </c>
      <c r="F7179" s="66" t="str">
        <f>IF(ISBLANK(LeaveTracker[[#This Row],[Employee Name]]),"-----",VLOOKUP(LeaveTracker[[#This Row],[Employee Name]],'List of Employees'!$B$4:$H$766,6))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Employees'!$B$4:$H$766,7))</f>
        <v>CSWDO</v>
      </c>
      <c r="F7180" s="66" t="str">
        <f>IF(ISBLANK(LeaveTracker[[#This Row],[Employee Name]]),"-----",VLOOKUP(LeaveTracker[[#This Row],[Employee Name]],'List of Employees'!$B$4:$H$766,6))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Employees'!$B$4:$H$766,7))</f>
        <v>ACCOUNTING</v>
      </c>
      <c r="F7181" s="66" t="str">
        <f>IF(ISBLANK(LeaveTracker[[#This Row],[Employee Name]]),"-----",VLOOKUP(LeaveTracker[[#This Row],[Employee Name]],'List of Employees'!$B$4:$H$766,6))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Employees'!$B$4:$H$766,7))</f>
        <v>ACCOUNTING</v>
      </c>
      <c r="F7182" s="66" t="str">
        <f>IF(ISBLANK(LeaveTracker[[#This Row],[Employee Name]]),"-----",VLOOKUP(LeaveTracker[[#This Row],[Employee Name]],'List of Employees'!$B$4:$H$766,6))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1786</v>
      </c>
      <c r="E7183" s="20" t="str">
        <f>IF(ISBLANK(LeaveTracker[[#This Row],[Employee Name]]),"-----",VLOOKUP(LeaveTracker[[#This Row],[Employee Name]],'List of Employees'!$B$4:$H$766,7))</f>
        <v>GSO</v>
      </c>
      <c r="F7183" s="66" t="str">
        <f>IF(ISBLANK(LeaveTracker[[#This Row],[Employee Name]]),"-----",VLOOKUP(LeaveTracker[[#This Row],[Employee Name]],'List of Employees'!$B$4:$H$766,6))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Employees'!$B$4:$H$766,7))</f>
        <v>SP</v>
      </c>
      <c r="F7184" s="66" t="str">
        <f>IF(ISBLANK(LeaveTracker[[#This Row],[Employee Name]]),"-----",VLOOKUP(LeaveTracker[[#This Row],[Employee Name]],'List of Employees'!$B$4:$H$766,6))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Employees'!$B$4:$H$766,7))</f>
        <v>CTO</v>
      </c>
      <c r="F7185" s="66" t="str">
        <f>IF(ISBLANK(LeaveTracker[[#This Row],[Employee Name]]),"-----",VLOOKUP(LeaveTracker[[#This Row],[Employee Name]],'List of Employees'!$B$4:$H$766,6))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Employees'!$B$4:$H$766,7))</f>
        <v>CTO</v>
      </c>
      <c r="F7186" s="66" t="str">
        <f>IF(ISBLANK(LeaveTracker[[#This Row],[Employee Name]]),"-----",VLOOKUP(LeaveTracker[[#This Row],[Employee Name]],'List of Employees'!$B$4:$H$766,6))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Employees'!$B$4:$H$766,7))</f>
        <v>CTO</v>
      </c>
      <c r="F7187" s="66" t="str">
        <f>IF(ISBLANK(LeaveTracker[[#This Row],[Employee Name]]),"-----",VLOOKUP(LeaveTracker[[#This Row],[Employee Name]],'List of Employees'!$B$4:$H$766,6))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Employees'!$B$4:$H$766,7))</f>
        <v>PIO</v>
      </c>
      <c r="F7188" s="66" t="str">
        <f>IF(ISBLANK(LeaveTracker[[#This Row],[Employee Name]]),"-----",VLOOKUP(LeaveTracker[[#This Row],[Employee Name]],'List of Employees'!$B$4:$H$766,6))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Employees'!$B$4:$H$766,7))</f>
        <v>PIO</v>
      </c>
      <c r="F7189" s="66" t="str">
        <f>IF(ISBLANK(LeaveTracker[[#This Row],[Employee Name]]),"-----",VLOOKUP(LeaveTracker[[#This Row],[Employee Name]],'List of Employees'!$B$4:$H$766,6))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Employees'!$B$4:$H$766,7))</f>
        <v>PIO</v>
      </c>
      <c r="F7190" s="66" t="str">
        <f>IF(ISBLANK(LeaveTracker[[#This Row],[Employee Name]]),"-----",VLOOKUP(LeaveTracker[[#This Row],[Employee Name]],'List of Employees'!$B$4:$H$766,6))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1800</v>
      </c>
      <c r="E7191" s="20" t="str">
        <f>IF(ISBLANK(LeaveTracker[[#This Row],[Employee Name]]),"-----",VLOOKUP(LeaveTracker[[#This Row],[Employee Name]],'List of Employees'!$B$4:$H$766,7))</f>
        <v>HOUSING</v>
      </c>
      <c r="F7191" s="66" t="str">
        <f>IF(ISBLANK(LeaveTracker[[#This Row],[Employee Name]]),"-----",VLOOKUP(LeaveTracker[[#This Row],[Employee Name]],'List of Employees'!$B$4:$H$766,6))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Employees'!$B$4:$H$766,7))</f>
        <v>COMELEC</v>
      </c>
      <c r="F7192" s="66" t="str">
        <f>IF(ISBLANK(LeaveTracker[[#This Row],[Employee Name]]),"-----",VLOOKUP(LeaveTracker[[#This Row],[Employee Name]],'List of Employees'!$B$4:$H$766,6))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2464</v>
      </c>
      <c r="E7193" s="20" t="str">
        <f>IF(ISBLANK(LeaveTracker[[#This Row],[Employee Name]]),"-----",VLOOKUP(LeaveTracker[[#This Row],[Employee Name]],'List of Employees'!$B$4:$H$766,7))</f>
        <v>PNP</v>
      </c>
      <c r="F7193" s="66" t="str">
        <f>IF(ISBLANK(LeaveTracker[[#This Row],[Employee Name]]),"-----",VLOOKUP(LeaveTracker[[#This Row],[Employee Name]],'List of Employees'!$B$4:$H$766,6))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1800</v>
      </c>
      <c r="E7194" s="20" t="str">
        <f>IF(ISBLANK(LeaveTracker[[#This Row],[Employee Name]]),"-----",VLOOKUP(LeaveTracker[[#This Row],[Employee Name]],'List of Employees'!$B$4:$H$766,7))</f>
        <v>HOUSING</v>
      </c>
      <c r="F7194" s="66" t="str">
        <f>IF(ISBLANK(LeaveTracker[[#This Row],[Employee Name]]),"-----",VLOOKUP(LeaveTracker[[#This Row],[Employee Name]],'List of Employees'!$B$4:$H$766,6))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1933</v>
      </c>
      <c r="E7195" s="20" t="str">
        <f>IF(ISBLANK(LeaveTracker[[#This Row],[Employee Name]]),"-----",VLOOKUP(LeaveTracker[[#This Row],[Employee Name]],'List of Employees'!$B$4:$H$766,7))</f>
        <v>CSWDO</v>
      </c>
      <c r="F7195" s="66" t="str">
        <f>IF(ISBLANK(LeaveTracker[[#This Row],[Employee Name]]),"-----",VLOOKUP(LeaveTracker[[#This Row],[Employee Name]],'List of Employees'!$B$4:$H$766,6))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1919</v>
      </c>
      <c r="E7196" s="20" t="str">
        <f>IF(ISBLANK(LeaveTracker[[#This Row],[Employee Name]]),"-----",VLOOKUP(LeaveTracker[[#This Row],[Employee Name]],'List of Employees'!$B$4:$H$766,7))</f>
        <v>HOUSING</v>
      </c>
      <c r="F7196" s="66" t="str">
        <f>IF(ISBLANK(LeaveTracker[[#This Row],[Employee Name]]),"-----",VLOOKUP(LeaveTracker[[#This Row],[Employee Name]],'List of Employees'!$B$4:$H$766,6))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1919</v>
      </c>
      <c r="E7197" s="20" t="str">
        <f>IF(ISBLANK(LeaveTracker[[#This Row],[Employee Name]]),"-----",VLOOKUP(LeaveTracker[[#This Row],[Employee Name]],'List of Employees'!$B$4:$H$766,7))</f>
        <v>HOUSING</v>
      </c>
      <c r="F7197" s="66" t="str">
        <f>IF(ISBLANK(LeaveTracker[[#This Row],[Employee Name]]),"-----",VLOOKUP(LeaveTracker[[#This Row],[Employee Name]],'List of Employees'!$B$4:$H$766,6))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1892</v>
      </c>
      <c r="E7198" s="20" t="str">
        <f>IF(ISBLANK(LeaveTracker[[#This Row],[Employee Name]]),"-----",VLOOKUP(LeaveTracker[[#This Row],[Employee Name]],'List of Employees'!$B$4:$H$766,7))</f>
        <v>PICNIC GROVE</v>
      </c>
      <c r="F7198" s="66" t="str">
        <f>IF(ISBLANK(LeaveTracker[[#This Row],[Employee Name]]),"-----",VLOOKUP(LeaveTracker[[#This Row],[Employee Name]],'List of Employees'!$B$4:$H$766,6))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1829</v>
      </c>
      <c r="E7199" s="20" t="str">
        <f>IF(ISBLANK(LeaveTracker[[#This Row],[Employee Name]]),"-----",VLOOKUP(LeaveTracker[[#This Row],[Employee Name]],'List of Employees'!$B$4:$H$766,7))</f>
        <v>EEO/CITY MARKET</v>
      </c>
      <c r="F7199" s="66" t="str">
        <f>IF(ISBLANK(LeaveTracker[[#This Row],[Employee Name]]),"-----",VLOOKUP(LeaveTracker[[#This Row],[Employee Name]],'List of Employees'!$B$4:$H$766,6))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1829</v>
      </c>
      <c r="E7200" s="20" t="str">
        <f>IF(ISBLANK(LeaveTracker[[#This Row],[Employee Name]]),"-----",VLOOKUP(LeaveTracker[[#This Row],[Employee Name]],'List of Employees'!$B$4:$H$766,7))</f>
        <v>EEO/CITY MARKET</v>
      </c>
      <c r="F7200" s="66" t="str">
        <f>IF(ISBLANK(LeaveTracker[[#This Row],[Employee Name]]),"-----",VLOOKUP(LeaveTracker[[#This Row],[Employee Name]],'List of Employees'!$B$4:$H$766,6))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1951</v>
      </c>
      <c r="E7201" s="20" t="str">
        <f>IF(ISBLANK(LeaveTracker[[#This Row],[Employee Name]]),"-----",VLOOKUP(LeaveTracker[[#This Row],[Employee Name]],'List of Employees'!$B$4:$H$766,7))</f>
        <v>EEO/CITY MARKET</v>
      </c>
      <c r="F7201" s="66" t="str">
        <f>IF(ISBLANK(LeaveTracker[[#This Row],[Employee Name]]),"-----",VLOOKUP(LeaveTracker[[#This Row],[Employee Name]],'List of Employees'!$B$4:$H$766,6))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1951</v>
      </c>
      <c r="E7202" s="20" t="str">
        <f>IF(ISBLANK(LeaveTracker[[#This Row],[Employee Name]]),"-----",VLOOKUP(LeaveTracker[[#This Row],[Employee Name]],'List of Employees'!$B$4:$H$766,7))</f>
        <v>EEO/CITY MARKET</v>
      </c>
      <c r="F7202" s="66" t="str">
        <f>IF(ISBLANK(LeaveTracker[[#This Row],[Employee Name]]),"-----",VLOOKUP(LeaveTracker[[#This Row],[Employee Name]],'List of Employees'!$B$4:$H$766,6))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Employees'!$B$4:$H$766,7))</f>
        <v>ONT</v>
      </c>
      <c r="F7203" s="66" t="str">
        <f>IF(ISBLANK(LeaveTracker[[#This Row],[Employee Name]]),"-----",VLOOKUP(LeaveTracker[[#This Row],[Employee Name]],'List of Employees'!$B$4:$H$766,6))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Employees'!$B$4:$H$766,7))</f>
        <v>ONT</v>
      </c>
      <c r="F7204" s="66" t="str">
        <f>IF(ISBLANK(LeaveTracker[[#This Row],[Employee Name]]),"-----",VLOOKUP(LeaveTracker[[#This Row],[Employee Name]],'List of Employees'!$B$4:$H$766,6))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Employees'!$B$4:$H$766,7))</f>
        <v>ONT</v>
      </c>
      <c r="F7205" s="66" t="str">
        <f>IF(ISBLANK(LeaveTracker[[#This Row],[Employee Name]]),"-----",VLOOKUP(LeaveTracker[[#This Row],[Employee Name]],'List of Employees'!$B$4:$H$766,6))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Employees'!$B$4:$H$766,7))</f>
        <v>LCR</v>
      </c>
      <c r="F7206" s="66" t="str">
        <f>IF(ISBLANK(LeaveTracker[[#This Row],[Employee Name]]),"-----",VLOOKUP(LeaveTracker[[#This Row],[Employee Name]],'List of Employees'!$B$4:$H$766,6))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Employees'!$B$4:$H$766,7))</f>
        <v>LCR</v>
      </c>
      <c r="F7207" s="66" t="str">
        <f>IF(ISBLANK(LeaveTracker[[#This Row],[Employee Name]]),"-----",VLOOKUP(LeaveTracker[[#This Row],[Employee Name]],'List of Employees'!$B$4:$H$766,6))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2467</v>
      </c>
      <c r="E7208" s="20" t="str">
        <f>IF(ISBLANK(LeaveTracker[[#This Row],[Employee Name]]),"-----",VLOOKUP(LeaveTracker[[#This Row],[Employee Name]],'List of Employees'!$B$4:$H$766,7))</f>
        <v>CSWDO</v>
      </c>
      <c r="F7208" s="66" t="str">
        <f>IF(ISBLANK(LeaveTracker[[#This Row],[Employee Name]]),"-----",VLOOKUP(LeaveTracker[[#This Row],[Employee Name]],'List of Employees'!$B$4:$H$766,6))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2470</v>
      </c>
      <c r="E7209" s="20" t="str">
        <f>IF(ISBLANK(LeaveTracker[[#This Row],[Employee Name]]),"-----",VLOOKUP(LeaveTracker[[#This Row],[Employee Name]],'List of Employees'!$B$4:$H$766,7))</f>
        <v>CSWDO</v>
      </c>
      <c r="F7209" s="66" t="str">
        <f>IF(ISBLANK(LeaveTracker[[#This Row],[Employee Name]]),"-----",VLOOKUP(LeaveTracker[[#This Row],[Employee Name]],'List of Employees'!$B$4:$H$766,6))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2470</v>
      </c>
      <c r="E7210" s="20" t="str">
        <f>IF(ISBLANK(LeaveTracker[[#This Row],[Employee Name]]),"-----",VLOOKUP(LeaveTracker[[#This Row],[Employee Name]],'List of Employees'!$B$4:$H$766,7))</f>
        <v>CSWDO</v>
      </c>
      <c r="F7210" s="66" t="str">
        <f>IF(ISBLANK(LeaveTracker[[#This Row],[Employee Name]]),"-----",VLOOKUP(LeaveTracker[[#This Row],[Employee Name]],'List of Employees'!$B$4:$H$766,6))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1751</v>
      </c>
      <c r="E7211" s="20" t="str">
        <f>IF(ISBLANK(LeaveTracker[[#This Row],[Employee Name]]),"-----",VLOOKUP(LeaveTracker[[#This Row],[Employee Name]],'List of Employees'!$B$4:$H$766,7))</f>
        <v>SP</v>
      </c>
      <c r="F7211" s="66" t="str">
        <f>IF(ISBLANK(LeaveTracker[[#This Row],[Employee Name]]),"-----",VLOOKUP(LeaveTracker[[#This Row],[Employee Name]],'List of Employees'!$B$4:$H$766,6))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1753</v>
      </c>
      <c r="E7212" s="20" t="str">
        <f>IF(ISBLANK(LeaveTracker[[#This Row],[Employee Name]]),"-----",VLOOKUP(LeaveTracker[[#This Row],[Employee Name]],'List of Employees'!$B$4:$H$766,7))</f>
        <v>SP</v>
      </c>
      <c r="F7212" s="66" t="str">
        <f>IF(ISBLANK(LeaveTracker[[#This Row],[Employee Name]]),"-----",VLOOKUP(LeaveTracker[[#This Row],[Employee Name]],'List of Employees'!$B$4:$H$766,6))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Employees'!$B$4:$H$766,7))</f>
        <v>ACCOUNTING</v>
      </c>
      <c r="F7213" s="66" t="str">
        <f>IF(ISBLANK(LeaveTracker[[#This Row],[Employee Name]]),"-----",VLOOKUP(LeaveTracker[[#This Row],[Employee Name]],'List of Employees'!$B$4:$H$766,6))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2253</v>
      </c>
      <c r="E7214" s="20" t="str">
        <f>IF(ISBLANK(LeaveTracker[[#This Row],[Employee Name]]),"-----",VLOOKUP(LeaveTracker[[#This Row],[Employee Name]],'List of Employees'!$B$4:$H$766,7))</f>
        <v>CHO</v>
      </c>
      <c r="F7214" s="66" t="str">
        <f>IF(ISBLANK(LeaveTracker[[#This Row],[Employee Name]]),"-----",VLOOKUP(LeaveTracker[[#This Row],[Employee Name]],'List of Employees'!$B$4:$H$766,6))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2253</v>
      </c>
      <c r="E7215" s="20" t="str">
        <f>IF(ISBLANK(LeaveTracker[[#This Row],[Employee Name]]),"-----",VLOOKUP(LeaveTracker[[#This Row],[Employee Name]],'List of Employees'!$B$4:$H$766,7))</f>
        <v>CHO</v>
      </c>
      <c r="F7215" s="66" t="str">
        <f>IF(ISBLANK(LeaveTracker[[#This Row],[Employee Name]]),"-----",VLOOKUP(LeaveTracker[[#This Row],[Employee Name]],'List of Employees'!$B$4:$H$766,6))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1914</v>
      </c>
      <c r="E7216" s="20" t="str">
        <f>IF(ISBLANK(LeaveTracker[[#This Row],[Employee Name]]),"-----",VLOOKUP(LeaveTracker[[#This Row],[Employee Name]],'List of Employees'!$B$4:$H$766,7))</f>
        <v>CHO</v>
      </c>
      <c r="F7216" s="66" t="str">
        <f>IF(ISBLANK(LeaveTracker[[#This Row],[Employee Name]]),"-----",VLOOKUP(LeaveTracker[[#This Row],[Employee Name]],'List of Employees'!$B$4:$H$766,6))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2300</v>
      </c>
      <c r="E7217" s="20" t="str">
        <f>IF(ISBLANK(LeaveTracker[[#This Row],[Employee Name]]),"-----",VLOOKUP(LeaveTracker[[#This Row],[Employee Name]],'List of Employees'!$B$4:$H$766,7))</f>
        <v>CHO</v>
      </c>
      <c r="F7217" s="66" t="str">
        <f>IF(ISBLANK(LeaveTracker[[#This Row],[Employee Name]]),"-----",VLOOKUP(LeaveTracker[[#This Row],[Employee Name]],'List of Employees'!$B$4:$H$766,6))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Employees'!$B$4:$H$766,7))</f>
        <v>ONT</v>
      </c>
      <c r="F7218" s="66" t="str">
        <f>IF(ISBLANK(LeaveTracker[[#This Row],[Employee Name]]),"-----",VLOOKUP(LeaveTracker[[#This Row],[Employee Name]],'List of Employees'!$B$4:$H$766,6))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1965</v>
      </c>
      <c r="E7219" s="20" t="str">
        <f>IF(ISBLANK(LeaveTracker[[#This Row],[Employee Name]]),"-----",VLOOKUP(LeaveTracker[[#This Row],[Employee Name]],'List of Employees'!$B$4:$H$766,7))</f>
        <v>ONT</v>
      </c>
      <c r="F7219" s="66" t="str">
        <f>IF(ISBLANK(LeaveTracker[[#This Row],[Employee Name]]),"-----",VLOOKUP(LeaveTracker[[#This Row],[Employee Name]],'List of Employees'!$B$4:$H$766,6))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Employees'!$B$4:$H$766,7))</f>
        <v>ONT</v>
      </c>
      <c r="F7220" s="66" t="str">
        <f>IF(ISBLANK(LeaveTracker[[#This Row],[Employee Name]]),"-----",VLOOKUP(LeaveTracker[[#This Row],[Employee Name]],'List of Employees'!$B$4:$H$766,6))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Employees'!$B$4:$H$766,7))</f>
        <v>ONT</v>
      </c>
      <c r="F7221" s="66" t="str">
        <f>IF(ISBLANK(LeaveTracker[[#This Row],[Employee Name]]),"-----",VLOOKUP(LeaveTracker[[#This Row],[Employee Name]],'List of Employees'!$B$4:$H$766,6))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Employees'!$B$4:$H$766,7))</f>
        <v>ONT</v>
      </c>
      <c r="F7222" s="66" t="str">
        <f>IF(ISBLANK(LeaveTracker[[#This Row],[Employee Name]]),"-----",VLOOKUP(LeaveTracker[[#This Row],[Employee Name]],'List of Employees'!$B$4:$H$766,6))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1753</v>
      </c>
      <c r="E7223" s="20" t="str">
        <f>IF(ISBLANK(LeaveTracker[[#This Row],[Employee Name]]),"-----",VLOOKUP(LeaveTracker[[#This Row],[Employee Name]],'List of Employees'!$B$4:$H$766,7))</f>
        <v>SP</v>
      </c>
      <c r="F7223" s="66" t="str">
        <f>IF(ISBLANK(LeaveTracker[[#This Row],[Employee Name]]),"-----",VLOOKUP(LeaveTracker[[#This Row],[Employee Name]],'List of Employees'!$B$4:$H$766,6))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1751</v>
      </c>
      <c r="E7224" s="20" t="str">
        <f>IF(ISBLANK(LeaveTracker[[#This Row],[Employee Name]]),"-----",VLOOKUP(LeaveTracker[[#This Row],[Employee Name]],'List of Employees'!$B$4:$H$766,7))</f>
        <v>SP</v>
      </c>
      <c r="F7224" s="66" t="str">
        <f>IF(ISBLANK(LeaveTracker[[#This Row],[Employee Name]]),"-----",VLOOKUP(LeaveTracker[[#This Row],[Employee Name]],'List of Employees'!$B$4:$H$766,6))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1751</v>
      </c>
      <c r="E7225" s="20" t="str">
        <f>IF(ISBLANK(LeaveTracker[[#This Row],[Employee Name]]),"-----",VLOOKUP(LeaveTracker[[#This Row],[Employee Name]],'List of Employees'!$B$4:$H$766,7))</f>
        <v>SP</v>
      </c>
      <c r="F7225" s="66" t="str">
        <f>IF(ISBLANK(LeaveTracker[[#This Row],[Employee Name]]),"-----",VLOOKUP(LeaveTracker[[#This Row],[Employee Name]],'List of Employees'!$B$4:$H$766,6))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Employees'!$B$4:$H$766,7))</f>
        <v>ADMIN OFFICE</v>
      </c>
      <c r="F7226" s="66" t="str">
        <f>IF(ISBLANK(LeaveTracker[[#This Row],[Employee Name]]),"-----",VLOOKUP(LeaveTracker[[#This Row],[Employee Name]],'List of Employees'!$B$4:$H$766,6))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Employees'!$B$4:$H$766,7))</f>
        <v>SP</v>
      </c>
      <c r="F7227" s="66" t="str">
        <f>IF(ISBLANK(LeaveTracker[[#This Row],[Employee Name]]),"-----",VLOOKUP(LeaveTracker[[#This Row],[Employee Name]],'List of Employees'!$B$4:$H$766,6))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Employees'!$B$4:$H$766,7))</f>
        <v>PIO</v>
      </c>
      <c r="F7228" s="66" t="str">
        <f>IF(ISBLANK(LeaveTracker[[#This Row],[Employee Name]]),"-----",VLOOKUP(LeaveTracker[[#This Row],[Employee Name]],'List of Employees'!$B$4:$H$766,6))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Employees'!$B$4:$H$766,7))</f>
        <v>PIO</v>
      </c>
      <c r="F7229" s="66" t="str">
        <f>IF(ISBLANK(LeaveTracker[[#This Row],[Employee Name]]),"-----",VLOOKUP(LeaveTracker[[#This Row],[Employee Name]],'List of Employees'!$B$4:$H$766,6))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1882</v>
      </c>
      <c r="E7230" s="20" t="str">
        <f>IF(ISBLANK(LeaveTracker[[#This Row],[Employee Name]]),"-----",VLOOKUP(LeaveTracker[[#This Row],[Employee Name]],'List of Employees'!$B$4:$H$766,7))</f>
        <v>TICC</v>
      </c>
      <c r="F7230" s="66" t="str">
        <f>IF(ISBLANK(LeaveTracker[[#This Row],[Employee Name]]),"-----",VLOOKUP(LeaveTracker[[#This Row],[Employee Name]],'List of Employees'!$B$4:$H$766,6))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1771</v>
      </c>
      <c r="E7231" s="20" t="str">
        <f>IF(ISBLANK(LeaveTracker[[#This Row],[Employee Name]]),"-----",VLOOKUP(LeaveTracker[[#This Row],[Employee Name]],'List of Employees'!$B$4:$H$766,7))</f>
        <v>SP</v>
      </c>
      <c r="F7231" s="66" t="str">
        <f>IF(ISBLANK(LeaveTracker[[#This Row],[Employee Name]]),"-----",VLOOKUP(LeaveTracker[[#This Row],[Employee Name]],'List of Employees'!$B$4:$H$766,6))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2367</v>
      </c>
      <c r="E7232" s="20" t="str">
        <f>IF(ISBLANK(LeaveTracker[[#This Row],[Employee Name]]),"-----",VLOOKUP(LeaveTracker[[#This Row],[Employee Name]],'List of Employees'!$B$4:$H$766,7))</f>
        <v xml:space="preserve">OFFICE OF THE SANGGUNIANG PANLUNGSOD </v>
      </c>
      <c r="F7232" s="66" t="str">
        <f>IF(ISBLANK(LeaveTracker[[#This Row],[Employee Name]]),"-----",VLOOKUP(LeaveTracker[[#This Row],[Employee Name]],'List of Employees'!$B$4:$H$766,6))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1821</v>
      </c>
      <c r="E7233" s="20" t="str">
        <f>IF(ISBLANK(LeaveTracker[[#This Row],[Employee Name]]),"-----",VLOOKUP(LeaveTracker[[#This Row],[Employee Name]],'List of Employees'!$B$4:$H$766,7))</f>
        <v>SP</v>
      </c>
      <c r="F7233" s="66" t="str">
        <f>IF(ISBLANK(LeaveTracker[[#This Row],[Employee Name]]),"-----",VLOOKUP(LeaveTracker[[#This Row],[Employee Name]],'List of Employees'!$B$4:$H$766,6))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1771</v>
      </c>
      <c r="E7234" s="20" t="str">
        <f>IF(ISBLANK(LeaveTracker[[#This Row],[Employee Name]]),"-----",VLOOKUP(LeaveTracker[[#This Row],[Employee Name]],'List of Employees'!$B$4:$H$766,7))</f>
        <v>SP</v>
      </c>
      <c r="F7234" s="66" t="str">
        <f>IF(ISBLANK(LeaveTracker[[#This Row],[Employee Name]]),"-----",VLOOKUP(LeaveTracker[[#This Row],[Employee Name]],'List of Employees'!$B$4:$H$766,6))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Employees'!$B$4:$H$766,7))</f>
        <v>SP</v>
      </c>
      <c r="F7235" s="66" t="str">
        <f>IF(ISBLANK(LeaveTracker[[#This Row],[Employee Name]]),"-----",VLOOKUP(LeaveTracker[[#This Row],[Employee Name]],'List of Employees'!$B$4:$H$766,6))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Employees'!$B$4:$H$766,7))</f>
        <v>TOPS (ADMIN CSU)</v>
      </c>
      <c r="F7236" s="66" t="str">
        <f>IF(ISBLANK(LeaveTracker[[#This Row],[Employee Name]]),"-----",VLOOKUP(LeaveTracker[[#This Row],[Employee Name]],'List of Employees'!$B$4:$H$766,6))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Employees'!$B$4:$H$766,7))</f>
        <v>CSWDO</v>
      </c>
      <c r="F7237" s="66" t="str">
        <f>IF(ISBLANK(LeaveTracker[[#This Row],[Employee Name]]),"-----",VLOOKUP(LeaveTracker[[#This Row],[Employee Name]],'List of Employees'!$B$4:$H$766,6))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1806</v>
      </c>
      <c r="E7238" s="20" t="str">
        <f>IF(ISBLANK(LeaveTracker[[#This Row],[Employee Name]]),"-----",VLOOKUP(LeaveTracker[[#This Row],[Employee Name]],'List of Employees'!$B$4:$H$766,7))</f>
        <v>TICC/TCCH</v>
      </c>
      <c r="F7238" s="66" t="str">
        <f>IF(ISBLANK(LeaveTracker[[#This Row],[Employee Name]]),"-----",VLOOKUP(LeaveTracker[[#This Row],[Employee Name]],'List of Employees'!$B$4:$H$766,6))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1806</v>
      </c>
      <c r="E7239" s="20" t="str">
        <f>IF(ISBLANK(LeaveTracker[[#This Row],[Employee Name]]),"-----",VLOOKUP(LeaveTracker[[#This Row],[Employee Name]],'List of Employees'!$B$4:$H$766,7))</f>
        <v>TICC/TCCH</v>
      </c>
      <c r="F7239" s="66" t="str">
        <f>IF(ISBLANK(LeaveTracker[[#This Row],[Employee Name]]),"-----",VLOOKUP(LeaveTracker[[#This Row],[Employee Name]],'List of Employees'!$B$4:$H$766,6))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2210</v>
      </c>
      <c r="E7240" s="20" t="str">
        <f>IF(ISBLANK(LeaveTracker[[#This Row],[Employee Name]]),"-----",VLOOKUP(LeaveTracker[[#This Row],[Employee Name]],'List of Employees'!$B$4:$H$766,7))</f>
        <v>CENRO</v>
      </c>
      <c r="F7240" s="66" t="str">
        <f>IF(ISBLANK(LeaveTracker[[#This Row],[Employee Name]]),"-----",VLOOKUP(LeaveTracker[[#This Row],[Employee Name]],'List of Employees'!$B$4:$H$766,6))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Employees'!$B$4:$H$766,7))</f>
        <v>LIBRARY</v>
      </c>
      <c r="F7241" s="66" t="str">
        <f>IF(ISBLANK(LeaveTracker[[#This Row],[Employee Name]]),"-----",VLOOKUP(LeaveTracker[[#This Row],[Employee Name]],'List of Employees'!$B$4:$H$766,6))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Employees'!$B$4:$H$766,7))</f>
        <v>CTO</v>
      </c>
      <c r="F7242" s="66" t="str">
        <f>IF(ISBLANK(LeaveTracker[[#This Row],[Employee Name]]),"-----",VLOOKUP(LeaveTracker[[#This Row],[Employee Name]],'List of Employees'!$B$4:$H$766,6))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1822</v>
      </c>
      <c r="E7243" s="20" t="str">
        <f>IF(ISBLANK(LeaveTracker[[#This Row],[Employee Name]]),"-----",VLOOKUP(LeaveTracker[[#This Row],[Employee Name]],'List of Employees'!$B$4:$H$766,7))</f>
        <v>SP</v>
      </c>
      <c r="F7243" s="66" t="str">
        <f>IF(ISBLANK(LeaveTracker[[#This Row],[Employee Name]]),"-----",VLOOKUP(LeaveTracker[[#This Row],[Employee Name]],'List of Employees'!$B$4:$H$766,6))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1806</v>
      </c>
      <c r="E7244" s="20" t="str">
        <f>IF(ISBLANK(LeaveTracker[[#This Row],[Employee Name]]),"-----",VLOOKUP(LeaveTracker[[#This Row],[Employee Name]],'List of Employees'!$B$4:$H$766,7))</f>
        <v>TICC/TCCH</v>
      </c>
      <c r="F7244" s="66" t="str">
        <f>IF(ISBLANK(LeaveTracker[[#This Row],[Employee Name]]),"-----",VLOOKUP(LeaveTracker[[#This Row],[Employee Name]],'List of Employees'!$B$4:$H$766,6))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1822</v>
      </c>
      <c r="E7245" s="20" t="str">
        <f>IF(ISBLANK(LeaveTracker[[#This Row],[Employee Name]]),"-----",VLOOKUP(LeaveTracker[[#This Row],[Employee Name]],'List of Employees'!$B$4:$H$766,7))</f>
        <v>SP</v>
      </c>
      <c r="F7245" s="66" t="str">
        <f>IF(ISBLANK(LeaveTracker[[#This Row],[Employee Name]]),"-----",VLOOKUP(LeaveTracker[[#This Row],[Employee Name]],'List of Employees'!$B$4:$H$766,6))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1822</v>
      </c>
      <c r="E7246" s="20" t="str">
        <f>IF(ISBLANK(LeaveTracker[[#This Row],[Employee Name]]),"-----",VLOOKUP(LeaveTracker[[#This Row],[Employee Name]],'List of Employees'!$B$4:$H$766,7))</f>
        <v>SP</v>
      </c>
      <c r="F7246" s="66" t="str">
        <f>IF(ISBLANK(LeaveTracker[[#This Row],[Employee Name]]),"-----",VLOOKUP(LeaveTracker[[#This Row],[Employee Name]],'List of Employees'!$B$4:$H$766,6))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1881</v>
      </c>
      <c r="E7247" s="20" t="str">
        <f>IF(ISBLANK(LeaveTracker[[#This Row],[Employee Name]]),"-----",VLOOKUP(LeaveTracker[[#This Row],[Employee Name]],'List of Employees'!$B$4:$H$766,7))</f>
        <v>TICC</v>
      </c>
      <c r="F7247" s="66" t="str">
        <f>IF(ISBLANK(LeaveTracker[[#This Row],[Employee Name]]),"-----",VLOOKUP(LeaveTracker[[#This Row],[Employee Name]],'List of Employees'!$B$4:$H$766,6))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Employees'!$B$4:$H$766,7))</f>
        <v>COOPERATIVE OFFICE</v>
      </c>
      <c r="F7248" s="66" t="str">
        <f>IF(ISBLANK(LeaveTracker[[#This Row],[Employee Name]]),"-----",VLOOKUP(LeaveTracker[[#This Row],[Employee Name]],'List of Employees'!$B$4:$H$766,6))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2217</v>
      </c>
      <c r="E7249" s="20" t="str">
        <f>IF(ISBLANK(LeaveTracker[[#This Row],[Employee Name]]),"-----",VLOOKUP(LeaveTracker[[#This Row],[Employee Name]],'List of Employees'!$B$4:$H$766,7))</f>
        <v>PICNIC GROVE</v>
      </c>
      <c r="F7249" s="66" t="str">
        <f>IF(ISBLANK(LeaveTracker[[#This Row],[Employee Name]]),"-----",VLOOKUP(LeaveTracker[[#This Row],[Employee Name]],'List of Employees'!$B$4:$H$766,6))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1876</v>
      </c>
      <c r="E7250" s="20" t="str">
        <f>IF(ISBLANK(LeaveTracker[[#This Row],[Employee Name]]),"-----",VLOOKUP(LeaveTracker[[#This Row],[Employee Name]],'List of Employees'!$B$4:$H$766,7))</f>
        <v>CTO-LICENSE</v>
      </c>
      <c r="F7250" s="66" t="str">
        <f>IF(ISBLANK(LeaveTracker[[#This Row],[Employee Name]]),"-----",VLOOKUP(LeaveTracker[[#This Row],[Employee Name]],'List of Employees'!$B$4:$H$766,6))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1825</v>
      </c>
      <c r="E7251" s="20" t="str">
        <f>IF(ISBLANK(LeaveTracker[[#This Row],[Employee Name]]),"-----",VLOOKUP(LeaveTracker[[#This Row],[Employee Name]],'List of Employees'!$B$4:$H$766,7))</f>
        <v>ONT</v>
      </c>
      <c r="F7251" s="66" t="str">
        <f>IF(ISBLANK(LeaveTracker[[#This Row],[Employee Name]]),"-----",VLOOKUP(LeaveTracker[[#This Row],[Employee Name]],'List of Employees'!$B$4:$H$766,6))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2262</v>
      </c>
      <c r="E7252" s="20" t="str">
        <f>IF(ISBLANK(LeaveTracker[[#This Row],[Employee Name]]),"-----",VLOOKUP(LeaveTracker[[#This Row],[Employee Name]],'List of Employees'!$B$4:$H$766,7))</f>
        <v>PICNIC GROVE</v>
      </c>
      <c r="F7252" s="66" t="str">
        <f>IF(ISBLANK(LeaveTracker[[#This Row],[Employee Name]]),"-----",VLOOKUP(LeaveTracker[[#This Row],[Employee Name]],'List of Employees'!$B$4:$H$766,6))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2262</v>
      </c>
      <c r="E7253" s="20" t="str">
        <f>IF(ISBLANK(LeaveTracker[[#This Row],[Employee Name]]),"-----",VLOOKUP(LeaveTracker[[#This Row],[Employee Name]],'List of Employees'!$B$4:$H$766,7))</f>
        <v>PICNIC GROVE</v>
      </c>
      <c r="F7253" s="66" t="str">
        <f>IF(ISBLANK(LeaveTracker[[#This Row],[Employee Name]]),"-----",VLOOKUP(LeaveTracker[[#This Row],[Employee Name]],'List of Employees'!$B$4:$H$766,6))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2008</v>
      </c>
      <c r="E7254" s="20" t="str">
        <f>IF(ISBLANK(LeaveTracker[[#This Row],[Employee Name]]),"-----",VLOOKUP(LeaveTracker[[#This Row],[Employee Name]],'List of Employees'!$B$4:$H$766,7))</f>
        <v>EDP</v>
      </c>
      <c r="F7254" s="66" t="str">
        <f>IF(ISBLANK(LeaveTracker[[#This Row],[Employee Name]]),"-----",VLOOKUP(LeaveTracker[[#This Row],[Employee Name]],'List of Employees'!$B$4:$H$766,6))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1820</v>
      </c>
      <c r="E7255" s="20" t="str">
        <f>IF(ISBLANK(LeaveTracker[[#This Row],[Employee Name]]),"-----",VLOOKUP(LeaveTracker[[#This Row],[Employee Name]],'List of Employees'!$B$4:$H$766,7))</f>
        <v>GSO</v>
      </c>
      <c r="F7255" s="66" t="str">
        <f>IF(ISBLANK(LeaveTracker[[#This Row],[Employee Name]]),"-----",VLOOKUP(LeaveTracker[[#This Row],[Employee Name]],'List of Employees'!$B$4:$H$766,6))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1881</v>
      </c>
      <c r="E7256" s="20" t="str">
        <f>IF(ISBLANK(LeaveTracker[[#This Row],[Employee Name]]),"-----",VLOOKUP(LeaveTracker[[#This Row],[Employee Name]],'List of Employees'!$B$4:$H$766,7))</f>
        <v>TICC</v>
      </c>
      <c r="F7256" s="66" t="str">
        <f>IF(ISBLANK(LeaveTracker[[#This Row],[Employee Name]]),"-----",VLOOKUP(LeaveTracker[[#This Row],[Employee Name]],'List of Employees'!$B$4:$H$766,6))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1881</v>
      </c>
      <c r="E7257" s="20" t="str">
        <f>IF(ISBLANK(LeaveTracker[[#This Row],[Employee Name]]),"-----",VLOOKUP(LeaveTracker[[#This Row],[Employee Name]],'List of Employees'!$B$4:$H$766,7))</f>
        <v>TICC</v>
      </c>
      <c r="F7257" s="66" t="str">
        <f>IF(ISBLANK(LeaveTracker[[#This Row],[Employee Name]]),"-----",VLOOKUP(LeaveTracker[[#This Row],[Employee Name]],'List of Employees'!$B$4:$H$766,6))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1881</v>
      </c>
      <c r="E7258" s="20" t="str">
        <f>IF(ISBLANK(LeaveTracker[[#This Row],[Employee Name]]),"-----",VLOOKUP(LeaveTracker[[#This Row],[Employee Name]],'List of Employees'!$B$4:$H$766,7))</f>
        <v>TICC</v>
      </c>
      <c r="F7258" s="66" t="str">
        <f>IF(ISBLANK(LeaveTracker[[#This Row],[Employee Name]]),"-----",VLOOKUP(LeaveTracker[[#This Row],[Employee Name]],'List of Employees'!$B$4:$H$766,6))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1959</v>
      </c>
      <c r="E7259" s="20" t="str">
        <f>IF(ISBLANK(LeaveTracker[[#This Row],[Employee Name]]),"-----",VLOOKUP(LeaveTracker[[#This Row],[Employee Name]],'List of Employees'!$B$4:$H$766,7))</f>
        <v>CENRO</v>
      </c>
      <c r="F7259" s="66" t="str">
        <f>IF(ISBLANK(LeaveTracker[[#This Row],[Employee Name]]),"-----",VLOOKUP(LeaveTracker[[#This Row],[Employee Name]],'List of Employees'!$B$4:$H$766,6))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1834</v>
      </c>
      <c r="E7260" s="20" t="str">
        <f>IF(ISBLANK(LeaveTracker[[#This Row],[Employee Name]]),"-----",VLOOKUP(LeaveTracker[[#This Row],[Employee Name]],'List of Employees'!$B$4:$H$766,7))</f>
        <v>BIR</v>
      </c>
      <c r="F7260" s="66" t="str">
        <f>IF(ISBLANK(LeaveTracker[[#This Row],[Employee Name]]),"-----",VLOOKUP(LeaveTracker[[#This Row],[Employee Name]],'List of Employees'!$B$4:$H$766,6))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1834</v>
      </c>
      <c r="E7261" s="20" t="str">
        <f>IF(ISBLANK(LeaveTracker[[#This Row],[Employee Name]]),"-----",VLOOKUP(LeaveTracker[[#This Row],[Employee Name]],'List of Employees'!$B$4:$H$766,7))</f>
        <v>BIR</v>
      </c>
      <c r="F7261" s="66" t="str">
        <f>IF(ISBLANK(LeaveTracker[[#This Row],[Employee Name]]),"-----",VLOOKUP(LeaveTracker[[#This Row],[Employee Name]],'List of Employees'!$B$4:$H$766,6))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1793</v>
      </c>
      <c r="E7262" s="20" t="str">
        <f>IF(ISBLANK(LeaveTracker[[#This Row],[Employee Name]]),"-----",VLOOKUP(LeaveTracker[[#This Row],[Employee Name]],'List of Employees'!$B$4:$H$766,7))</f>
        <v>CENRO</v>
      </c>
      <c r="F7262" s="66" t="str">
        <f>IF(ISBLANK(LeaveTracker[[#This Row],[Employee Name]]),"-----",VLOOKUP(LeaveTracker[[#This Row],[Employee Name]],'List of Employees'!$B$4:$H$766,6))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1833</v>
      </c>
      <c r="E7263" s="20" t="str">
        <f>IF(ISBLANK(LeaveTracker[[#This Row],[Employee Name]]),"-----",VLOOKUP(LeaveTracker[[#This Row],[Employee Name]],'List of Employees'!$B$4:$H$766,7))</f>
        <v>CENRO</v>
      </c>
      <c r="F7263" s="66" t="str">
        <f>IF(ISBLANK(LeaveTracker[[#This Row],[Employee Name]]),"-----",VLOOKUP(LeaveTracker[[#This Row],[Employee Name]],'List of Employees'!$B$4:$H$766,6))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1833</v>
      </c>
      <c r="E7264" s="20" t="str">
        <f>IF(ISBLANK(LeaveTracker[[#This Row],[Employee Name]]),"-----",VLOOKUP(LeaveTracker[[#This Row],[Employee Name]],'List of Employees'!$B$4:$H$766,7))</f>
        <v>CENRO</v>
      </c>
      <c r="F7264" s="66" t="str">
        <f>IF(ISBLANK(LeaveTracker[[#This Row],[Employee Name]]),"-----",VLOOKUP(LeaveTracker[[#This Row],[Employee Name]],'List of Employees'!$B$4:$H$766,6))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1956</v>
      </c>
      <c r="E7265" s="20" t="str">
        <f>IF(ISBLANK(LeaveTracker[[#This Row],[Employee Name]]),"-----",VLOOKUP(LeaveTracker[[#This Row],[Employee Name]],'List of Employees'!$B$4:$H$766,7))</f>
        <v>TERMINAL</v>
      </c>
      <c r="F7265" s="66" t="str">
        <f>IF(ISBLANK(LeaveTracker[[#This Row],[Employee Name]]),"-----",VLOOKUP(LeaveTracker[[#This Row],[Employee Name]],'List of Employees'!$B$4:$H$766,6))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1956</v>
      </c>
      <c r="E7266" s="20" t="str">
        <f>IF(ISBLANK(LeaveTracker[[#This Row],[Employee Name]]),"-----",VLOOKUP(LeaveTracker[[#This Row],[Employee Name]],'List of Employees'!$B$4:$H$766,7))</f>
        <v>TERMINAL</v>
      </c>
      <c r="F7266" s="66" t="str">
        <f>IF(ISBLANK(LeaveTracker[[#This Row],[Employee Name]]),"-----",VLOOKUP(LeaveTracker[[#This Row],[Employee Name]],'List of Employees'!$B$4:$H$766,6))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1913</v>
      </c>
      <c r="E7267" s="20" t="str">
        <f>IF(ISBLANK(LeaveTracker[[#This Row],[Employee Name]]),"-----",VLOOKUP(LeaveTracker[[#This Row],[Employee Name]],'List of Employees'!$B$4:$H$766,7))</f>
        <v>PICNIC GROVE</v>
      </c>
      <c r="F7267" s="66" t="str">
        <f>IF(ISBLANK(LeaveTracker[[#This Row],[Employee Name]]),"-----",VLOOKUP(LeaveTracker[[#This Row],[Employee Name]],'List of Employees'!$B$4:$H$766,6))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1746</v>
      </c>
      <c r="E7268" s="20" t="str">
        <f>IF(ISBLANK(LeaveTracker[[#This Row],[Employee Name]]),"-----",VLOOKUP(LeaveTracker[[#This Row],[Employee Name]],'List of Employees'!$B$4:$H$766,7))</f>
        <v>AGRICULTURE OFFICE</v>
      </c>
      <c r="F7268" s="66" t="str">
        <f>IF(ISBLANK(LeaveTracker[[#This Row],[Employee Name]]),"-----",VLOOKUP(LeaveTracker[[#This Row],[Employee Name]],'List of Employees'!$B$4:$H$766,6))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2320</v>
      </c>
      <c r="E7269" s="20" t="str">
        <f>IF(ISBLANK(LeaveTracker[[#This Row],[Employee Name]]),"-----",VLOOKUP(LeaveTracker[[#This Row],[Employee Name]],'List of Employees'!$B$4:$H$766,7))</f>
        <v>CEO</v>
      </c>
      <c r="F7269" s="66" t="str">
        <f>IF(ISBLANK(LeaveTracker[[#This Row],[Employee Name]]),"-----",VLOOKUP(LeaveTracker[[#This Row],[Employee Name]],'List of Employees'!$B$4:$H$766,6))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1752</v>
      </c>
      <c r="E7270" s="20" t="str">
        <f>IF(ISBLANK(LeaveTracker[[#This Row],[Employee Name]]),"-----",VLOOKUP(LeaveTracker[[#This Row],[Employee Name]],'List of Employees'!$B$4:$H$766,7))</f>
        <v>EEO/CITY MARKET</v>
      </c>
      <c r="F7270" s="66" t="str">
        <f>IF(ISBLANK(LeaveTracker[[#This Row],[Employee Name]]),"-----",VLOOKUP(LeaveTracker[[#This Row],[Employee Name]],'List of Employees'!$B$4:$H$766,6))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1868</v>
      </c>
      <c r="E7271" s="20" t="str">
        <f>IF(ISBLANK(LeaveTracker[[#This Row],[Employee Name]]),"-----",VLOOKUP(LeaveTracker[[#This Row],[Employee Name]],'List of Employees'!$B$4:$H$766,7))</f>
        <v>GSO</v>
      </c>
      <c r="F7271" s="66" t="str">
        <f>IF(ISBLANK(LeaveTracker[[#This Row],[Employee Name]]),"-----",VLOOKUP(LeaveTracker[[#This Row],[Employee Name]],'List of Employees'!$B$4:$H$766,6))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1785</v>
      </c>
      <c r="E7272" s="20" t="str">
        <f>IF(ISBLANK(LeaveTracker[[#This Row],[Employee Name]]),"-----",VLOOKUP(LeaveTracker[[#This Row],[Employee Name]],'List of Employees'!$B$4:$H$766,7))</f>
        <v>CENRO</v>
      </c>
      <c r="F7272" s="66" t="str">
        <f>IF(ISBLANK(LeaveTracker[[#This Row],[Employee Name]]),"-----",VLOOKUP(LeaveTracker[[#This Row],[Employee Name]],'List of Employees'!$B$4:$H$766,6))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1911</v>
      </c>
      <c r="E7273" s="20" t="str">
        <f>IF(ISBLANK(LeaveTracker[[#This Row],[Employee Name]]),"-----",VLOOKUP(LeaveTracker[[#This Row],[Employee Name]],'List of Employees'!$B$4:$H$766,7))</f>
        <v>CENRO</v>
      </c>
      <c r="F7273" s="66" t="str">
        <f>IF(ISBLANK(LeaveTracker[[#This Row],[Employee Name]]),"-----",VLOOKUP(LeaveTracker[[#This Row],[Employee Name]],'List of Employees'!$B$4:$H$766,6))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1908</v>
      </c>
      <c r="E7274" s="20" t="str">
        <f>IF(ISBLANK(LeaveTracker[[#This Row],[Employee Name]]),"-----",VLOOKUP(LeaveTracker[[#This Row],[Employee Name]],'List of Employees'!$B$4:$H$766,7))</f>
        <v>INTERNAL</v>
      </c>
      <c r="F7274" s="66" t="str">
        <f>IF(ISBLANK(LeaveTracker[[#This Row],[Employee Name]]),"-----",VLOOKUP(LeaveTracker[[#This Row],[Employee Name]],'List of Employees'!$B$4:$H$766,6))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1933</v>
      </c>
      <c r="E7275" s="20" t="str">
        <f>IF(ISBLANK(LeaveTracker[[#This Row],[Employee Name]]),"-----",VLOOKUP(LeaveTracker[[#This Row],[Employee Name]],'List of Employees'!$B$4:$H$766,7))</f>
        <v>CSWDO</v>
      </c>
      <c r="F7275" s="66" t="str">
        <f>IF(ISBLANK(LeaveTracker[[#This Row],[Employee Name]]),"-----",VLOOKUP(LeaveTracker[[#This Row],[Employee Name]],'List of Employees'!$B$4:$H$766,6))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1786</v>
      </c>
      <c r="E7276" s="20" t="str">
        <f>IF(ISBLANK(LeaveTracker[[#This Row],[Employee Name]]),"-----",VLOOKUP(LeaveTracker[[#This Row],[Employee Name]],'List of Employees'!$B$4:$H$766,7))</f>
        <v>GSO</v>
      </c>
      <c r="F7276" s="66" t="str">
        <f>IF(ISBLANK(LeaveTracker[[#This Row],[Employee Name]]),"-----",VLOOKUP(LeaveTracker[[#This Row],[Employee Name]],'List of Employees'!$B$4:$H$766,6))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1816</v>
      </c>
      <c r="E7277" s="20" t="str">
        <f>IF(ISBLANK(LeaveTracker[[#This Row],[Employee Name]]),"-----",VLOOKUP(LeaveTracker[[#This Row],[Employee Name]],'List of Employees'!$B$4:$H$766,7))</f>
        <v>DSWDO</v>
      </c>
      <c r="F7277" s="66" t="str">
        <f>IF(ISBLANK(LeaveTracker[[#This Row],[Employee Name]]),"-----",VLOOKUP(LeaveTracker[[#This Row],[Employee Name]],'List of Employees'!$B$4:$H$766,6))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Employees'!$B$4:$H$766,7))</f>
        <v>CCT</v>
      </c>
      <c r="F7278" s="66" t="str">
        <f>IF(ISBLANK(LeaveTracker[[#This Row],[Employee Name]]),"-----",VLOOKUP(LeaveTracker[[#This Row],[Employee Name]],'List of Employees'!$B$4:$H$766,6))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Employees'!$B$4:$H$766,7))</f>
        <v>PIO</v>
      </c>
      <c r="F7279" s="66" t="str">
        <f>IF(ISBLANK(LeaveTracker[[#This Row],[Employee Name]]),"-----",VLOOKUP(LeaveTracker[[#This Row],[Employee Name]],'List of Employees'!$B$4:$H$766,6))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1995</v>
      </c>
      <c r="E7280" s="20" t="str">
        <f>IF(ISBLANK(LeaveTracker[[#This Row],[Employee Name]]),"-----",VLOOKUP(LeaveTracker[[#This Row],[Employee Name]],'List of Employees'!$B$4:$H$766,7))</f>
        <v>HRMO</v>
      </c>
      <c r="F7280" s="66" t="str">
        <f>IF(ISBLANK(LeaveTracker[[#This Row],[Employee Name]]),"-----",VLOOKUP(LeaveTracker[[#This Row],[Employee Name]],'List of Employees'!$B$4:$H$766,6))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1718</v>
      </c>
      <c r="E7281" s="20" t="str">
        <f>IF(ISBLANK(LeaveTracker[[#This Row],[Employee Name]]),"-----",VLOOKUP(LeaveTracker[[#This Row],[Employee Name]],'List of Employees'!$B$4:$H$766,7))</f>
        <v>LEGAL</v>
      </c>
      <c r="F7281" s="66" t="str">
        <f>IF(ISBLANK(LeaveTracker[[#This Row],[Employee Name]]),"-----",VLOOKUP(LeaveTracker[[#This Row],[Employee Name]],'List of Employees'!$B$4:$H$766,6))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1718</v>
      </c>
      <c r="E7282" s="20" t="str">
        <f>IF(ISBLANK(LeaveTracker[[#This Row],[Employee Name]]),"-----",VLOOKUP(LeaveTracker[[#This Row],[Employee Name]],'List of Employees'!$B$4:$H$766,7))</f>
        <v>LEGAL</v>
      </c>
      <c r="F7282" s="66" t="str">
        <f>IF(ISBLANK(LeaveTracker[[#This Row],[Employee Name]]),"-----",VLOOKUP(LeaveTracker[[#This Row],[Employee Name]],'List of Employees'!$B$4:$H$766,6))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2618</v>
      </c>
      <c r="E7283" s="20" t="str">
        <f>IF(ISBLANK(LeaveTracker[[#This Row],[Employee Name]]),"-----",VLOOKUP(LeaveTracker[[#This Row],[Employee Name]],'List of Employees'!$B$4:$H$766,7))</f>
        <v>CBO</v>
      </c>
      <c r="F7283" s="66" t="str">
        <f>IF(ISBLANK(LeaveTracker[[#This Row],[Employee Name]]),"-----",VLOOKUP(LeaveTracker[[#This Row],[Employee Name]],'List of Employees'!$B$4:$H$766,6))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Employees'!$B$4:$H$766,7))</f>
        <v>CBO</v>
      </c>
      <c r="F7284" s="66" t="str">
        <f>IF(ISBLANK(LeaveTracker[[#This Row],[Employee Name]]),"-----",VLOOKUP(LeaveTracker[[#This Row],[Employee Name]],'List of Employees'!$B$4:$H$766,6))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2105</v>
      </c>
      <c r="E7285" s="20" t="str">
        <f>IF(ISBLANK(LeaveTracker[[#This Row],[Employee Name]]),"-----",VLOOKUP(LeaveTracker[[#This Row],[Employee Name]],'List of Employees'!$B$4:$H$766,7))</f>
        <v>CEO</v>
      </c>
      <c r="F7285" s="66" t="str">
        <f>IF(ISBLANK(LeaveTracker[[#This Row],[Employee Name]]),"-----",VLOOKUP(LeaveTracker[[#This Row],[Employee Name]],'List of Employees'!$B$4:$H$766,6))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1863</v>
      </c>
      <c r="E7286" s="20" t="str">
        <f>IF(ISBLANK(LeaveTracker[[#This Row],[Employee Name]]),"-----",VLOOKUP(LeaveTracker[[#This Row],[Employee Name]],'List of Employees'!$B$4:$H$766,7))</f>
        <v>MO</v>
      </c>
      <c r="F7286" s="66" t="str">
        <f>IF(ISBLANK(LeaveTracker[[#This Row],[Employee Name]]),"-----",VLOOKUP(LeaveTracker[[#This Row],[Employee Name]],'List of Employees'!$B$4:$H$766,6))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Employees'!$B$4:$H$766,7))</f>
        <v>CENRO</v>
      </c>
      <c r="F7287" s="66" t="str">
        <f>IF(ISBLANK(LeaveTracker[[#This Row],[Employee Name]]),"-----",VLOOKUP(LeaveTracker[[#This Row],[Employee Name]],'List of Employees'!$B$4:$H$766,6))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Employees'!$B$4:$H$766,7))</f>
        <v>ACCOUNTING</v>
      </c>
      <c r="F7288" s="66" t="str">
        <f>IF(ISBLANK(LeaveTracker[[#This Row],[Employee Name]]),"-----",VLOOKUP(LeaveTracker[[#This Row],[Employee Name]],'List of Employees'!$B$4:$H$766,6))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Employees'!$B$4:$H$766,7))</f>
        <v>CTO</v>
      </c>
      <c r="F7289" s="66" t="str">
        <f>IF(ISBLANK(LeaveTracker[[#This Row],[Employee Name]]),"-----",VLOOKUP(LeaveTracker[[#This Row],[Employee Name]],'List of Employees'!$B$4:$H$766,6))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Employees'!$B$4:$H$766,7))</f>
        <v>CTO</v>
      </c>
      <c r="F7290" s="66" t="str">
        <f>IF(ISBLANK(LeaveTracker[[#This Row],[Employee Name]]),"-----",VLOOKUP(LeaveTracker[[#This Row],[Employee Name]],'List of Employees'!$B$4:$H$766,6))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Employees'!$B$4:$H$766,7))</f>
        <v>CTO</v>
      </c>
      <c r="F7291" s="66" t="str">
        <f>IF(ISBLANK(LeaveTracker[[#This Row],[Employee Name]]),"-----",VLOOKUP(LeaveTracker[[#This Row],[Employee Name]],'List of Employees'!$B$4:$H$766,6))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Employees'!$B$4:$H$766,7))</f>
        <v>CTO</v>
      </c>
      <c r="F7292" s="66" t="str">
        <f>IF(ISBLANK(LeaveTracker[[#This Row],[Employee Name]]),"-----",VLOOKUP(LeaveTracker[[#This Row],[Employee Name]],'List of Employees'!$B$4:$H$766,6))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Employees'!$B$4:$H$766,7))</f>
        <v>CTO</v>
      </c>
      <c r="F7293" s="66" t="str">
        <f>IF(ISBLANK(LeaveTracker[[#This Row],[Employee Name]]),"-----",VLOOKUP(LeaveTracker[[#This Row],[Employee Name]],'List of Employees'!$B$4:$H$766,6))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Employees'!$B$4:$H$766,7))</f>
        <v>CHO</v>
      </c>
      <c r="F7294" s="66" t="str">
        <f>IF(ISBLANK(LeaveTracker[[#This Row],[Employee Name]]),"-----",VLOOKUP(LeaveTracker[[#This Row],[Employee Name]],'List of Employees'!$B$4:$H$766,6))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Employees'!$B$4:$H$766,7))</f>
        <v>TCCH/TICC</v>
      </c>
      <c r="F7295" s="66" t="str">
        <f>IF(ISBLANK(LeaveTracker[[#This Row],[Employee Name]]),"-----",VLOOKUP(LeaveTracker[[#This Row],[Employee Name]],'List of Employees'!$B$4:$H$766,6))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Employees'!$B$4:$H$766,7))</f>
        <v>CEO</v>
      </c>
      <c r="F7296" s="66" t="str">
        <f>IF(ISBLANK(LeaveTracker[[#This Row],[Employee Name]]),"-----",VLOOKUP(LeaveTracker[[#This Row],[Employee Name]],'List of Employees'!$B$4:$H$766,6))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2068</v>
      </c>
      <c r="E7297" s="20" t="str">
        <f>IF(ISBLANK(LeaveTracker[[#This Row],[Employee Name]]),"-----",VLOOKUP(LeaveTracker[[#This Row],[Employee Name]],'List of Employees'!$B$4:$H$766,7))</f>
        <v>OSPITAL NG TAGAYTAY</v>
      </c>
      <c r="F7297" s="66" t="str">
        <f>IF(ISBLANK(LeaveTracker[[#This Row],[Employee Name]]),"-----",VLOOKUP(LeaveTracker[[#This Row],[Employee Name]],'List of Employees'!$B$4:$H$766,6))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Employees'!$B$4:$H$766,7))</f>
        <v>CEO</v>
      </c>
      <c r="F7298" s="66" t="str">
        <f>IF(ISBLANK(LeaveTracker[[#This Row],[Employee Name]]),"-----",VLOOKUP(LeaveTracker[[#This Row],[Employee Name]],'List of Employees'!$B$4:$H$766,6))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Employees'!$B$4:$H$766,7))</f>
        <v>THRDC</v>
      </c>
      <c r="F7299" s="66" t="str">
        <f>IF(ISBLANK(LeaveTracker[[#This Row],[Employee Name]]),"-----",VLOOKUP(LeaveTracker[[#This Row],[Employee Name]],'List of Employees'!$B$4:$H$766,6))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Employees'!$B$4:$H$766,7))</f>
        <v>HRMO</v>
      </c>
      <c r="F7300" s="66" t="str">
        <f>IF(ISBLANK(LeaveTracker[[#This Row],[Employee Name]]),"-----",VLOOKUP(LeaveTracker[[#This Row],[Employee Name]],'List of Employees'!$B$4:$H$766,6))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Employees'!$B$4:$H$766,7))</f>
        <v>CSWDO</v>
      </c>
      <c r="F7301" s="66" t="str">
        <f>IF(ISBLANK(LeaveTracker[[#This Row],[Employee Name]]),"-----",VLOOKUP(LeaveTracker[[#This Row],[Employee Name]],'List of Employees'!$B$4:$H$766,6))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Employees'!$B$4:$H$766,7))</f>
        <v>CSWDO</v>
      </c>
      <c r="F7302" s="66" t="str">
        <f>IF(ISBLANK(LeaveTracker[[#This Row],[Employee Name]]),"-----",VLOOKUP(LeaveTracker[[#This Row],[Employee Name]],'List of Employees'!$B$4:$H$766,6))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1748</v>
      </c>
      <c r="E7303" s="20" t="str">
        <f>IF(ISBLANK(LeaveTracker[[#This Row],[Employee Name]]),"-----",VLOOKUP(LeaveTracker[[#This Row],[Employee Name]],'List of Employees'!$B$4:$H$766,7))</f>
        <v>CSWDO</v>
      </c>
      <c r="F7303" s="66" t="str">
        <f>IF(ISBLANK(LeaveTracker[[#This Row],[Employee Name]]),"-----",VLOOKUP(LeaveTracker[[#This Row],[Employee Name]],'List of Employees'!$B$4:$H$766,6))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Employees'!$B$4:$H$766,7))</f>
        <v>CSWDO</v>
      </c>
      <c r="F7304" s="66" t="str">
        <f>IF(ISBLANK(LeaveTracker[[#This Row],[Employee Name]]),"-----",VLOOKUP(LeaveTracker[[#This Row],[Employee Name]],'List of Employees'!$B$4:$H$766,6))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Employees'!$B$4:$H$766,7))</f>
        <v>CSWDO</v>
      </c>
      <c r="F7305" s="66" t="str">
        <f>IF(ISBLANK(LeaveTracker[[#This Row],[Employee Name]]),"-----",VLOOKUP(LeaveTracker[[#This Row],[Employee Name]],'List of Employees'!$B$4:$H$766,6))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Employees'!$B$4:$H$766,7))</f>
        <v>PIO</v>
      </c>
      <c r="F7306" s="66" t="str">
        <f>IF(ISBLANK(LeaveTracker[[#This Row],[Employee Name]]),"-----",VLOOKUP(LeaveTracker[[#This Row],[Employee Name]],'List of Employees'!$B$4:$H$766,6))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Employees'!$B$4:$H$766,7))</f>
        <v>PIO</v>
      </c>
      <c r="F7307" s="66" t="str">
        <f>IF(ISBLANK(LeaveTracker[[#This Row],[Employee Name]]),"-----",VLOOKUP(LeaveTracker[[#This Row],[Employee Name]],'List of Employees'!$B$4:$H$766,6))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Employees'!$B$4:$H$766,7))</f>
        <v>PIO</v>
      </c>
      <c r="F7308" s="66" t="str">
        <f>IF(ISBLANK(LeaveTracker[[#This Row],[Employee Name]]),"-----",VLOOKUP(LeaveTracker[[#This Row],[Employee Name]],'List of Employees'!$B$4:$H$766,6))</f>
        <v>PERMANENT</v>
      </c>
      <c r="G7308" s="24">
        <v>45170</v>
      </c>
      <c r="H7308" s="24">
        <v>45170</v>
      </c>
      <c r="I7308" s="20" t="s">
        <v>297</v>
      </c>
      <c r="J7308" s="42" t="s">
        <v>2434</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Employees'!$B$4:$H$766,7))</f>
        <v>PIO</v>
      </c>
      <c r="F7309" s="66" t="str">
        <f>IF(ISBLANK(LeaveTracker[[#This Row],[Employee Name]]),"-----",VLOOKUP(LeaveTracker[[#This Row],[Employee Name]],'List of Employees'!$B$4:$H$766,6))</f>
        <v>PERMANENT</v>
      </c>
      <c r="G7309" s="24">
        <v>45180</v>
      </c>
      <c r="H7309" s="24">
        <v>45180</v>
      </c>
      <c r="I7309" s="20" t="s">
        <v>297</v>
      </c>
      <c r="J7309" s="42" t="s">
        <v>2434</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Employees'!$B$4:$H$766,7))</f>
        <v>LCR</v>
      </c>
      <c r="F7310" s="66" t="str">
        <f>IF(ISBLANK(LeaveTracker[[#This Row],[Employee Name]]),"-----",VLOOKUP(LeaveTracker[[#This Row],[Employee Name]],'List of Employees'!$B$4:$H$766,6))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Employees'!$B$4:$H$766,7))</f>
        <v>ACCOUNTING</v>
      </c>
      <c r="F7311" s="66" t="str">
        <f>IF(ISBLANK(LeaveTracker[[#This Row],[Employee Name]]),"-----",VLOOKUP(LeaveTracker[[#This Row],[Employee Name]],'List of Employees'!$B$4:$H$766,6))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Employees'!$B$4:$H$766,7))</f>
        <v>ACCOUNTING</v>
      </c>
      <c r="F7312" s="66" t="str">
        <f>IF(ISBLANK(LeaveTracker[[#This Row],[Employee Name]]),"-----",VLOOKUP(LeaveTracker[[#This Row],[Employee Name]],'List of Employees'!$B$4:$H$766,6))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Employees'!$B$4:$H$766,7))</f>
        <v>ACCOUNTING</v>
      </c>
      <c r="F7313" s="66" t="str">
        <f>IF(ISBLANK(LeaveTracker[[#This Row],[Employee Name]]),"-----",VLOOKUP(LeaveTracker[[#This Row],[Employee Name]],'List of Employees'!$B$4:$H$766,6))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Employees'!$B$4:$H$766,7))</f>
        <v>ACCOUNTING</v>
      </c>
      <c r="F7314" s="66" t="str">
        <f>IF(ISBLANK(LeaveTracker[[#This Row],[Employee Name]]),"-----",VLOOKUP(LeaveTracker[[#This Row],[Employee Name]],'List of Employees'!$B$4:$H$766,6))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Employees'!$B$4:$H$766,7))</f>
        <v>ACCOUNTING</v>
      </c>
      <c r="F7315" s="66" t="str">
        <f>IF(ISBLANK(LeaveTracker[[#This Row],[Employee Name]]),"-----",VLOOKUP(LeaveTracker[[#This Row],[Employee Name]],'List of Employees'!$B$4:$H$766,6))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Employees'!$B$4:$H$766,7))</f>
        <v>ACCOUNTING</v>
      </c>
      <c r="F7316" s="66" t="str">
        <f>IF(ISBLANK(LeaveTracker[[#This Row],[Employee Name]]),"-----",VLOOKUP(LeaveTracker[[#This Row],[Employee Name]],'List of Employees'!$B$4:$H$766,6))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Employees'!$B$4:$H$766,7))</f>
        <v>CSWDO</v>
      </c>
      <c r="F7317" s="66" t="str">
        <f>IF(ISBLANK(LeaveTracker[[#This Row],[Employee Name]]),"-----",VLOOKUP(LeaveTracker[[#This Row],[Employee Name]],'List of Employees'!$B$4:$H$766,6))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2357</v>
      </c>
      <c r="E7318" s="20" t="str">
        <f>IF(ISBLANK(LeaveTracker[[#This Row],[Employee Name]]),"-----",VLOOKUP(LeaveTracker[[#This Row],[Employee Name]],'List of Employees'!$B$4:$H$766,7))</f>
        <v>CSWDO</v>
      </c>
      <c r="F7318" s="66" t="str">
        <f>IF(ISBLANK(LeaveTracker[[#This Row],[Employee Name]]),"-----",VLOOKUP(LeaveTracker[[#This Row],[Employee Name]],'List of Employees'!$B$4:$H$766,6))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Employees'!$B$4:$H$766,7))</f>
        <v>ASSESSORS OFFICE</v>
      </c>
      <c r="F7319" s="66" t="str">
        <f>IF(ISBLANK(LeaveTracker[[#This Row],[Employee Name]]),"-----",VLOOKUP(LeaveTracker[[#This Row],[Employee Name]],'List of Employees'!$B$4:$H$766,6))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2286</v>
      </c>
      <c r="E7320" s="20" t="str">
        <f>IF(ISBLANK(LeaveTracker[[#This Row],[Employee Name]]),"-----",VLOOKUP(LeaveTracker[[#This Row],[Employee Name]],'List of Employees'!$B$4:$H$766,7))</f>
        <v>PICNIC GROVE</v>
      </c>
      <c r="F7320" s="66" t="str">
        <f>IF(ISBLANK(LeaveTracker[[#This Row],[Employee Name]]),"-----",VLOOKUP(LeaveTracker[[#This Row],[Employee Name]],'List of Employees'!$B$4:$H$766,6))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Employees'!$B$4:$H$766,7))</f>
        <v>ADMIN OFFICE</v>
      </c>
      <c r="F7321" s="66" t="str">
        <f>IF(ISBLANK(LeaveTracker[[#This Row],[Employee Name]]),"-----",VLOOKUP(LeaveTracker[[#This Row],[Employee Name]],'List of Employees'!$B$4:$H$766,6))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1820</v>
      </c>
      <c r="E7322" s="20" t="str">
        <f>IF(ISBLANK(LeaveTracker[[#This Row],[Employee Name]]),"-----",VLOOKUP(LeaveTracker[[#This Row],[Employee Name]],'List of Employees'!$B$4:$H$766,7))</f>
        <v>GSO</v>
      </c>
      <c r="F7322" s="66" t="str">
        <f>IF(ISBLANK(LeaveTracker[[#This Row],[Employee Name]]),"-----",VLOOKUP(LeaveTracker[[#This Row],[Employee Name]],'List of Employees'!$B$4:$H$766,6))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1877</v>
      </c>
      <c r="E7323" s="20" t="str">
        <f>IF(ISBLANK(LeaveTracker[[#This Row],[Employee Name]]),"-----",VLOOKUP(LeaveTracker[[#This Row],[Employee Name]],'List of Employees'!$B$4:$H$766,7))</f>
        <v>CTO</v>
      </c>
      <c r="F7323" s="66" t="str">
        <f>IF(ISBLANK(LeaveTracker[[#This Row],[Employee Name]]),"-----",VLOOKUP(LeaveTracker[[#This Row],[Employee Name]],'List of Employees'!$B$4:$H$766,6))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Employees'!$B$4:$H$766,7))</f>
        <v>THRDC</v>
      </c>
      <c r="F7324" s="66" t="str">
        <f>IF(ISBLANK(LeaveTracker[[#This Row],[Employee Name]]),"-----",VLOOKUP(LeaveTracker[[#This Row],[Employee Name]],'List of Employees'!$B$4:$H$766,6))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Employees'!$B$4:$H$766,7))</f>
        <v>PIO</v>
      </c>
      <c r="F7325" s="66" t="str">
        <f>IF(ISBLANK(LeaveTracker[[#This Row],[Employee Name]]),"-----",VLOOKUP(LeaveTracker[[#This Row],[Employee Name]],'List of Employees'!$B$4:$H$766,6))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Employees'!$B$4:$H$766,7))</f>
        <v>PIO</v>
      </c>
      <c r="F7326" s="66" t="str">
        <f>IF(ISBLANK(LeaveTracker[[#This Row],[Employee Name]]),"-----",VLOOKUP(LeaveTracker[[#This Row],[Employee Name]],'List of Employees'!$B$4:$H$766,6))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Employees'!$B$4:$H$766,7))</f>
        <v>ASSESSORS OFFICE</v>
      </c>
      <c r="F7327" s="66" t="str">
        <f>IF(ISBLANK(LeaveTracker[[#This Row],[Employee Name]]),"-----",VLOOKUP(LeaveTracker[[#This Row],[Employee Name]],'List of Employees'!$B$4:$H$766,6))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Employees'!$B$4:$H$766,7))</f>
        <v>CHO</v>
      </c>
      <c r="F7328" s="66" t="str">
        <f>IF(ISBLANK(LeaveTracker[[#This Row],[Employee Name]]),"-----",VLOOKUP(LeaveTracker[[#This Row],[Employee Name]],'List of Employees'!$B$4:$H$766,6))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Employees'!$B$4:$H$766,7))</f>
        <v>CHO</v>
      </c>
      <c r="F7329" s="66" t="str">
        <f>IF(ISBLANK(LeaveTracker[[#This Row],[Employee Name]]),"-----",VLOOKUP(LeaveTracker[[#This Row],[Employee Name]],'List of Employees'!$B$4:$H$766,6))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Employees'!$B$4:$H$766,7))</f>
        <v>MO</v>
      </c>
      <c r="F7330" s="66" t="str">
        <f>IF(ISBLANK(LeaveTracker[[#This Row],[Employee Name]]),"-----",VLOOKUP(LeaveTracker[[#This Row],[Employee Name]],'List of Employees'!$B$4:$H$766,6))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Employees'!$B$4:$H$766,7))</f>
        <v>MO</v>
      </c>
      <c r="F7331" s="66" t="str">
        <f>IF(ISBLANK(LeaveTracker[[#This Row],[Employee Name]]),"-----",VLOOKUP(LeaveTracker[[#This Row],[Employee Name]],'List of Employees'!$B$4:$H$766,6))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Employees'!$B$4:$H$766,7))</f>
        <v>CTO</v>
      </c>
      <c r="F7332" s="66" t="str">
        <f>IF(ISBLANK(LeaveTracker[[#This Row],[Employee Name]]),"-----",VLOOKUP(LeaveTracker[[#This Row],[Employee Name]],'List of Employees'!$B$4:$H$766,6))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Employees'!$B$4:$H$766,7))</f>
        <v>CTO</v>
      </c>
      <c r="F7333" s="66" t="str">
        <f>IF(ISBLANK(LeaveTracker[[#This Row],[Employee Name]]),"-----",VLOOKUP(LeaveTracker[[#This Row],[Employee Name]],'List of Employees'!$B$4:$H$766,6))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Employees'!$B$4:$H$766,7))</f>
        <v>TOPS (ADMIN CSU)</v>
      </c>
      <c r="F7334" s="66" t="str">
        <f>IF(ISBLANK(LeaveTracker[[#This Row],[Employee Name]]),"-----",VLOOKUP(LeaveTracker[[#This Row],[Employee Name]],'List of Employees'!$B$4:$H$766,6))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2454</v>
      </c>
      <c r="E7335" s="20" t="str">
        <f>IF(ISBLANK(LeaveTracker[[#This Row],[Employee Name]]),"-----",VLOOKUP(LeaveTracker[[#This Row],[Employee Name]],'List of Employees'!$B$4:$H$766,7))</f>
        <v>RTC BRANCA</v>
      </c>
      <c r="F7335" s="66" t="str">
        <f>IF(ISBLANK(LeaveTracker[[#This Row],[Employee Name]]),"-----",VLOOKUP(LeaveTracker[[#This Row],[Employee Name]],'List of Employees'!$B$4:$H$766,6))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1951</v>
      </c>
      <c r="E7336" s="20" t="str">
        <f>IF(ISBLANK(LeaveTracker[[#This Row],[Employee Name]]),"-----",VLOOKUP(LeaveTracker[[#This Row],[Employee Name]],'List of Employees'!$B$4:$H$766,7))</f>
        <v>EEO/CITY MARKET</v>
      </c>
      <c r="F7336" s="66" t="str">
        <f>IF(ISBLANK(LeaveTracker[[#This Row],[Employee Name]]),"-----",VLOOKUP(LeaveTracker[[#This Row],[Employee Name]],'List of Employees'!$B$4:$H$766,6))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1818</v>
      </c>
      <c r="E7337" s="20" t="str">
        <f>IF(ISBLANK(LeaveTracker[[#This Row],[Employee Name]]),"-----",VLOOKUP(LeaveTracker[[#This Row],[Employee Name]],'List of Employees'!$B$4:$H$766,7))</f>
        <v>EEO/CITY MARKET</v>
      </c>
      <c r="F7337" s="66" t="str">
        <f>IF(ISBLANK(LeaveTracker[[#This Row],[Employee Name]]),"-----",VLOOKUP(LeaveTracker[[#This Row],[Employee Name]],'List of Employees'!$B$4:$H$766,6))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1818</v>
      </c>
      <c r="E7338" s="20" t="str">
        <f>IF(ISBLANK(LeaveTracker[[#This Row],[Employee Name]]),"-----",VLOOKUP(LeaveTracker[[#This Row],[Employee Name]],'List of Employees'!$B$4:$H$766,7))</f>
        <v>EEO/CITY MARKET</v>
      </c>
      <c r="F7338" s="66" t="str">
        <f>IF(ISBLANK(LeaveTracker[[#This Row],[Employee Name]]),"-----",VLOOKUP(LeaveTracker[[#This Row],[Employee Name]],'List of Employees'!$B$4:$H$766,6))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1868</v>
      </c>
      <c r="E7339" s="20" t="str">
        <f>IF(ISBLANK(LeaveTracker[[#This Row],[Employee Name]]),"-----",VLOOKUP(LeaveTracker[[#This Row],[Employee Name]],'List of Employees'!$B$4:$H$766,7))</f>
        <v>GSO</v>
      </c>
      <c r="F7339" s="66" t="str">
        <f>IF(ISBLANK(LeaveTracker[[#This Row],[Employee Name]]),"-----",VLOOKUP(LeaveTracker[[#This Row],[Employee Name]],'List of Employees'!$B$4:$H$766,6))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2472</v>
      </c>
      <c r="E7340" s="20" t="str">
        <f>IF(ISBLANK(LeaveTracker[[#This Row],[Employee Name]]),"-----",VLOOKUP(LeaveTracker[[#This Row],[Employee Name]],'List of Employees'!$B$4:$H$766,7))</f>
        <v>CPDO</v>
      </c>
      <c r="F7340" s="66" t="str">
        <f>IF(ISBLANK(LeaveTracker[[#This Row],[Employee Name]]),"-----",VLOOKUP(LeaveTracker[[#This Row],[Employee Name]],'List of Employees'!$B$4:$H$766,6))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1867</v>
      </c>
      <c r="E7341" s="20" t="str">
        <f>IF(ISBLANK(LeaveTracker[[#This Row],[Employee Name]]),"-----",VLOOKUP(LeaveTracker[[#This Row],[Employee Name]],'List of Employees'!$B$4:$H$766,7))</f>
        <v>CEO</v>
      </c>
      <c r="F7341" s="66" t="str">
        <f>IF(ISBLANK(LeaveTracker[[#This Row],[Employee Name]]),"-----",VLOOKUP(LeaveTracker[[#This Row],[Employee Name]],'List of Employees'!$B$4:$H$766,6))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Employees'!$B$4:$H$766,7))</f>
        <v>GSO</v>
      </c>
      <c r="F7342" s="66" t="str">
        <f>IF(ISBLANK(LeaveTracker[[#This Row],[Employee Name]]),"-----",VLOOKUP(LeaveTracker[[#This Row],[Employee Name]],'List of Employees'!$B$4:$H$766,6))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Employees'!$B$4:$H$766,7))</f>
        <v>INTERNAL</v>
      </c>
      <c r="F7343" s="66" t="str">
        <f>IF(ISBLANK(LeaveTracker[[#This Row],[Employee Name]]),"-----",VLOOKUP(LeaveTracker[[#This Row],[Employee Name]],'List of Employees'!$B$4:$H$766,6))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Employees'!$B$4:$H$766,7))</f>
        <v>INTERNAL</v>
      </c>
      <c r="F7344" s="66" t="str">
        <f>IF(ISBLANK(LeaveTracker[[#This Row],[Employee Name]]),"-----",VLOOKUP(LeaveTracker[[#This Row],[Employee Name]],'List of Employees'!$B$4:$H$766,6))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Employees'!$B$4:$H$766,7))</f>
        <v>CSWDO</v>
      </c>
      <c r="F7345" s="66" t="str">
        <f>IF(ISBLANK(LeaveTracker[[#This Row],[Employee Name]]),"-----",VLOOKUP(LeaveTracker[[#This Row],[Employee Name]],'List of Employees'!$B$4:$H$766,6))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Employees'!$B$4:$H$766,7))</f>
        <v>TOPS (ADMIN CSU)</v>
      </c>
      <c r="F7346" s="66" t="str">
        <f>IF(ISBLANK(LeaveTracker[[#This Row],[Employee Name]]),"-----",VLOOKUP(LeaveTracker[[#This Row],[Employee Name]],'List of Employees'!$B$4:$H$766,6))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Employees'!$B$4:$H$766,7))</f>
        <v>TOPS (ADMIN CSU)</v>
      </c>
      <c r="F7347" s="66" t="str">
        <f>IF(ISBLANK(LeaveTracker[[#This Row],[Employee Name]]),"-----",VLOOKUP(LeaveTracker[[#This Row],[Employee Name]],'List of Employees'!$B$4:$H$766,6))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2131</v>
      </c>
      <c r="E7348" s="20" t="str">
        <f>IF(ISBLANK(LeaveTracker[[#This Row],[Employee Name]]),"-----",VLOOKUP(LeaveTracker[[#This Row],[Employee Name]],'List of Employees'!$B$4:$H$766,7))</f>
        <v>GSO</v>
      </c>
      <c r="F7348" s="66" t="str">
        <f>IF(ISBLANK(LeaveTracker[[#This Row],[Employee Name]]),"-----",VLOOKUP(LeaveTracker[[#This Row],[Employee Name]],'List of Employees'!$B$4:$H$766,6))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2224</v>
      </c>
      <c r="E7349" s="20" t="str">
        <f>IF(ISBLANK(LeaveTracker[[#This Row],[Employee Name]]),"-----",VLOOKUP(LeaveTracker[[#This Row],[Employee Name]],'List of Employees'!$B$4:$H$766,7))</f>
        <v>CHO</v>
      </c>
      <c r="F7349" s="66" t="str">
        <f>IF(ISBLANK(LeaveTracker[[#This Row],[Employee Name]]),"-----",VLOOKUP(LeaveTracker[[#This Row],[Employee Name]],'List of Employees'!$B$4:$H$766,6))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Employees'!$B$4:$H$766,7))</f>
        <v>BUDGET</v>
      </c>
      <c r="F7350" s="66" t="str">
        <f>IF(ISBLANK(LeaveTracker[[#This Row],[Employee Name]]),"-----",VLOOKUP(LeaveTracker[[#This Row],[Employee Name]],'List of Employees'!$B$4:$H$766,6))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1745</v>
      </c>
      <c r="E7351" s="20" t="str">
        <f>IF(ISBLANK(LeaveTracker[[#This Row],[Employee Name]]),"-----",VLOOKUP(LeaveTracker[[#This Row],[Employee Name]],'List of Employees'!$B$4:$H$766,7))</f>
        <v>MAHOGANY MARKET</v>
      </c>
      <c r="F7351" s="66" t="str">
        <f>IF(ISBLANK(LeaveTracker[[#This Row],[Employee Name]]),"-----",VLOOKUP(LeaveTracker[[#This Row],[Employee Name]],'List of Employees'!$B$4:$H$766,6))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Employees'!$B$4:$H$766,7))</f>
        <v>MAHOGANY MARKET</v>
      </c>
      <c r="F7352" s="66" t="str">
        <f>IF(ISBLANK(LeaveTracker[[#This Row],[Employee Name]]),"-----",VLOOKUP(LeaveTracker[[#This Row],[Employee Name]],'List of Employees'!$B$4:$H$766,6))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2131</v>
      </c>
      <c r="E7353" s="20" t="str">
        <f>IF(ISBLANK(LeaveTracker[[#This Row],[Employee Name]]),"-----",VLOOKUP(LeaveTracker[[#This Row],[Employee Name]],'List of Employees'!$B$4:$H$766,7))</f>
        <v>GSO</v>
      </c>
      <c r="F7353" s="66" t="str">
        <f>IF(ISBLANK(LeaveTracker[[#This Row],[Employee Name]]),"-----",VLOOKUP(LeaveTracker[[#This Row],[Employee Name]],'List of Employees'!$B$4:$H$766,6))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1908</v>
      </c>
      <c r="E7354" s="20" t="str">
        <f>IF(ISBLANK(LeaveTracker[[#This Row],[Employee Name]]),"-----",VLOOKUP(LeaveTracker[[#This Row],[Employee Name]],'List of Employees'!$B$4:$H$766,7))</f>
        <v>INTERNAL</v>
      </c>
      <c r="F7354" s="66" t="str">
        <f>IF(ISBLANK(LeaveTracker[[#This Row],[Employee Name]]),"-----",VLOOKUP(LeaveTracker[[#This Row],[Employee Name]],'List of Employees'!$B$4:$H$766,6))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2180</v>
      </c>
      <c r="E7355" s="20" t="str">
        <f>IF(ISBLANK(LeaveTracker[[#This Row],[Employee Name]]),"-----",VLOOKUP(LeaveTracker[[#This Row],[Employee Name]],'List of Employees'!$B$4:$H$766,7))</f>
        <v>CENRO</v>
      </c>
      <c r="F7355" s="66" t="str">
        <f>IF(ISBLANK(LeaveTracker[[#This Row],[Employee Name]]),"-----",VLOOKUP(LeaveTracker[[#This Row],[Employee Name]],'List of Employees'!$B$4:$H$766,6))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2189</v>
      </c>
      <c r="E7356" s="20" t="str">
        <f>IF(ISBLANK(LeaveTracker[[#This Row],[Employee Name]]),"-----",VLOOKUP(LeaveTracker[[#This Row],[Employee Name]],'List of Employees'!$B$4:$H$766,7))</f>
        <v>CENRO</v>
      </c>
      <c r="F7356" s="66" t="str">
        <f>IF(ISBLANK(LeaveTracker[[#This Row],[Employee Name]]),"-----",VLOOKUP(LeaveTracker[[#This Row],[Employee Name]],'List of Employees'!$B$4:$H$766,6))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1923</v>
      </c>
      <c r="E7357" s="20" t="str">
        <f>IF(ISBLANK(LeaveTracker[[#This Row],[Employee Name]]),"-----",VLOOKUP(LeaveTracker[[#This Row],[Employee Name]],'List of Employees'!$B$4:$H$766,7))</f>
        <v>CENRO</v>
      </c>
      <c r="F7357" s="66" t="str">
        <f>IF(ISBLANK(LeaveTracker[[#This Row],[Employee Name]]),"-----",VLOOKUP(LeaveTracker[[#This Row],[Employee Name]],'List of Employees'!$B$4:$H$766,6))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1954</v>
      </c>
      <c r="E7358" s="20" t="str">
        <f>IF(ISBLANK(LeaveTracker[[#This Row],[Employee Name]]),"-----",VLOOKUP(LeaveTracker[[#This Row],[Employee Name]],'List of Employees'!$B$4:$H$766,7))</f>
        <v>CENRO</v>
      </c>
      <c r="F7358" s="66" t="str">
        <f>IF(ISBLANK(LeaveTracker[[#This Row],[Employee Name]]),"-----",VLOOKUP(LeaveTracker[[#This Row],[Employee Name]],'List of Employees'!$B$4:$H$766,6))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1795</v>
      </c>
      <c r="E7359" s="20" t="str">
        <f>IF(ISBLANK(LeaveTracker[[#This Row],[Employee Name]]),"-----",VLOOKUP(LeaveTracker[[#This Row],[Employee Name]],'List of Employees'!$B$4:$H$766,7))</f>
        <v>CENRO</v>
      </c>
      <c r="F7359" s="66" t="str">
        <f>IF(ISBLANK(LeaveTracker[[#This Row],[Employee Name]]),"-----",VLOOKUP(LeaveTracker[[#This Row],[Employee Name]],'List of Employees'!$B$4:$H$766,6))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1779</v>
      </c>
      <c r="E7360" s="20" t="str">
        <f>IF(ISBLANK(LeaveTracker[[#This Row],[Employee Name]]),"-----",VLOOKUP(LeaveTracker[[#This Row],[Employee Name]],'List of Employees'!$B$4:$H$766,7))</f>
        <v>EEO/CITY MARKET</v>
      </c>
      <c r="F7360" s="66" t="str">
        <f>IF(ISBLANK(LeaveTracker[[#This Row],[Employee Name]]),"-----",VLOOKUP(LeaveTracker[[#This Row],[Employee Name]],'List of Employees'!$B$4:$H$766,6))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1779</v>
      </c>
      <c r="E7361" s="20" t="str">
        <f>IF(ISBLANK(LeaveTracker[[#This Row],[Employee Name]]),"-----",VLOOKUP(LeaveTracker[[#This Row],[Employee Name]],'List of Employees'!$B$4:$H$766,7))</f>
        <v>EEO/CITY MARKET</v>
      </c>
      <c r="F7361" s="66" t="str">
        <f>IF(ISBLANK(LeaveTracker[[#This Row],[Employee Name]]),"-----",VLOOKUP(LeaveTracker[[#This Row],[Employee Name]],'List of Employees'!$B$4:$H$766,6))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1779</v>
      </c>
      <c r="E7362" s="20" t="str">
        <f>IF(ISBLANK(LeaveTracker[[#This Row],[Employee Name]]),"-----",VLOOKUP(LeaveTracker[[#This Row],[Employee Name]],'List of Employees'!$B$4:$H$766,7))</f>
        <v>EEO/CITY MARKET</v>
      </c>
      <c r="F7362" s="66" t="str">
        <f>IF(ISBLANK(LeaveTracker[[#This Row],[Employee Name]]),"-----",VLOOKUP(LeaveTracker[[#This Row],[Employee Name]],'List of Employees'!$B$4:$H$766,6))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1913</v>
      </c>
      <c r="E7363" s="20" t="str">
        <f>IF(ISBLANK(LeaveTracker[[#This Row],[Employee Name]]),"-----",VLOOKUP(LeaveTracker[[#This Row],[Employee Name]],'List of Employees'!$B$4:$H$766,7))</f>
        <v>PICNIC GROVE</v>
      </c>
      <c r="F7363" s="66" t="str">
        <f>IF(ISBLANK(LeaveTracker[[#This Row],[Employee Name]]),"-----",VLOOKUP(LeaveTracker[[#This Row],[Employee Name]],'List of Employees'!$B$4:$H$766,6))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Employees'!$B$4:$H$766,7))</f>
        <v>CCT</v>
      </c>
      <c r="F7364" s="66" t="str">
        <f>IF(ISBLANK(LeaveTracker[[#This Row],[Employee Name]]),"-----",VLOOKUP(LeaveTracker[[#This Row],[Employee Name]],'List of Employees'!$B$4:$H$766,6))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1786</v>
      </c>
      <c r="E7365" s="20" t="str">
        <f>IF(ISBLANK(LeaveTracker[[#This Row],[Employee Name]]),"-----",VLOOKUP(LeaveTracker[[#This Row],[Employee Name]],'List of Employees'!$B$4:$H$766,7))</f>
        <v>GSO</v>
      </c>
      <c r="F7365" s="66" t="str">
        <f>IF(ISBLANK(LeaveTracker[[#This Row],[Employee Name]]),"-----",VLOOKUP(LeaveTracker[[#This Row],[Employee Name]],'List of Employees'!$B$4:$H$766,6))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1786</v>
      </c>
      <c r="E7366" s="20" t="str">
        <f>IF(ISBLANK(LeaveTracker[[#This Row],[Employee Name]]),"-----",VLOOKUP(LeaveTracker[[#This Row],[Employee Name]],'List of Employees'!$B$4:$H$766,7))</f>
        <v>GSO</v>
      </c>
      <c r="F7366" s="66" t="str">
        <f>IF(ISBLANK(LeaveTracker[[#This Row],[Employee Name]]),"-----",VLOOKUP(LeaveTracker[[#This Row],[Employee Name]],'List of Employees'!$B$4:$H$766,6))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1786</v>
      </c>
      <c r="E7367" s="20" t="str">
        <f>IF(ISBLANK(LeaveTracker[[#This Row],[Employee Name]]),"-----",VLOOKUP(LeaveTracker[[#This Row],[Employee Name]],'List of Employees'!$B$4:$H$766,7))</f>
        <v>GSO</v>
      </c>
      <c r="F7367" s="66" t="str">
        <f>IF(ISBLANK(LeaveTracker[[#This Row],[Employee Name]]),"-----",VLOOKUP(LeaveTracker[[#This Row],[Employee Name]],'List of Employees'!$B$4:$H$766,6))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1786</v>
      </c>
      <c r="E7368" s="20" t="str">
        <f>IF(ISBLANK(LeaveTracker[[#This Row],[Employee Name]]),"-----",VLOOKUP(LeaveTracker[[#This Row],[Employee Name]],'List of Employees'!$B$4:$H$766,7))</f>
        <v>GSO</v>
      </c>
      <c r="F7368" s="66" t="str">
        <f>IF(ISBLANK(LeaveTracker[[#This Row],[Employee Name]]),"-----",VLOOKUP(LeaveTracker[[#This Row],[Employee Name]],'List of Employees'!$B$4:$H$766,6))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1786</v>
      </c>
      <c r="E7369" s="20" t="str">
        <f>IF(ISBLANK(LeaveTracker[[#This Row],[Employee Name]]),"-----",VLOOKUP(LeaveTracker[[#This Row],[Employee Name]],'List of Employees'!$B$4:$H$766,7))</f>
        <v>GSO</v>
      </c>
      <c r="F7369" s="66" t="str">
        <f>IF(ISBLANK(LeaveTracker[[#This Row],[Employee Name]]),"-----",VLOOKUP(LeaveTracker[[#This Row],[Employee Name]],'List of Employees'!$B$4:$H$766,6))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Employees'!$B$4:$H$766,7))</f>
        <v>VMO</v>
      </c>
      <c r="F7370" s="66" t="str">
        <f>IF(ISBLANK(LeaveTracker[[#This Row],[Employee Name]]),"-----",VLOOKUP(LeaveTracker[[#This Row],[Employee Name]],'List of Employees'!$B$4:$H$766,6))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Employees'!$B$4:$H$766,7))</f>
        <v>SP</v>
      </c>
      <c r="F7371" s="66" t="str">
        <f>IF(ISBLANK(LeaveTracker[[#This Row],[Employee Name]]),"-----",VLOOKUP(LeaveTracker[[#This Row],[Employee Name]],'List of Employees'!$B$4:$H$766,6))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1836</v>
      </c>
      <c r="E7372" s="20" t="str">
        <f>IF(ISBLANK(LeaveTracker[[#This Row],[Employee Name]]),"-----",VLOOKUP(LeaveTracker[[#This Row],[Employee Name]],'List of Employees'!$B$4:$H$766,7))</f>
        <v>VMO/SP</v>
      </c>
      <c r="F7372" s="66" t="str">
        <f>IF(ISBLANK(LeaveTracker[[#This Row],[Employee Name]]),"-----",VLOOKUP(LeaveTracker[[#This Row],[Employee Name]],'List of Employees'!$B$4:$H$766,6))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2015</v>
      </c>
      <c r="E7373" s="20" t="str">
        <f>IF(ISBLANK(LeaveTracker[[#This Row],[Employee Name]]),"-----",VLOOKUP(LeaveTracker[[#This Row],[Employee Name]],'List of Employees'!$B$4:$H$766,7))</f>
        <v>SP</v>
      </c>
      <c r="F7373" s="66" t="str">
        <f>IF(ISBLANK(LeaveTracker[[#This Row],[Employee Name]]),"-----",VLOOKUP(LeaveTracker[[#This Row],[Employee Name]],'List of Employees'!$B$4:$H$766,6))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2015</v>
      </c>
      <c r="E7374" s="20" t="str">
        <f>IF(ISBLANK(LeaveTracker[[#This Row],[Employee Name]]),"-----",VLOOKUP(LeaveTracker[[#This Row],[Employee Name]],'List of Employees'!$B$4:$H$766,7))</f>
        <v>SP</v>
      </c>
      <c r="F7374" s="66" t="str">
        <f>IF(ISBLANK(LeaveTracker[[#This Row],[Employee Name]]),"-----",VLOOKUP(LeaveTracker[[#This Row],[Employee Name]],'List of Employees'!$B$4:$H$766,6))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Employees'!$B$4:$H$766,7))</f>
        <v>0</v>
      </c>
      <c r="F7375" s="66" t="str">
        <f>IF(ISBLANK(LeaveTracker[[#This Row],[Employee Name]]),"-----",VLOOKUP(LeaveTracker[[#This Row],[Employee Name]],'List of Employees'!$B$4:$H$766,6))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Employees'!$B$4:$H$766,7))</f>
        <v>CHO</v>
      </c>
      <c r="F7376" s="66" t="str">
        <f>IF(ISBLANK(LeaveTracker[[#This Row],[Employee Name]]),"-----",VLOOKUP(LeaveTracker[[#This Row],[Employee Name]],'List of Employees'!$B$4:$H$766,6))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1768</v>
      </c>
      <c r="E7377" s="20" t="str">
        <f>IF(ISBLANK(LeaveTracker[[#This Row],[Employee Name]]),"-----",VLOOKUP(LeaveTracker[[#This Row],[Employee Name]],'List of Employees'!$B$4:$H$766,7))</f>
        <v>CHO</v>
      </c>
      <c r="F7377" s="66" t="str">
        <f>IF(ISBLANK(LeaveTracker[[#This Row],[Employee Name]]),"-----",VLOOKUP(LeaveTracker[[#This Row],[Employee Name]],'List of Employees'!$B$4:$H$766,6))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2256</v>
      </c>
      <c r="E7378" s="20" t="str">
        <f>IF(ISBLANK(LeaveTracker[[#This Row],[Employee Name]]),"-----",VLOOKUP(LeaveTracker[[#This Row],[Employee Name]],'List of Employees'!$B$4:$H$766,7))</f>
        <v>OSP</v>
      </c>
      <c r="F7378" s="66" t="str">
        <f>IF(ISBLANK(LeaveTracker[[#This Row],[Employee Name]]),"-----",VLOOKUP(LeaveTracker[[#This Row],[Employee Name]],'List of Employees'!$B$4:$H$766,6))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1741</v>
      </c>
      <c r="E7379" s="20" t="str">
        <f>IF(ISBLANK(LeaveTracker[[#This Row],[Employee Name]]),"-----",VLOOKUP(LeaveTracker[[#This Row],[Employee Name]],'List of Employees'!$B$4:$H$766,7))</f>
        <v>ACCOUNTING</v>
      </c>
      <c r="F7379" s="66" t="str">
        <f>IF(ISBLANK(LeaveTracker[[#This Row],[Employee Name]]),"-----",VLOOKUP(LeaveTracker[[#This Row],[Employee Name]],'List of Employees'!$B$4:$H$766,6))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1830</v>
      </c>
      <c r="E7380" s="20" t="str">
        <f>IF(ISBLANK(LeaveTracker[[#This Row],[Employee Name]]),"-----",VLOOKUP(LeaveTracker[[#This Row],[Employee Name]],'List of Employees'!$B$4:$H$766,7))</f>
        <v>ACCOUNTING</v>
      </c>
      <c r="F7380" s="66" t="str">
        <f>IF(ISBLANK(LeaveTracker[[#This Row],[Employee Name]]),"-----",VLOOKUP(LeaveTracker[[#This Row],[Employee Name]],'List of Employees'!$B$4:$H$766,6))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1830</v>
      </c>
      <c r="E7381" s="20" t="str">
        <f>IF(ISBLANK(LeaveTracker[[#This Row],[Employee Name]]),"-----",VLOOKUP(LeaveTracker[[#This Row],[Employee Name]],'List of Employees'!$B$4:$H$766,7))</f>
        <v>ACCOUNTING</v>
      </c>
      <c r="F7381" s="66" t="str">
        <f>IF(ISBLANK(LeaveTracker[[#This Row],[Employee Name]]),"-----",VLOOKUP(LeaveTracker[[#This Row],[Employee Name]],'List of Employees'!$B$4:$H$766,6))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1830</v>
      </c>
      <c r="E7382" s="20" t="str">
        <f>IF(ISBLANK(LeaveTracker[[#This Row],[Employee Name]]),"-----",VLOOKUP(LeaveTracker[[#This Row],[Employee Name]],'List of Employees'!$B$4:$H$766,7))</f>
        <v>ACCOUNTING</v>
      </c>
      <c r="F7382" s="66" t="str">
        <f>IF(ISBLANK(LeaveTracker[[#This Row],[Employee Name]]),"-----",VLOOKUP(LeaveTracker[[#This Row],[Employee Name]],'List of Employees'!$B$4:$H$766,6))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Employees'!$B$4:$H$766,7))</f>
        <v>CCT</v>
      </c>
      <c r="F7383" s="66" t="str">
        <f>IF(ISBLANK(LeaveTracker[[#This Row],[Employee Name]]),"-----",VLOOKUP(LeaveTracker[[#This Row],[Employee Name]],'List of Employees'!$B$4:$H$766,6))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1895</v>
      </c>
      <c r="E7384" s="20" t="str">
        <f>IF(ISBLANK(LeaveTracker[[#This Row],[Employee Name]]),"-----",VLOOKUP(LeaveTracker[[#This Row],[Employee Name]],'List of Employees'!$B$4:$H$766,7))</f>
        <v>TICC</v>
      </c>
      <c r="F7384" s="66" t="str">
        <f>IF(ISBLANK(LeaveTracker[[#This Row],[Employee Name]]),"-----",VLOOKUP(LeaveTracker[[#This Row],[Employee Name]],'List of Employees'!$B$4:$H$766,6))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1860</v>
      </c>
      <c r="E7385" s="20" t="str">
        <f>IF(ISBLANK(LeaveTracker[[#This Row],[Employee Name]]),"-----",VLOOKUP(LeaveTracker[[#This Row],[Employee Name]],'List of Employees'!$B$4:$H$766,7))</f>
        <v>TICC</v>
      </c>
      <c r="F7385" s="66" t="str">
        <f>IF(ISBLANK(LeaveTracker[[#This Row],[Employee Name]]),"-----",VLOOKUP(LeaveTracker[[#This Row],[Employee Name]],'List of Employees'!$B$4:$H$766,6))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1860</v>
      </c>
      <c r="E7386" s="20" t="str">
        <f>IF(ISBLANK(LeaveTracker[[#This Row],[Employee Name]]),"-----",VLOOKUP(LeaveTracker[[#This Row],[Employee Name]],'List of Employees'!$B$4:$H$766,7))</f>
        <v>TICC</v>
      </c>
      <c r="F7386" s="66" t="str">
        <f>IF(ISBLANK(LeaveTracker[[#This Row],[Employee Name]]),"-----",VLOOKUP(LeaveTracker[[#This Row],[Employee Name]],'List of Employees'!$B$4:$H$766,6))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2476</v>
      </c>
      <c r="E7387" s="20" t="str">
        <f>IF(ISBLANK(LeaveTracker[[#This Row],[Employee Name]]),"-----",VLOOKUP(LeaveTracker[[#This Row],[Employee Name]],'List of Employees'!$B$4:$H$766,7))</f>
        <v>SP/VMO</v>
      </c>
      <c r="F7387" s="66" t="str">
        <f>IF(ISBLANK(LeaveTracker[[#This Row],[Employee Name]]),"-----",VLOOKUP(LeaveTracker[[#This Row],[Employee Name]],'List of Employees'!$B$4:$H$766,6))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2477</v>
      </c>
      <c r="D7388" s="19" t="s">
        <v>1760</v>
      </c>
      <c r="E7388" s="20" t="str">
        <f>IF(ISBLANK(LeaveTracker[[#This Row],[Employee Name]]),"-----",VLOOKUP(LeaveTracker[[#This Row],[Employee Name]],'List of Employees'!$B$4:$H$766,7))</f>
        <v>EEO/CITY MARKET</v>
      </c>
      <c r="F7388" s="66" t="str">
        <f>IF(ISBLANK(LeaveTracker[[#This Row],[Employee Name]]),"-----",VLOOKUP(LeaveTracker[[#This Row],[Employee Name]],'List of Employees'!$B$4:$H$766,6))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1867</v>
      </c>
      <c r="E7389" s="20" t="str">
        <f>IF(ISBLANK(LeaveTracker[[#This Row],[Employee Name]]),"-----",VLOOKUP(LeaveTracker[[#This Row],[Employee Name]],'List of Employees'!$B$4:$H$766,7))</f>
        <v>CEO</v>
      </c>
      <c r="F7389" s="66" t="str">
        <f>IF(ISBLANK(LeaveTracker[[#This Row],[Employee Name]]),"-----",VLOOKUP(LeaveTracker[[#This Row],[Employee Name]],'List of Employees'!$B$4:$H$766,6))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Employees'!$B$4:$H$766,7))</f>
        <v>MO</v>
      </c>
      <c r="F7390" s="66" t="str">
        <f>IF(ISBLANK(LeaveTracker[[#This Row],[Employee Name]]),"-----",VLOOKUP(LeaveTracker[[#This Row],[Employee Name]],'List of Employees'!$B$4:$H$766,6))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Employees'!$B$4:$H$766,7))</f>
        <v>SP</v>
      </c>
      <c r="F7391" s="66" t="str">
        <f>IF(ISBLANK(LeaveTracker[[#This Row],[Employee Name]]),"-----",VLOOKUP(LeaveTracker[[#This Row],[Employee Name]],'List of Employees'!$B$4:$H$766,6))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Employees'!$B$4:$H$766,7))</f>
        <v>LCR</v>
      </c>
      <c r="F7392" s="66" t="str">
        <f>IF(ISBLANK(LeaveTracker[[#This Row],[Employee Name]]),"-----",VLOOKUP(LeaveTracker[[#This Row],[Employee Name]],'List of Employees'!$B$4:$H$766,6))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Employees'!$B$4:$H$766,7))</f>
        <v>COOPERATIVE OFFICE</v>
      </c>
      <c r="F7393" s="66" t="str">
        <f>IF(ISBLANK(LeaveTracker[[#This Row],[Employee Name]]),"-----",VLOOKUP(LeaveTracker[[#This Row],[Employee Name]],'List of Employees'!$B$4:$H$766,6))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Employees'!$B$4:$H$766,7))</f>
        <v>CHO</v>
      </c>
      <c r="F7394" s="66" t="str">
        <f>IF(ISBLANK(LeaveTracker[[#This Row],[Employee Name]]),"-----",VLOOKUP(LeaveTracker[[#This Row],[Employee Name]],'List of Employees'!$B$4:$H$766,6))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1968</v>
      </c>
      <c r="E7395" s="20" t="str">
        <f>IF(ISBLANK(LeaveTracker[[#This Row],[Employee Name]]),"-----",VLOOKUP(LeaveTracker[[#This Row],[Employee Name]],'List of Employees'!$B$4:$H$766,7))</f>
        <v>CHO</v>
      </c>
      <c r="F7395" s="66" t="str">
        <f>IF(ISBLANK(LeaveTracker[[#This Row],[Employee Name]]),"-----",VLOOKUP(LeaveTracker[[#This Row],[Employee Name]],'List of Employees'!$B$4:$H$766,6))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Employees'!$B$4:$H$766,7))</f>
        <v>CHO</v>
      </c>
      <c r="F7396" s="66" t="str">
        <f>IF(ISBLANK(LeaveTracker[[#This Row],[Employee Name]]),"-----",VLOOKUP(LeaveTracker[[#This Row],[Employee Name]],'List of Employees'!$B$4:$H$766,6))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2481</v>
      </c>
      <c r="E7397" s="20" t="str">
        <f>IF(ISBLANK(LeaveTracker[[#This Row],[Employee Name]]),"-----",VLOOKUP(LeaveTracker[[#This Row],[Employee Name]],'List of Employees'!$B$4:$H$766,7))</f>
        <v>RECORDS OFFICE</v>
      </c>
      <c r="F7397" s="66" t="str">
        <f>IF(ISBLANK(LeaveTracker[[#This Row],[Employee Name]]),"-----",VLOOKUP(LeaveTracker[[#This Row],[Employee Name]],'List of Employees'!$B$4:$H$766,6))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Employees'!$B$4:$H$766,7))</f>
        <v>CEO</v>
      </c>
      <c r="F7398" s="66" t="str">
        <f>IF(ISBLANK(LeaveTracker[[#This Row],[Employee Name]]),"-----",VLOOKUP(LeaveTracker[[#This Row],[Employee Name]],'List of Employees'!$B$4:$H$766,6))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Employees'!$B$4:$H$766,7))</f>
        <v>CTO</v>
      </c>
      <c r="F7399" s="66" t="str">
        <f>IF(ISBLANK(LeaveTracker[[#This Row],[Employee Name]]),"-----",VLOOKUP(LeaveTracker[[#This Row],[Employee Name]],'List of Employees'!$B$4:$H$766,6))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Employees'!$B$4:$H$766,7))</f>
        <v>CTO</v>
      </c>
      <c r="F7400" s="66" t="str">
        <f>IF(ISBLANK(LeaveTracker[[#This Row],[Employee Name]]),"-----",VLOOKUP(LeaveTracker[[#This Row],[Employee Name]],'List of Employees'!$B$4:$H$766,6))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2098</v>
      </c>
      <c r="E7401" s="20" t="str">
        <f>IF(ISBLANK(LeaveTracker[[#This Row],[Employee Name]]),"-----",VLOOKUP(LeaveTracker[[#This Row],[Employee Name]],'List of Employees'!$B$4:$H$766,7))</f>
        <v>PICNIC GROVE</v>
      </c>
      <c r="F7401" s="66" t="str">
        <f>IF(ISBLANK(LeaveTracker[[#This Row],[Employee Name]]),"-----",VLOOKUP(LeaveTracker[[#This Row],[Employee Name]],'List of Employees'!$B$4:$H$766,6))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Employees'!$B$4:$H$766,7))</f>
        <v>BUDGET</v>
      </c>
      <c r="F7402" s="66" t="str">
        <f>IF(ISBLANK(LeaveTracker[[#This Row],[Employee Name]]),"-----",VLOOKUP(LeaveTracker[[#This Row],[Employee Name]],'List of Employees'!$B$4:$H$766,6))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Employees'!$B$4:$H$766,7))</f>
        <v>CENRO</v>
      </c>
      <c r="F7403" s="66" t="str">
        <f>IF(ISBLANK(LeaveTracker[[#This Row],[Employee Name]]),"-----",VLOOKUP(LeaveTracker[[#This Row],[Employee Name]],'List of Employees'!$B$4:$H$766,6))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Employees'!$B$4:$H$766,7))</f>
        <v>CENRO</v>
      </c>
      <c r="F7404" s="66" t="str">
        <f>IF(ISBLANK(LeaveTracker[[#This Row],[Employee Name]]),"-----",VLOOKUP(LeaveTracker[[#This Row],[Employee Name]],'List of Employees'!$B$4:$H$766,6))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Employees'!$B$4:$H$766,7))</f>
        <v>CENRO</v>
      </c>
      <c r="F7405" s="66" t="str">
        <f>IF(ISBLANK(LeaveTracker[[#This Row],[Employee Name]]),"-----",VLOOKUP(LeaveTracker[[#This Row],[Employee Name]],'List of Employees'!$B$4:$H$766,6))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Employees'!$B$4:$H$766,7))</f>
        <v>LANDTAX</v>
      </c>
      <c r="F7406" s="66" t="str">
        <f>IF(ISBLANK(LeaveTracker[[#This Row],[Employee Name]]),"-----",VLOOKUP(LeaveTracker[[#This Row],[Employee Name]],'List of Employees'!$B$4:$H$766,6))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Employees'!$B$4:$H$766,7))</f>
        <v>CTO</v>
      </c>
      <c r="F7407" s="66" t="str">
        <f>IF(ISBLANK(LeaveTracker[[#This Row],[Employee Name]]),"-----",VLOOKUP(LeaveTracker[[#This Row],[Employee Name]],'List of Employees'!$B$4:$H$766,6))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Employees'!$B$4:$H$766,7))</f>
        <v>CTO</v>
      </c>
      <c r="F7408" s="66" t="str">
        <f>IF(ISBLANK(LeaveTracker[[#This Row],[Employee Name]]),"-----",VLOOKUP(LeaveTracker[[#This Row],[Employee Name]],'List of Employees'!$B$4:$H$766,6))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Employees'!$B$4:$H$766,7))</f>
        <v>CHO</v>
      </c>
      <c r="F7409" s="66" t="str">
        <f>IF(ISBLANK(LeaveTracker[[#This Row],[Employee Name]]),"-----",VLOOKUP(LeaveTracker[[#This Row],[Employee Name]],'List of Employees'!$B$4:$H$766,6))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Employees'!$B$4:$H$766,7))</f>
        <v>CSWDO</v>
      </c>
      <c r="F7410" s="66" t="str">
        <f>IF(ISBLANK(LeaveTracker[[#This Row],[Employee Name]]),"-----",VLOOKUP(LeaveTracker[[#This Row],[Employee Name]],'List of Employees'!$B$4:$H$766,6))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Employees'!$B$4:$H$766,7))</f>
        <v>HRMO</v>
      </c>
      <c r="F7411" s="66" t="str">
        <f>IF(ISBLANK(LeaveTracker[[#This Row],[Employee Name]]),"-----",VLOOKUP(LeaveTracker[[#This Row],[Employee Name]],'List of Employees'!$B$4:$H$766,6))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Employees'!$B$4:$H$766,7))</f>
        <v>HRMO</v>
      </c>
      <c r="F7412" s="66" t="str">
        <f>IF(ISBLANK(LeaveTracker[[#This Row],[Employee Name]]),"-----",VLOOKUP(LeaveTracker[[#This Row],[Employee Name]],'List of Employees'!$B$4:$H$766,6))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Employees'!$B$4:$H$766,7))</f>
        <v>TCCH/TICC</v>
      </c>
      <c r="F7413" s="66" t="str">
        <f>IF(ISBLANK(LeaveTracker[[#This Row],[Employee Name]]),"-----",VLOOKUP(LeaveTracker[[#This Row],[Employee Name]],'List of Employees'!$B$4:$H$766,6))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Employees'!$B$4:$H$766,7))</f>
        <v>CCT</v>
      </c>
      <c r="F7414" s="66" t="str">
        <f>IF(ISBLANK(LeaveTracker[[#This Row],[Employee Name]]),"-----",VLOOKUP(LeaveTracker[[#This Row],[Employee Name]],'List of Employees'!$B$4:$H$766,6))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Employees'!$B$4:$H$766,7))</f>
        <v>MAHOGANY MARKET</v>
      </c>
      <c r="F7415" s="66" t="str">
        <f>IF(ISBLANK(LeaveTracker[[#This Row],[Employee Name]]),"-----",VLOOKUP(LeaveTracker[[#This Row],[Employee Name]],'List of Employees'!$B$4:$H$766,6))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2484</v>
      </c>
      <c r="E7416" s="20" t="str">
        <f>IF(ISBLANK(LeaveTracker[[#This Row],[Employee Name]]),"-----",VLOOKUP(LeaveTracker[[#This Row],[Employee Name]],'List of Employees'!$B$4:$H$766,7))</f>
        <v>MAYORS OFFICE</v>
      </c>
      <c r="F7416" s="66" t="str">
        <f>IF(ISBLANK(LeaveTracker[[#This Row],[Employee Name]]),"-----",VLOOKUP(LeaveTracker[[#This Row],[Employee Name]],'List of Employees'!$B$4:$H$766,6))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1956</v>
      </c>
      <c r="E7417" s="20" t="str">
        <f>IF(ISBLANK(LeaveTracker[[#This Row],[Employee Name]]),"-----",VLOOKUP(LeaveTracker[[#This Row],[Employee Name]],'List of Employees'!$B$4:$H$766,7))</f>
        <v>TERMINAL</v>
      </c>
      <c r="F7417" s="66" t="str">
        <f>IF(ISBLANK(LeaveTracker[[#This Row],[Employee Name]]),"-----",VLOOKUP(LeaveTracker[[#This Row],[Employee Name]],'List of Employees'!$B$4:$H$766,6))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1956</v>
      </c>
      <c r="E7418" s="20" t="str">
        <f>IF(ISBLANK(LeaveTracker[[#This Row],[Employee Name]]),"-----",VLOOKUP(LeaveTracker[[#This Row],[Employee Name]],'List of Employees'!$B$4:$H$766,7))</f>
        <v>TERMINAL</v>
      </c>
      <c r="F7418" s="66" t="str">
        <f>IF(ISBLANK(LeaveTracker[[#This Row],[Employee Name]]),"-----",VLOOKUP(LeaveTracker[[#This Row],[Employee Name]],'List of Employees'!$B$4:$H$766,6))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Employees'!$B$4:$H$766,7))</f>
        <v>CTO</v>
      </c>
      <c r="F7419" s="66" t="str">
        <f>IF(ISBLANK(LeaveTracker[[#This Row],[Employee Name]]),"-----",VLOOKUP(LeaveTracker[[#This Row],[Employee Name]],'List of Employees'!$B$4:$H$766,6))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Employees'!$B$4:$H$766,7))</f>
        <v>CTO</v>
      </c>
      <c r="F7420" s="66" t="str">
        <f>IF(ISBLANK(LeaveTracker[[#This Row],[Employee Name]]),"-----",VLOOKUP(LeaveTracker[[#This Row],[Employee Name]],'List of Employees'!$B$4:$H$766,6))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2487</v>
      </c>
      <c r="E7421" s="20">
        <f>IF(ISBLANK(LeaveTracker[[#This Row],[Employee Name]]),"-----",VLOOKUP(LeaveTracker[[#This Row],[Employee Name]],'List of Employees'!$B$4:$H$766,7))</f>
        <v>0</v>
      </c>
      <c r="F7421" s="66" t="str">
        <f>IF(ISBLANK(LeaveTracker[[#This Row],[Employee Name]]),"-----",VLOOKUP(LeaveTracker[[#This Row],[Employee Name]],'List of Employees'!$B$4:$H$766,6))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Employees'!$B$4:$H$766,7))</f>
        <v>ACCOUNTING</v>
      </c>
      <c r="F7422" s="66" t="str">
        <f>IF(ISBLANK(LeaveTracker[[#This Row],[Employee Name]]),"-----",VLOOKUP(LeaveTracker[[#This Row],[Employee Name]],'List of Employees'!$B$4:$H$766,6))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1917</v>
      </c>
      <c r="E7423" s="20" t="str">
        <f>IF(ISBLANK(LeaveTracker[[#This Row],[Employee Name]]),"-----",VLOOKUP(LeaveTracker[[#This Row],[Employee Name]],'List of Employees'!$B$4:$H$766,7))</f>
        <v>ONT</v>
      </c>
      <c r="F7423" s="66" t="str">
        <f>IF(ISBLANK(LeaveTracker[[#This Row],[Employee Name]]),"-----",VLOOKUP(LeaveTracker[[#This Row],[Employee Name]],'List of Employees'!$B$4:$H$766,6))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1917</v>
      </c>
      <c r="E7424" s="20" t="str">
        <f>IF(ISBLANK(LeaveTracker[[#This Row],[Employee Name]]),"-----",VLOOKUP(LeaveTracker[[#This Row],[Employee Name]],'List of Employees'!$B$4:$H$766,7))</f>
        <v>ONT</v>
      </c>
      <c r="F7424" s="66" t="str">
        <f>IF(ISBLANK(LeaveTracker[[#This Row],[Employee Name]]),"-----",VLOOKUP(LeaveTracker[[#This Row],[Employee Name]],'List of Employees'!$B$4:$H$766,6))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Employees'!$B$4:$H$766,7))</f>
        <v>ONT</v>
      </c>
      <c r="F7425" s="66" t="str">
        <f>IF(ISBLANK(LeaveTracker[[#This Row],[Employee Name]]),"-----",VLOOKUP(LeaveTracker[[#This Row],[Employee Name]],'List of Employees'!$B$4:$H$766,6))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Employees'!$B$4:$H$766,7))</f>
        <v>ONT</v>
      </c>
      <c r="F7426" s="66" t="str">
        <f>IF(ISBLANK(LeaveTracker[[#This Row],[Employee Name]]),"-----",VLOOKUP(LeaveTracker[[#This Row],[Employee Name]],'List of Employees'!$B$4:$H$766,6))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Employees'!$B$4:$H$766,7))</f>
        <v>ONT</v>
      </c>
      <c r="F7427" s="66" t="str">
        <f>IF(ISBLANK(LeaveTracker[[#This Row],[Employee Name]]),"-----",VLOOKUP(LeaveTracker[[#This Row],[Employee Name]],'List of Employees'!$B$4:$H$766,6))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Employees'!$B$4:$H$766,7))</f>
        <v>ONT</v>
      </c>
      <c r="F7428" s="66" t="str">
        <f>IF(ISBLANK(LeaveTracker[[#This Row],[Employee Name]]),"-----",VLOOKUP(LeaveTracker[[#This Row],[Employee Name]],'List of Employees'!$B$4:$H$766,6))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Employees'!$B$4:$H$766,7))</f>
        <v>PIO</v>
      </c>
      <c r="F7429" s="66" t="str">
        <f>IF(ISBLANK(LeaveTracker[[#This Row],[Employee Name]]),"-----",VLOOKUP(LeaveTracker[[#This Row],[Employee Name]],'List of Employees'!$B$4:$H$766,6))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1746</v>
      </c>
      <c r="E7430" s="20" t="str">
        <f>IF(ISBLANK(LeaveTracker[[#This Row],[Employee Name]]),"-----",VLOOKUP(LeaveTracker[[#This Row],[Employee Name]],'List of Employees'!$B$4:$H$766,7))</f>
        <v>AGRICULTURE OFFICE</v>
      </c>
      <c r="F7430" s="66" t="str">
        <f>IF(ISBLANK(LeaveTracker[[#This Row],[Employee Name]]),"-----",VLOOKUP(LeaveTracker[[#This Row],[Employee Name]],'List of Employees'!$B$4:$H$766,6))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Employees'!$B$4:$H$766,7))</f>
        <v>CTO</v>
      </c>
      <c r="F7431" s="66" t="str">
        <f>IF(ISBLANK(LeaveTracker[[#This Row],[Employee Name]]),"-----",VLOOKUP(LeaveTracker[[#This Row],[Employee Name]],'List of Employees'!$B$4:$H$766,6))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Employees'!$B$4:$H$766,7))</f>
        <v>LCR</v>
      </c>
      <c r="F7432" s="66" t="str">
        <f>IF(ISBLANK(LeaveTracker[[#This Row],[Employee Name]]),"-----",VLOOKUP(LeaveTracker[[#This Row],[Employee Name]],'List of Employees'!$B$4:$H$766,6))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Employees'!$B$4:$H$766,7))</f>
        <v>LCR</v>
      </c>
      <c r="F7433" s="66" t="str">
        <f>IF(ISBLANK(LeaveTracker[[#This Row],[Employee Name]]),"-----",VLOOKUP(LeaveTracker[[#This Row],[Employee Name]],'List of Employees'!$B$4:$H$766,6))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Employees'!$B$4:$H$766,7))</f>
        <v>ACCOUNTING</v>
      </c>
      <c r="F7434" s="66" t="str">
        <f>IF(ISBLANK(LeaveTracker[[#This Row],[Employee Name]]),"-----",VLOOKUP(LeaveTracker[[#This Row],[Employee Name]],'List of Employees'!$B$4:$H$766,6))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Employees'!$B$4:$H$766,7))</f>
        <v>COOPERATIVE OFFICE</v>
      </c>
      <c r="F7435" s="66" t="str">
        <f>IF(ISBLANK(LeaveTracker[[#This Row],[Employee Name]]),"-----",VLOOKUP(LeaveTracker[[#This Row],[Employee Name]],'List of Employees'!$B$4:$H$766,6))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Employees'!$B$4:$H$766,7))</f>
        <v>LIBRARY</v>
      </c>
      <c r="F7436" s="66" t="str">
        <f>IF(ISBLANK(LeaveTracker[[#This Row],[Employee Name]]),"-----",VLOOKUP(LeaveTracker[[#This Row],[Employee Name]],'List of Employees'!$B$4:$H$766,6))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Employees'!$B$4:$H$766,7))</f>
        <v>GSO</v>
      </c>
      <c r="F7437" s="66" t="str">
        <f>IF(ISBLANK(LeaveTracker[[#This Row],[Employee Name]]),"-----",VLOOKUP(LeaveTracker[[#This Row],[Employee Name]],'List of Employees'!$B$4:$H$766,6))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Employees'!$B$4:$H$766,7))</f>
        <v>THRDC</v>
      </c>
      <c r="F7438" s="66" t="str">
        <f>IF(ISBLANK(LeaveTracker[[#This Row],[Employee Name]]),"-----",VLOOKUP(LeaveTracker[[#This Row],[Employee Name]],'List of Employees'!$B$4:$H$766,6))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Employees'!$B$4:$H$766,7))</f>
        <v>THRDC</v>
      </c>
      <c r="F7439" s="66" t="str">
        <f>IF(ISBLANK(LeaveTracker[[#This Row],[Employee Name]]),"-----",VLOOKUP(LeaveTracker[[#This Row],[Employee Name]],'List of Employees'!$B$4:$H$766,6))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Employees'!$B$4:$H$766,7))</f>
        <v>PICNIC GROVE</v>
      </c>
      <c r="F7440" s="66" t="str">
        <f>IF(ISBLANK(LeaveTracker[[#This Row],[Employee Name]]),"-----",VLOOKUP(LeaveTracker[[#This Row],[Employee Name]],'List of Employees'!$B$4:$H$766,6))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Employees'!$B$4:$H$766,7))</f>
        <v>MAHOGANY MARKET</v>
      </c>
      <c r="F7441" s="66" t="str">
        <f>IF(ISBLANK(LeaveTracker[[#This Row],[Employee Name]]),"-----",VLOOKUP(LeaveTracker[[#This Row],[Employee Name]],'List of Employees'!$B$4:$H$766,6))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Employees'!$B$4:$H$766,7))</f>
        <v>MAHOGANY MARKET</v>
      </c>
      <c r="F7442" s="66" t="str">
        <f>IF(ISBLANK(LeaveTracker[[#This Row],[Employee Name]]),"-----",VLOOKUP(LeaveTracker[[#This Row],[Employee Name]],'List of Employees'!$B$4:$H$766,6))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2484</v>
      </c>
      <c r="E7443" s="20" t="str">
        <f>IF(ISBLANK(LeaveTracker[[#This Row],[Employee Name]]),"-----",VLOOKUP(LeaveTracker[[#This Row],[Employee Name]],'List of Employees'!$B$4:$H$766,7))</f>
        <v>MAYORS OFFICE</v>
      </c>
      <c r="F7443" s="66" t="str">
        <f>IF(ISBLANK(LeaveTracker[[#This Row],[Employee Name]]),"-----",VLOOKUP(LeaveTracker[[#This Row],[Employee Name]],'List of Employees'!$B$4:$H$766,6))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2421</v>
      </c>
      <c r="E7444" s="20" t="str">
        <f>IF(ISBLANK(LeaveTracker[[#This Row],[Employee Name]]),"-----",VLOOKUP(LeaveTracker[[#This Row],[Employee Name]],'List of Employees'!$B$4:$H$766,7))</f>
        <v>ONT</v>
      </c>
      <c r="F7444" s="66" t="str">
        <f>IF(ISBLANK(LeaveTracker[[#This Row],[Employee Name]]),"-----",VLOOKUP(LeaveTracker[[#This Row],[Employee Name]],'List of Employees'!$B$4:$H$766,6))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Employees'!$B$4:$H$766,7))</f>
        <v>ONT</v>
      </c>
      <c r="F7445" s="66" t="str">
        <f>IF(ISBLANK(LeaveTracker[[#This Row],[Employee Name]]),"-----",VLOOKUP(LeaveTracker[[#This Row],[Employee Name]],'List of Employees'!$B$4:$H$766,6))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Employees'!$B$4:$H$766,7))</f>
        <v>ACCOUNTING</v>
      </c>
      <c r="F7446" s="66" t="str">
        <f>IF(ISBLANK(LeaveTracker[[#This Row],[Employee Name]]),"-----",VLOOKUP(LeaveTracker[[#This Row],[Employee Name]],'List of Employees'!$B$4:$H$766,6))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Employees'!$B$4:$H$766,7))</f>
        <v>ACCOUNTING</v>
      </c>
      <c r="F7447" s="66" t="str">
        <f>IF(ISBLANK(LeaveTracker[[#This Row],[Employee Name]]),"-----",VLOOKUP(LeaveTracker[[#This Row],[Employee Name]],'List of Employees'!$B$4:$H$766,6))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Employees'!$B$4:$H$766,7))</f>
        <v>ADMIN OFFICE</v>
      </c>
      <c r="F7448" s="66" t="str">
        <f>IF(ISBLANK(LeaveTracker[[#This Row],[Employee Name]]),"-----",VLOOKUP(LeaveTracker[[#This Row],[Employee Name]],'List of Employees'!$B$4:$H$766,6))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Employees'!$B$4:$H$766,7))</f>
        <v>ACCOUNTING</v>
      </c>
      <c r="F7449" s="66" t="str">
        <f>IF(ISBLANK(LeaveTracker[[#This Row],[Employee Name]]),"-----",VLOOKUP(LeaveTracker[[#This Row],[Employee Name]],'List of Employees'!$B$4:$H$766,6))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Employees'!$B$4:$H$766,7))</f>
        <v>ACCOUNTING</v>
      </c>
      <c r="F7450" s="66" t="str">
        <f>IF(ISBLANK(LeaveTracker[[#This Row],[Employee Name]]),"-----",VLOOKUP(LeaveTracker[[#This Row],[Employee Name]],'List of Employees'!$B$4:$H$766,6))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Employees'!$B$4:$H$766,7))</f>
        <v>ACCOUNTING</v>
      </c>
      <c r="F7451" s="66" t="str">
        <f>IF(ISBLANK(LeaveTracker[[#This Row],[Employee Name]]),"-----",VLOOKUP(LeaveTracker[[#This Row],[Employee Name]],'List of Employees'!$B$4:$H$766,6))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Employees'!$B$4:$H$766,7))</f>
        <v>ACCOUNTING</v>
      </c>
      <c r="F7452" s="66" t="str">
        <f>IF(ISBLANK(LeaveTracker[[#This Row],[Employee Name]]),"-----",VLOOKUP(LeaveTracker[[#This Row],[Employee Name]],'List of Employees'!$B$4:$H$766,6))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Employees'!$B$4:$H$766,7))</f>
        <v>ACCOUNTING</v>
      </c>
      <c r="F7453" s="66" t="str">
        <f>IF(ISBLANK(LeaveTracker[[#This Row],[Employee Name]]),"-----",VLOOKUP(LeaveTracker[[#This Row],[Employee Name]],'List of Employees'!$B$4:$H$766,6))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Employees'!$B$4:$H$766,7))</f>
        <v>ACCOUNTING</v>
      </c>
      <c r="F7454" s="66" t="str">
        <f>IF(ISBLANK(LeaveTracker[[#This Row],[Employee Name]]),"-----",VLOOKUP(LeaveTracker[[#This Row],[Employee Name]],'List of Employees'!$B$4:$H$766,6))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Employees'!$B$4:$H$766,7))</f>
        <v>ACCOUNTING</v>
      </c>
      <c r="F7455" s="66" t="str">
        <f>IF(ISBLANK(LeaveTracker[[#This Row],[Employee Name]]),"-----",VLOOKUP(LeaveTracker[[#This Row],[Employee Name]],'List of Employees'!$B$4:$H$766,6))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Employees'!$B$4:$H$766,7))</f>
        <v>CCT</v>
      </c>
      <c r="F7456" s="66" t="str">
        <f>IF(ISBLANK(LeaveTracker[[#This Row],[Employee Name]]),"-----",VLOOKUP(LeaveTracker[[#This Row],[Employee Name]],'List of Employees'!$B$4:$H$766,6))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Employees'!$B$4:$H$766,7))</f>
        <v>GSO</v>
      </c>
      <c r="F7457" s="66" t="str">
        <f>IF(ISBLANK(LeaveTracker[[#This Row],[Employee Name]]),"-----",VLOOKUP(LeaveTracker[[#This Row],[Employee Name]],'List of Employees'!$B$4:$H$766,6))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2131</v>
      </c>
      <c r="E7458" s="20" t="str">
        <f>IF(ISBLANK(LeaveTracker[[#This Row],[Employee Name]]),"-----",VLOOKUP(LeaveTracker[[#This Row],[Employee Name]],'List of Employees'!$B$4:$H$766,7))</f>
        <v>GSO</v>
      </c>
      <c r="F7458" s="66" t="str">
        <f>IF(ISBLANK(LeaveTracker[[#This Row],[Employee Name]]),"-----",VLOOKUP(LeaveTracker[[#This Row],[Employee Name]],'List of Employees'!$B$4:$H$766,6))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Employees'!$B$4:$H$766,7))</f>
        <v>GSO</v>
      </c>
      <c r="F7459" s="66" t="str">
        <f>IF(ISBLANK(LeaveTracker[[#This Row],[Employee Name]]),"-----",VLOOKUP(LeaveTracker[[#This Row],[Employee Name]],'List of Employees'!$B$4:$H$766,6))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Employees'!$B$4:$H$766,7))</f>
        <v>DOE</v>
      </c>
      <c r="F7460" s="66" t="str">
        <f>IF(ISBLANK(LeaveTracker[[#This Row],[Employee Name]]),"-----",VLOOKUP(LeaveTracker[[#This Row],[Employee Name]],'List of Employees'!$B$4:$H$766,6))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Employees'!$B$4:$H$766,7))</f>
        <v>ASSESSORS OFFICE</v>
      </c>
      <c r="F7461" s="66" t="str">
        <f>IF(ISBLANK(LeaveTracker[[#This Row],[Employee Name]]),"-----",VLOOKUP(LeaveTracker[[#This Row],[Employee Name]],'List of Employees'!$B$4:$H$766,6))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2298</v>
      </c>
      <c r="E7462" s="20" t="str">
        <f>IF(ISBLANK(LeaveTracker[[#This Row],[Employee Name]]),"-----",VLOOKUP(LeaveTracker[[#This Row],[Employee Name]],'List of Employees'!$B$4:$H$766,7))</f>
        <v>TICC</v>
      </c>
      <c r="F7462" s="66" t="str">
        <f>IF(ISBLANK(LeaveTracker[[#This Row],[Employee Name]]),"-----",VLOOKUP(LeaveTracker[[#This Row],[Employee Name]],'List of Employees'!$B$4:$H$766,6))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2298</v>
      </c>
      <c r="E7463" s="20" t="str">
        <f>IF(ISBLANK(LeaveTracker[[#This Row],[Employee Name]]),"-----",VLOOKUP(LeaveTracker[[#This Row],[Employee Name]],'List of Employees'!$B$4:$H$766,7))</f>
        <v>TICC</v>
      </c>
      <c r="F7463" s="66" t="str">
        <f>IF(ISBLANK(LeaveTracker[[#This Row],[Employee Name]]),"-----",VLOOKUP(LeaveTracker[[#This Row],[Employee Name]],'List of Employees'!$B$4:$H$766,6))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1761</v>
      </c>
      <c r="E7464" s="20" t="str">
        <f>IF(ISBLANK(LeaveTracker[[#This Row],[Employee Name]]),"-----",VLOOKUP(LeaveTracker[[#This Row],[Employee Name]],'List of Employees'!$B$4:$H$766,7))</f>
        <v>GSO</v>
      </c>
      <c r="F7464" s="66" t="str">
        <f>IF(ISBLANK(LeaveTracker[[#This Row],[Employee Name]]),"-----",VLOOKUP(LeaveTracker[[#This Row],[Employee Name]],'List of Employees'!$B$4:$H$766,6))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1934</v>
      </c>
      <c r="E7465" s="20" t="str">
        <f>IF(ISBLANK(LeaveTracker[[#This Row],[Employee Name]]),"-----",VLOOKUP(LeaveTracker[[#This Row],[Employee Name]],'List of Employees'!$B$4:$H$766,7))</f>
        <v>GSO</v>
      </c>
      <c r="F7465" s="66" t="str">
        <f>IF(ISBLANK(LeaveTracker[[#This Row],[Employee Name]]),"-----",VLOOKUP(LeaveTracker[[#This Row],[Employee Name]],'List of Employees'!$B$4:$H$766,6))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1818</v>
      </c>
      <c r="E7466" s="20" t="str">
        <f>IF(ISBLANK(LeaveTracker[[#This Row],[Employee Name]]),"-----",VLOOKUP(LeaveTracker[[#This Row],[Employee Name]],'List of Employees'!$B$4:$H$766,7))</f>
        <v>EEO/CITY MARKET</v>
      </c>
      <c r="F7466" s="66" t="str">
        <f>IF(ISBLANK(LeaveTracker[[#This Row],[Employee Name]]),"-----",VLOOKUP(LeaveTracker[[#This Row],[Employee Name]],'List of Employees'!$B$4:$H$766,6))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1908</v>
      </c>
      <c r="E7467" s="20" t="str">
        <f>IF(ISBLANK(LeaveTracker[[#This Row],[Employee Name]]),"-----",VLOOKUP(LeaveTracker[[#This Row],[Employee Name]],'List of Employees'!$B$4:$H$766,7))</f>
        <v>INTERNAL</v>
      </c>
      <c r="F7467" s="66" t="str">
        <f>IF(ISBLANK(LeaveTracker[[#This Row],[Employee Name]]),"-----",VLOOKUP(LeaveTracker[[#This Row],[Employee Name]],'List of Employees'!$B$4:$H$766,6))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Employees'!$B$4:$H$766,7))</f>
        <v>TIPID IMPOK</v>
      </c>
      <c r="F7468" s="66" t="str">
        <f>IF(ISBLANK(LeaveTracker[[#This Row],[Employee Name]]),"-----",VLOOKUP(LeaveTracker[[#This Row],[Employee Name]],'List of Employees'!$B$4:$H$766,6))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1927</v>
      </c>
      <c r="E7469" s="20" t="str">
        <f>IF(ISBLANK(LeaveTracker[[#This Row],[Employee Name]]),"-----",VLOOKUP(LeaveTracker[[#This Row],[Employee Name]],'List of Employees'!$B$4:$H$766,7))</f>
        <v>CTO</v>
      </c>
      <c r="F7469" s="66" t="str">
        <f>IF(ISBLANK(LeaveTracker[[#This Row],[Employee Name]]),"-----",VLOOKUP(LeaveTracker[[#This Row],[Employee Name]],'List of Employees'!$B$4:$H$766,6))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1927</v>
      </c>
      <c r="E7470" s="20" t="str">
        <f>IF(ISBLANK(LeaveTracker[[#This Row],[Employee Name]]),"-----",VLOOKUP(LeaveTracker[[#This Row],[Employee Name]],'List of Employees'!$B$4:$H$766,7))</f>
        <v>CTO</v>
      </c>
      <c r="F7470" s="66" t="str">
        <f>IF(ISBLANK(LeaveTracker[[#This Row],[Employee Name]]),"-----",VLOOKUP(LeaveTracker[[#This Row],[Employee Name]],'List of Employees'!$B$4:$H$766,6))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1927</v>
      </c>
      <c r="E7471" s="20" t="str">
        <f>IF(ISBLANK(LeaveTracker[[#This Row],[Employee Name]]),"-----",VLOOKUP(LeaveTracker[[#This Row],[Employee Name]],'List of Employees'!$B$4:$H$766,7))</f>
        <v>CTO</v>
      </c>
      <c r="F7471" s="66" t="str">
        <f>IF(ISBLANK(LeaveTracker[[#This Row],[Employee Name]]),"-----",VLOOKUP(LeaveTracker[[#This Row],[Employee Name]],'List of Employees'!$B$4:$H$766,6))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1927</v>
      </c>
      <c r="E7472" s="20" t="str">
        <f>IF(ISBLANK(LeaveTracker[[#This Row],[Employee Name]]),"-----",VLOOKUP(LeaveTracker[[#This Row],[Employee Name]],'List of Employees'!$B$4:$H$766,7))</f>
        <v>CTO</v>
      </c>
      <c r="F7472" s="66" t="str">
        <f>IF(ISBLANK(LeaveTracker[[#This Row],[Employee Name]]),"-----",VLOOKUP(LeaveTracker[[#This Row],[Employee Name]],'List of Employees'!$B$4:$H$766,6))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1927</v>
      </c>
      <c r="E7473" s="20" t="str">
        <f>IF(ISBLANK(LeaveTracker[[#This Row],[Employee Name]]),"-----",VLOOKUP(LeaveTracker[[#This Row],[Employee Name]],'List of Employees'!$B$4:$H$766,7))</f>
        <v>CTO</v>
      </c>
      <c r="F7473" s="66" t="str">
        <f>IF(ISBLANK(LeaveTracker[[#This Row],[Employee Name]]),"-----",VLOOKUP(LeaveTracker[[#This Row],[Employee Name]],'List of Employees'!$B$4:$H$766,6))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1927</v>
      </c>
      <c r="E7474" s="20" t="str">
        <f>IF(ISBLANK(LeaveTracker[[#This Row],[Employee Name]]),"-----",VLOOKUP(LeaveTracker[[#This Row],[Employee Name]],'List of Employees'!$B$4:$H$766,7))</f>
        <v>CTO</v>
      </c>
      <c r="F7474" s="66" t="str">
        <f>IF(ISBLANK(LeaveTracker[[#This Row],[Employee Name]]),"-----",VLOOKUP(LeaveTracker[[#This Row],[Employee Name]],'List of Employees'!$B$4:$H$766,6))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2200</v>
      </c>
      <c r="E7475" s="20" t="str">
        <f>IF(ISBLANK(LeaveTracker[[#This Row],[Employee Name]]),"-----",VLOOKUP(LeaveTracker[[#This Row],[Employee Name]],'List of Employees'!$B$4:$H$766,7))</f>
        <v>CENRO</v>
      </c>
      <c r="F7475" s="66" t="str">
        <f>IF(ISBLANK(LeaveTracker[[#This Row],[Employee Name]]),"-----",VLOOKUP(LeaveTracker[[#This Row],[Employee Name]],'List of Employees'!$B$4:$H$766,6))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2200</v>
      </c>
      <c r="E7476" s="20" t="str">
        <f>IF(ISBLANK(LeaveTracker[[#This Row],[Employee Name]]),"-----",VLOOKUP(LeaveTracker[[#This Row],[Employee Name]],'List of Employees'!$B$4:$H$766,7))</f>
        <v>CENRO</v>
      </c>
      <c r="F7476" s="66" t="str">
        <f>IF(ISBLANK(LeaveTracker[[#This Row],[Employee Name]]),"-----",VLOOKUP(LeaveTracker[[#This Row],[Employee Name]],'List of Employees'!$B$4:$H$766,6))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2200</v>
      </c>
      <c r="E7477" s="20" t="str">
        <f>IF(ISBLANK(LeaveTracker[[#This Row],[Employee Name]]),"-----",VLOOKUP(LeaveTracker[[#This Row],[Employee Name]],'List of Employees'!$B$4:$H$766,7))</f>
        <v>CENRO</v>
      </c>
      <c r="F7477" s="66" t="str">
        <f>IF(ISBLANK(LeaveTracker[[#This Row],[Employee Name]]),"-----",VLOOKUP(LeaveTracker[[#This Row],[Employee Name]],'List of Employees'!$B$4:$H$766,6))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2200</v>
      </c>
      <c r="E7478" s="20" t="str">
        <f>IF(ISBLANK(LeaveTracker[[#This Row],[Employee Name]]),"-----",VLOOKUP(LeaveTracker[[#This Row],[Employee Name]],'List of Employees'!$B$4:$H$766,7))</f>
        <v>CENRO</v>
      </c>
      <c r="F7478" s="66" t="str">
        <f>IF(ISBLANK(LeaveTracker[[#This Row],[Employee Name]]),"-----",VLOOKUP(LeaveTracker[[#This Row],[Employee Name]],'List of Employees'!$B$4:$H$766,6))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2200</v>
      </c>
      <c r="E7479" s="20" t="str">
        <f>IF(ISBLANK(LeaveTracker[[#This Row],[Employee Name]]),"-----",VLOOKUP(LeaveTracker[[#This Row],[Employee Name]],'List of Employees'!$B$4:$H$766,7))</f>
        <v>CENRO</v>
      </c>
      <c r="F7479" s="66" t="str">
        <f>IF(ISBLANK(LeaveTracker[[#This Row],[Employee Name]]),"-----",VLOOKUP(LeaveTracker[[#This Row],[Employee Name]],'List of Employees'!$B$4:$H$766,6))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2200</v>
      </c>
      <c r="E7480" s="20" t="str">
        <f>IF(ISBLANK(LeaveTracker[[#This Row],[Employee Name]]),"-----",VLOOKUP(LeaveTracker[[#This Row],[Employee Name]],'List of Employees'!$B$4:$H$766,7))</f>
        <v>CENRO</v>
      </c>
      <c r="F7480" s="66" t="str">
        <f>IF(ISBLANK(LeaveTracker[[#This Row],[Employee Name]]),"-----",VLOOKUP(LeaveTracker[[#This Row],[Employee Name]],'List of Employees'!$B$4:$H$766,6))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2200</v>
      </c>
      <c r="E7481" s="20" t="str">
        <f>IF(ISBLANK(LeaveTracker[[#This Row],[Employee Name]]),"-----",VLOOKUP(LeaveTracker[[#This Row],[Employee Name]],'List of Employees'!$B$4:$H$766,7))</f>
        <v>CENRO</v>
      </c>
      <c r="F7481" s="66" t="str">
        <f>IF(ISBLANK(LeaveTracker[[#This Row],[Employee Name]]),"-----",VLOOKUP(LeaveTracker[[#This Row],[Employee Name]],'List of Employees'!$B$4:$H$766,6))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2200</v>
      </c>
      <c r="E7482" s="20" t="str">
        <f>IF(ISBLANK(LeaveTracker[[#This Row],[Employee Name]]),"-----",VLOOKUP(LeaveTracker[[#This Row],[Employee Name]],'List of Employees'!$B$4:$H$766,7))</f>
        <v>CENRO</v>
      </c>
      <c r="F7482" s="66" t="str">
        <f>IF(ISBLANK(LeaveTracker[[#This Row],[Employee Name]]),"-----",VLOOKUP(LeaveTracker[[#This Row],[Employee Name]],'List of Employees'!$B$4:$H$766,6))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1779</v>
      </c>
      <c r="E7483" s="20" t="str">
        <f>IF(ISBLANK(LeaveTracker[[#This Row],[Employee Name]]),"-----",VLOOKUP(LeaveTracker[[#This Row],[Employee Name]],'List of Employees'!$B$4:$H$766,7))</f>
        <v>EEO/CITY MARKET</v>
      </c>
      <c r="F7483" s="66" t="str">
        <f>IF(ISBLANK(LeaveTracker[[#This Row],[Employee Name]]),"-----",VLOOKUP(LeaveTracker[[#This Row],[Employee Name]],'List of Employees'!$B$4:$H$766,6))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1779</v>
      </c>
      <c r="E7484" s="20" t="str">
        <f>IF(ISBLANK(LeaveTracker[[#This Row],[Employee Name]]),"-----",VLOOKUP(LeaveTracker[[#This Row],[Employee Name]],'List of Employees'!$B$4:$H$766,7))</f>
        <v>EEO/CITY MARKET</v>
      </c>
      <c r="F7484" s="66" t="str">
        <f>IF(ISBLANK(LeaveTracker[[#This Row],[Employee Name]]),"-----",VLOOKUP(LeaveTracker[[#This Row],[Employee Name]],'List of Employees'!$B$4:$H$766,6))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1779</v>
      </c>
      <c r="E7485" s="20" t="str">
        <f>IF(ISBLANK(LeaveTracker[[#This Row],[Employee Name]]),"-----",VLOOKUP(LeaveTracker[[#This Row],[Employee Name]],'List of Employees'!$B$4:$H$766,7))</f>
        <v>EEO/CITY MARKET</v>
      </c>
      <c r="F7485" s="66" t="str">
        <f>IF(ISBLANK(LeaveTracker[[#This Row],[Employee Name]]),"-----",VLOOKUP(LeaveTracker[[#This Row],[Employee Name]],'List of Employees'!$B$4:$H$766,6))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1779</v>
      </c>
      <c r="E7486" s="20" t="str">
        <f>IF(ISBLANK(LeaveTracker[[#This Row],[Employee Name]]),"-----",VLOOKUP(LeaveTracker[[#This Row],[Employee Name]],'List of Employees'!$B$4:$H$766,7))</f>
        <v>EEO/CITY MARKET</v>
      </c>
      <c r="F7486" s="66" t="str">
        <f>IF(ISBLANK(LeaveTracker[[#This Row],[Employee Name]]),"-----",VLOOKUP(LeaveTracker[[#This Row],[Employee Name]],'List of Employees'!$B$4:$H$766,6))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1818</v>
      </c>
      <c r="E7487" s="20" t="str">
        <f>IF(ISBLANK(LeaveTracker[[#This Row],[Employee Name]]),"-----",VLOOKUP(LeaveTracker[[#This Row],[Employee Name]],'List of Employees'!$B$4:$H$766,7))</f>
        <v>EEO/CITY MARKET</v>
      </c>
      <c r="F7487" s="66" t="str">
        <f>IF(ISBLANK(LeaveTracker[[#This Row],[Employee Name]]),"-----",VLOOKUP(LeaveTracker[[#This Row],[Employee Name]],'List of Employees'!$B$4:$H$766,6))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1859</v>
      </c>
      <c r="E7488" s="20" t="str">
        <f>IF(ISBLANK(LeaveTracker[[#This Row],[Employee Name]]),"-----",VLOOKUP(LeaveTracker[[#This Row],[Employee Name]],'List of Employees'!$B$4:$H$766,7))</f>
        <v>TICC</v>
      </c>
      <c r="F7488" s="66" t="str">
        <f>IF(ISBLANK(LeaveTracker[[#This Row],[Employee Name]]),"-----",VLOOKUP(LeaveTracker[[#This Row],[Employee Name]],'List of Employees'!$B$4:$H$766,6))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1846</v>
      </c>
      <c r="E7489" s="20" t="str">
        <f>IF(ISBLANK(LeaveTracker[[#This Row],[Employee Name]]),"-----",VLOOKUP(LeaveTracker[[#This Row],[Employee Name]],'List of Employees'!$B$4:$H$766,7))</f>
        <v>TICC</v>
      </c>
      <c r="F7489" s="66" t="str">
        <f>IF(ISBLANK(LeaveTracker[[#This Row],[Employee Name]]),"-----",VLOOKUP(LeaveTracker[[#This Row],[Employee Name]],'List of Employees'!$B$4:$H$766,6))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1859</v>
      </c>
      <c r="E7490" s="20" t="str">
        <f>IF(ISBLANK(LeaveTracker[[#This Row],[Employee Name]]),"-----",VLOOKUP(LeaveTracker[[#This Row],[Employee Name]],'List of Employees'!$B$4:$H$766,7))</f>
        <v>TICC</v>
      </c>
      <c r="F7490" s="66" t="str">
        <f>IF(ISBLANK(LeaveTracker[[#This Row],[Employee Name]]),"-----",VLOOKUP(LeaveTracker[[#This Row],[Employee Name]],'List of Employees'!$B$4:$H$766,6))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1859</v>
      </c>
      <c r="E7491" s="20" t="str">
        <f>IF(ISBLANK(LeaveTracker[[#This Row],[Employee Name]]),"-----",VLOOKUP(LeaveTracker[[#This Row],[Employee Name]],'List of Employees'!$B$4:$H$766,7))</f>
        <v>TICC</v>
      </c>
      <c r="F7491" s="66" t="str">
        <f>IF(ISBLANK(LeaveTracker[[#This Row],[Employee Name]]),"-----",VLOOKUP(LeaveTracker[[#This Row],[Employee Name]],'List of Employees'!$B$4:$H$766,6))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1859</v>
      </c>
      <c r="E7492" s="20" t="str">
        <f>IF(ISBLANK(LeaveTracker[[#This Row],[Employee Name]]),"-----",VLOOKUP(LeaveTracker[[#This Row],[Employee Name]],'List of Employees'!$B$4:$H$766,7))</f>
        <v>TICC</v>
      </c>
      <c r="F7492" s="66" t="str">
        <f>IF(ISBLANK(LeaveTracker[[#This Row],[Employee Name]]),"-----",VLOOKUP(LeaveTracker[[#This Row],[Employee Name]],'List of Employees'!$B$4:$H$766,6))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1859</v>
      </c>
      <c r="E7493" s="20" t="str">
        <f>IF(ISBLANK(LeaveTracker[[#This Row],[Employee Name]]),"-----",VLOOKUP(LeaveTracker[[#This Row],[Employee Name]],'List of Employees'!$B$4:$H$766,7))</f>
        <v>TICC</v>
      </c>
      <c r="F7493" s="66" t="str">
        <f>IF(ISBLANK(LeaveTracker[[#This Row],[Employee Name]]),"-----",VLOOKUP(LeaveTracker[[#This Row],[Employee Name]],'List of Employees'!$B$4:$H$766,6))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1847</v>
      </c>
      <c r="E7494" s="20" t="str">
        <f>IF(ISBLANK(LeaveTracker[[#This Row],[Employee Name]]),"-----",VLOOKUP(LeaveTracker[[#This Row],[Employee Name]],'List of Employees'!$B$4:$H$766,7))</f>
        <v>TICC</v>
      </c>
      <c r="F7494" s="66" t="str">
        <f>IF(ISBLANK(LeaveTracker[[#This Row],[Employee Name]]),"-----",VLOOKUP(LeaveTracker[[#This Row],[Employee Name]],'List of Employees'!$B$4:$H$766,6))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Employees'!$B$4:$H$766,7))</f>
        <v>TCCH/TICC</v>
      </c>
      <c r="F7495" s="66" t="str">
        <f>IF(ISBLANK(LeaveTracker[[#This Row],[Employee Name]]),"-----",VLOOKUP(LeaveTracker[[#This Row],[Employee Name]],'List of Employees'!$B$4:$H$766,6))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1858</v>
      </c>
      <c r="E7496" s="20" t="str">
        <f>IF(ISBLANK(LeaveTracker[[#This Row],[Employee Name]]),"-----",VLOOKUP(LeaveTracker[[#This Row],[Employee Name]],'List of Employees'!$B$4:$H$766,7))</f>
        <v>TICC</v>
      </c>
      <c r="F7496" s="66" t="str">
        <f>IF(ISBLANK(LeaveTracker[[#This Row],[Employee Name]]),"-----",VLOOKUP(LeaveTracker[[#This Row],[Employee Name]],'List of Employees'!$B$4:$H$766,6))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Employees'!$B$4:$H$766,7))</f>
        <v>SP</v>
      </c>
      <c r="F7497" s="66" t="str">
        <f>IF(ISBLANK(LeaveTracker[[#This Row],[Employee Name]]),"-----",VLOOKUP(LeaveTracker[[#This Row],[Employee Name]],'List of Employees'!$B$4:$H$766,6))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1822</v>
      </c>
      <c r="E7498" s="20" t="str">
        <f>IF(ISBLANK(LeaveTracker[[#This Row],[Employee Name]]),"-----",VLOOKUP(LeaveTracker[[#This Row],[Employee Name]],'List of Employees'!$B$4:$H$766,7))</f>
        <v>SP</v>
      </c>
      <c r="F7498" s="66" t="str">
        <f>IF(ISBLANK(LeaveTracker[[#This Row],[Employee Name]]),"-----",VLOOKUP(LeaveTracker[[#This Row],[Employee Name]],'List of Employees'!$B$4:$H$766,6))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2454</v>
      </c>
      <c r="E7499" s="20" t="str">
        <f>IF(ISBLANK(LeaveTracker[[#This Row],[Employee Name]]),"-----",VLOOKUP(LeaveTracker[[#This Row],[Employee Name]],'List of Employees'!$B$4:$H$766,7))</f>
        <v>RTC BRANCA</v>
      </c>
      <c r="F7499" s="66" t="str">
        <f>IF(ISBLANK(LeaveTracker[[#This Row],[Employee Name]]),"-----",VLOOKUP(LeaveTracker[[#This Row],[Employee Name]],'List of Employees'!$B$4:$H$766,6))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1737</v>
      </c>
      <c r="E7500" s="20">
        <f>IF(ISBLANK(LeaveTracker[[#This Row],[Employee Name]]),"-----",VLOOKUP(LeaveTracker[[#This Row],[Employee Name]],'List of Employees'!$B$4:$H$766,7))</f>
        <v>0</v>
      </c>
      <c r="F7500" s="66" t="str">
        <f>IF(ISBLANK(LeaveTracker[[#This Row],[Employee Name]]),"-----",VLOOKUP(LeaveTracker[[#This Row],[Employee Name]],'List of Employees'!$B$4:$H$766,6))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1737</v>
      </c>
      <c r="E7501" s="20">
        <f>IF(ISBLANK(LeaveTracker[[#This Row],[Employee Name]]),"-----",VLOOKUP(LeaveTracker[[#This Row],[Employee Name]],'List of Employees'!$B$4:$H$766,7))</f>
        <v>0</v>
      </c>
      <c r="F7501" s="66" t="str">
        <f>IF(ISBLANK(LeaveTracker[[#This Row],[Employee Name]]),"-----",VLOOKUP(LeaveTracker[[#This Row],[Employee Name]],'List of Employees'!$B$4:$H$766,6))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1753</v>
      </c>
      <c r="E7502" s="20" t="str">
        <f>IF(ISBLANK(LeaveTracker[[#This Row],[Employee Name]]),"-----",VLOOKUP(LeaveTracker[[#This Row],[Employee Name]],'List of Employees'!$B$4:$H$766,7))</f>
        <v>SP</v>
      </c>
      <c r="F7502" s="66" t="str">
        <f>IF(ISBLANK(LeaveTracker[[#This Row],[Employee Name]]),"-----",VLOOKUP(LeaveTracker[[#This Row],[Employee Name]],'List of Employees'!$B$4:$H$766,6))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1753</v>
      </c>
      <c r="E7503" s="20" t="str">
        <f>IF(ISBLANK(LeaveTracker[[#This Row],[Employee Name]]),"-----",VLOOKUP(LeaveTracker[[#This Row],[Employee Name]],'List of Employees'!$B$4:$H$766,7))</f>
        <v>SP</v>
      </c>
      <c r="F7503" s="66" t="str">
        <f>IF(ISBLANK(LeaveTracker[[#This Row],[Employee Name]]),"-----",VLOOKUP(LeaveTracker[[#This Row],[Employee Name]],'List of Employees'!$B$4:$H$766,6))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1753</v>
      </c>
      <c r="E7504" s="20" t="str">
        <f>IF(ISBLANK(LeaveTracker[[#This Row],[Employee Name]]),"-----",VLOOKUP(LeaveTracker[[#This Row],[Employee Name]],'List of Employees'!$B$4:$H$766,7))</f>
        <v>SP</v>
      </c>
      <c r="F7504" s="66" t="str">
        <f>IF(ISBLANK(LeaveTracker[[#This Row],[Employee Name]]),"-----",VLOOKUP(LeaveTracker[[#This Row],[Employee Name]],'List of Employees'!$B$4:$H$766,6))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1753</v>
      </c>
      <c r="E7505" s="20" t="str">
        <f>IF(ISBLANK(LeaveTracker[[#This Row],[Employee Name]]),"-----",VLOOKUP(LeaveTracker[[#This Row],[Employee Name]],'List of Employees'!$B$4:$H$766,7))</f>
        <v>SP</v>
      </c>
      <c r="F7505" s="66" t="str">
        <f>IF(ISBLANK(LeaveTracker[[#This Row],[Employee Name]]),"-----",VLOOKUP(LeaveTracker[[#This Row],[Employee Name]],'List of Employees'!$B$4:$H$766,6))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1753</v>
      </c>
      <c r="E7506" s="20" t="str">
        <f>IF(ISBLANK(LeaveTracker[[#This Row],[Employee Name]]),"-----",VLOOKUP(LeaveTracker[[#This Row],[Employee Name]],'List of Employees'!$B$4:$H$766,7))</f>
        <v>SP</v>
      </c>
      <c r="F7506" s="66" t="str">
        <f>IF(ISBLANK(LeaveTracker[[#This Row],[Employee Name]]),"-----",VLOOKUP(LeaveTracker[[#This Row],[Employee Name]],'List of Employees'!$B$4:$H$766,6))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1822</v>
      </c>
      <c r="E7507" s="20" t="str">
        <f>IF(ISBLANK(LeaveTracker[[#This Row],[Employee Name]]),"-----",VLOOKUP(LeaveTracker[[#This Row],[Employee Name]],'List of Employees'!$B$4:$H$766,7))</f>
        <v>SP</v>
      </c>
      <c r="F7507" s="66" t="str">
        <f>IF(ISBLANK(LeaveTracker[[#This Row],[Employee Name]]),"-----",VLOOKUP(LeaveTracker[[#This Row],[Employee Name]],'List of Employees'!$B$4:$H$766,6))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1822</v>
      </c>
      <c r="E7508" s="20" t="str">
        <f>IF(ISBLANK(LeaveTracker[[#This Row],[Employee Name]]),"-----",VLOOKUP(LeaveTracker[[#This Row],[Employee Name]],'List of Employees'!$B$4:$H$766,7))</f>
        <v>SP</v>
      </c>
      <c r="F7508" s="66" t="str">
        <f>IF(ISBLANK(LeaveTracker[[#This Row],[Employee Name]]),"-----",VLOOKUP(LeaveTracker[[#This Row],[Employee Name]],'List of Employees'!$B$4:$H$766,6))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1822</v>
      </c>
      <c r="E7509" s="20" t="str">
        <f>IF(ISBLANK(LeaveTracker[[#This Row],[Employee Name]]),"-----",VLOOKUP(LeaveTracker[[#This Row],[Employee Name]],'List of Employees'!$B$4:$H$766,7))</f>
        <v>SP</v>
      </c>
      <c r="F7509" s="66" t="str">
        <f>IF(ISBLANK(LeaveTracker[[#This Row],[Employee Name]]),"-----",VLOOKUP(LeaveTracker[[#This Row],[Employee Name]],'List of Employees'!$B$4:$H$766,6))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1822</v>
      </c>
      <c r="E7510" s="20" t="str">
        <f>IF(ISBLANK(LeaveTracker[[#This Row],[Employee Name]]),"-----",VLOOKUP(LeaveTracker[[#This Row],[Employee Name]],'List of Employees'!$B$4:$H$766,7))</f>
        <v>SP</v>
      </c>
      <c r="F7510" s="66" t="str">
        <f>IF(ISBLANK(LeaveTracker[[#This Row],[Employee Name]]),"-----",VLOOKUP(LeaveTracker[[#This Row],[Employee Name]],'List of Employees'!$B$4:$H$766,6))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1858</v>
      </c>
      <c r="E7511" s="20" t="str">
        <f>IF(ISBLANK(LeaveTracker[[#This Row],[Employee Name]]),"-----",VLOOKUP(LeaveTracker[[#This Row],[Employee Name]],'List of Employees'!$B$4:$H$766,7))</f>
        <v>TICC</v>
      </c>
      <c r="F7511" s="66" t="str">
        <f>IF(ISBLANK(LeaveTracker[[#This Row],[Employee Name]]),"-----",VLOOKUP(LeaveTracker[[#This Row],[Employee Name]],'List of Employees'!$B$4:$H$766,6))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1861</v>
      </c>
      <c r="E7512" s="20" t="str">
        <f>IF(ISBLANK(LeaveTracker[[#This Row],[Employee Name]]),"-----",VLOOKUP(LeaveTracker[[#This Row],[Employee Name]],'List of Employees'!$B$4:$H$766,7))</f>
        <v>TICC</v>
      </c>
      <c r="F7512" s="66" t="str">
        <f>IF(ISBLANK(LeaveTracker[[#This Row],[Employee Name]]),"-----",VLOOKUP(LeaveTracker[[#This Row],[Employee Name]],'List of Employees'!$B$4:$H$766,6))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1861</v>
      </c>
      <c r="E7513" s="20" t="str">
        <f>IF(ISBLANK(LeaveTracker[[#This Row],[Employee Name]]),"-----",VLOOKUP(LeaveTracker[[#This Row],[Employee Name]],'List of Employees'!$B$4:$H$766,7))</f>
        <v>TICC</v>
      </c>
      <c r="F7513" s="66" t="str">
        <f>IF(ISBLANK(LeaveTracker[[#This Row],[Employee Name]]),"-----",VLOOKUP(LeaveTracker[[#This Row],[Employee Name]],'List of Employees'!$B$4:$H$766,6))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1793</v>
      </c>
      <c r="E7514" s="20" t="str">
        <f>IF(ISBLANK(LeaveTracker[[#This Row],[Employee Name]]),"-----",VLOOKUP(LeaveTracker[[#This Row],[Employee Name]],'List of Employees'!$B$4:$H$766,7))</f>
        <v>CENRO</v>
      </c>
      <c r="F7514" s="66" t="str">
        <f>IF(ISBLANK(LeaveTracker[[#This Row],[Employee Name]]),"-----",VLOOKUP(LeaveTracker[[#This Row],[Employee Name]],'List of Employees'!$B$4:$H$766,6))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1869</v>
      </c>
      <c r="E7515" s="20" t="str">
        <f>IF(ISBLANK(LeaveTracker[[#This Row],[Employee Name]]),"-----",VLOOKUP(LeaveTracker[[#This Row],[Employee Name]],'List of Employees'!$B$4:$H$766,7))</f>
        <v>CHO</v>
      </c>
      <c r="F7515" s="66" t="str">
        <f>IF(ISBLANK(LeaveTracker[[#This Row],[Employee Name]]),"-----",VLOOKUP(LeaveTracker[[#This Row],[Employee Name]],'List of Employees'!$B$4:$H$766,6))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1817</v>
      </c>
      <c r="E7516" s="20" t="str">
        <f>IF(ISBLANK(LeaveTracker[[#This Row],[Employee Name]]),"-----",VLOOKUP(LeaveTracker[[#This Row],[Employee Name]],'List of Employees'!$B$4:$H$766,7))</f>
        <v>CHO</v>
      </c>
      <c r="F7516" s="66" t="str">
        <f>IF(ISBLANK(LeaveTracker[[#This Row],[Employee Name]]),"-----",VLOOKUP(LeaveTracker[[#This Row],[Employee Name]],'List of Employees'!$B$4:$H$766,6))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Employees'!$B$4:$H$766,7))</f>
        <v>CHO</v>
      </c>
      <c r="F7517" s="66" t="str">
        <f>IF(ISBLANK(LeaveTracker[[#This Row],[Employee Name]]),"-----",VLOOKUP(LeaveTracker[[#This Row],[Employee Name]],'List of Employees'!$B$4:$H$766,6))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1801</v>
      </c>
      <c r="E7518" s="20" t="str">
        <f>IF(ISBLANK(LeaveTracker[[#This Row],[Employee Name]]),"-----",VLOOKUP(LeaveTracker[[#This Row],[Employee Name]],'List of Employees'!$B$4:$H$766,7))</f>
        <v>CSWDO</v>
      </c>
      <c r="F7518" s="66" t="str">
        <f>IF(ISBLANK(LeaveTracker[[#This Row],[Employee Name]]),"-----",VLOOKUP(LeaveTracker[[#This Row],[Employee Name]],'List of Employees'!$B$4:$H$766,6))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Employees'!$B$4:$H$766,7))</f>
        <v>CSWDO</v>
      </c>
      <c r="F7519" s="66" t="str">
        <f>IF(ISBLANK(LeaveTracker[[#This Row],[Employee Name]]),"-----",VLOOKUP(LeaveTracker[[#This Row],[Employee Name]],'List of Employees'!$B$4:$H$766,6))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2176</v>
      </c>
      <c r="E7520" s="20" t="str">
        <f>IF(ISBLANK(LeaveTracker[[#This Row],[Employee Name]]),"-----",VLOOKUP(LeaveTracker[[#This Row],[Employee Name]],'List of Employees'!$B$4:$H$766,7))</f>
        <v>HALL OF JUSTICE</v>
      </c>
      <c r="F7520" s="66" t="str">
        <f>IF(ISBLANK(LeaveTracker[[#This Row],[Employee Name]]),"-----",VLOOKUP(LeaveTracker[[#This Row],[Employee Name]],'List of Employees'!$B$4:$H$766,6))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1829</v>
      </c>
      <c r="E7521" s="20" t="str">
        <f>IF(ISBLANK(LeaveTracker[[#This Row],[Employee Name]]),"-----",VLOOKUP(LeaveTracker[[#This Row],[Employee Name]],'List of Employees'!$B$4:$H$766,7))</f>
        <v>EEO/CITY MARKET</v>
      </c>
      <c r="F7521" s="66" t="str">
        <f>IF(ISBLANK(LeaveTracker[[#This Row],[Employee Name]]),"-----",VLOOKUP(LeaveTracker[[#This Row],[Employee Name]],'List of Employees'!$B$4:$H$766,6))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1829</v>
      </c>
      <c r="E7522" s="20" t="str">
        <f>IF(ISBLANK(LeaveTracker[[#This Row],[Employee Name]]),"-----",VLOOKUP(LeaveTracker[[#This Row],[Employee Name]],'List of Employees'!$B$4:$H$766,7))</f>
        <v>EEO/CITY MARKET</v>
      </c>
      <c r="F7522" s="66" t="str">
        <f>IF(ISBLANK(LeaveTracker[[#This Row],[Employee Name]]),"-----",VLOOKUP(LeaveTracker[[#This Row],[Employee Name]],'List of Employees'!$B$4:$H$766,6))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1853</v>
      </c>
      <c r="E7523" s="20" t="str">
        <f>IF(ISBLANK(LeaveTracker[[#This Row],[Employee Name]]),"-----",VLOOKUP(LeaveTracker[[#This Row],[Employee Name]],'List of Employees'!$B$4:$H$766,7))</f>
        <v>BPLO</v>
      </c>
      <c r="F7523" s="66" t="str">
        <f>IF(ISBLANK(LeaveTracker[[#This Row],[Employee Name]]),"-----",VLOOKUP(LeaveTracker[[#This Row],[Employee Name]],'List of Employees'!$B$4:$H$766,6))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1853</v>
      </c>
      <c r="E7524" s="20" t="str">
        <f>IF(ISBLANK(LeaveTracker[[#This Row],[Employee Name]]),"-----",VLOOKUP(LeaveTracker[[#This Row],[Employee Name]],'List of Employees'!$B$4:$H$766,7))</f>
        <v>BPLO</v>
      </c>
      <c r="F7524" s="66" t="str">
        <f>IF(ISBLANK(LeaveTracker[[#This Row],[Employee Name]]),"-----",VLOOKUP(LeaveTracker[[#This Row],[Employee Name]],'List of Employees'!$B$4:$H$766,6))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Employees'!$B$4:$H$766,7))</f>
        <v>COMELEC</v>
      </c>
      <c r="F7525" s="66" t="str">
        <f>IF(ISBLANK(LeaveTracker[[#This Row],[Employee Name]]),"-----",VLOOKUP(LeaveTracker[[#This Row],[Employee Name]],'List of Employees'!$B$4:$H$766,6))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2374</v>
      </c>
      <c r="E7526" s="20" t="str">
        <f>IF(ISBLANK(LeaveTracker[[#This Row],[Employee Name]]),"-----",VLOOKUP(LeaveTracker[[#This Row],[Employee Name]],'List of Employees'!$B$4:$H$766,7))</f>
        <v>LCR</v>
      </c>
      <c r="F7526" s="66" t="str">
        <f>IF(ISBLANK(LeaveTracker[[#This Row],[Employee Name]]),"-----",VLOOKUP(LeaveTracker[[#This Row],[Employee Name]],'List of Employees'!$B$4:$H$766,6))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Employees'!$B$4:$H$766,7))</f>
        <v>CEO</v>
      </c>
      <c r="F7527" s="66" t="str">
        <f>IF(ISBLANK(LeaveTracker[[#This Row],[Employee Name]]),"-----",VLOOKUP(LeaveTracker[[#This Row],[Employee Name]],'List of Employees'!$B$4:$H$766,6))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1866</v>
      </c>
      <c r="E7528" s="20" t="str">
        <f>IF(ISBLANK(LeaveTracker[[#This Row],[Employee Name]]),"-----",VLOOKUP(LeaveTracker[[#This Row],[Employee Name]],'List of Employees'!$B$4:$H$766,7))</f>
        <v>CSWDO</v>
      </c>
      <c r="F7528" s="66" t="str">
        <f>IF(ISBLANK(LeaveTracker[[#This Row],[Employee Name]]),"-----",VLOOKUP(LeaveTracker[[#This Row],[Employee Name]],'List of Employees'!$B$4:$H$766,6))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Employees'!$B$4:$H$766,7))</f>
        <v>CBO</v>
      </c>
      <c r="F7529" s="66" t="str">
        <f>IF(ISBLANK(LeaveTracker[[#This Row],[Employee Name]]),"-----",VLOOKUP(LeaveTracker[[#This Row],[Employee Name]],'List of Employees'!$B$4:$H$766,6))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1820</v>
      </c>
      <c r="E7530" s="20" t="str">
        <f>IF(ISBLANK(LeaveTracker[[#This Row],[Employee Name]]),"-----",VLOOKUP(LeaveTracker[[#This Row],[Employee Name]],'List of Employees'!$B$4:$H$766,7))</f>
        <v>GSO</v>
      </c>
      <c r="F7530" s="66" t="str">
        <f>IF(ISBLANK(LeaveTracker[[#This Row],[Employee Name]]),"-----",VLOOKUP(LeaveTracker[[#This Row],[Employee Name]],'List of Employees'!$B$4:$H$766,6))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1820</v>
      </c>
      <c r="E7531" s="20" t="str">
        <f>IF(ISBLANK(LeaveTracker[[#This Row],[Employee Name]]),"-----",VLOOKUP(LeaveTracker[[#This Row],[Employee Name]],'List of Employees'!$B$4:$H$766,7))</f>
        <v>GSO</v>
      </c>
      <c r="F7531" s="66" t="str">
        <f>IF(ISBLANK(LeaveTracker[[#This Row],[Employee Name]]),"-----",VLOOKUP(LeaveTracker[[#This Row],[Employee Name]],'List of Employees'!$B$4:$H$766,6))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1820</v>
      </c>
      <c r="E7532" s="20" t="str">
        <f>IF(ISBLANK(LeaveTracker[[#This Row],[Employee Name]]),"-----",VLOOKUP(LeaveTracker[[#This Row],[Employee Name]],'List of Employees'!$B$4:$H$766,7))</f>
        <v>GSO</v>
      </c>
      <c r="F7532" s="66" t="str">
        <f>IF(ISBLANK(LeaveTracker[[#This Row],[Employee Name]]),"-----",VLOOKUP(LeaveTracker[[#This Row],[Employee Name]],'List of Employees'!$B$4:$H$766,6))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2115</v>
      </c>
      <c r="E7533" s="20" t="str">
        <f>IF(ISBLANK(LeaveTracker[[#This Row],[Employee Name]]),"-----",VLOOKUP(LeaveTracker[[#This Row],[Employee Name]],'List of Employees'!$B$4:$H$766,7))</f>
        <v>BPLO</v>
      </c>
      <c r="F7533" s="66" t="str">
        <f>IF(ISBLANK(LeaveTracker[[#This Row],[Employee Name]]),"-----",VLOOKUP(LeaveTracker[[#This Row],[Employee Name]],'List of Employees'!$B$4:$H$766,6))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2284</v>
      </c>
      <c r="E7534" s="20" t="str">
        <f>IF(ISBLANK(LeaveTracker[[#This Row],[Employee Name]]),"-----",VLOOKUP(LeaveTracker[[#This Row],[Employee Name]],'List of Employees'!$B$4:$H$766,7))</f>
        <v>OSPITAL NG TAGAYTAY</v>
      </c>
      <c r="F7534" s="66" t="str">
        <f>IF(ISBLANK(LeaveTracker[[#This Row],[Employee Name]]),"-----",VLOOKUP(LeaveTracker[[#This Row],[Employee Name]],'List of Employees'!$B$4:$H$766,6))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2284</v>
      </c>
      <c r="E7535" s="20" t="str">
        <f>IF(ISBLANK(LeaveTracker[[#This Row],[Employee Name]]),"-----",VLOOKUP(LeaveTracker[[#This Row],[Employee Name]],'List of Employees'!$B$4:$H$766,7))</f>
        <v>OSPITAL NG TAGAYTAY</v>
      </c>
      <c r="F7535" s="66" t="str">
        <f>IF(ISBLANK(LeaveTracker[[#This Row],[Employee Name]]),"-----",VLOOKUP(LeaveTracker[[#This Row],[Employee Name]],'List of Employees'!$B$4:$H$766,6))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1851</v>
      </c>
      <c r="E7536" s="20" t="str">
        <f>IF(ISBLANK(LeaveTracker[[#This Row],[Employee Name]]),"-----",VLOOKUP(LeaveTracker[[#This Row],[Employee Name]],'List of Employees'!$B$4:$H$766,7))</f>
        <v>CHO</v>
      </c>
      <c r="F7536" s="66" t="str">
        <f>IF(ISBLANK(LeaveTracker[[#This Row],[Employee Name]]),"-----",VLOOKUP(LeaveTracker[[#This Row],[Employee Name]],'List of Employees'!$B$4:$H$766,6))</f>
        <v>JOBCON</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1860</v>
      </c>
      <c r="E7537" s="20" t="str">
        <f>IF(ISBLANK(LeaveTracker[[#This Row],[Employee Name]]),"-----",VLOOKUP(LeaveTracker[[#This Row],[Employee Name]],'List of Employees'!$B$4:$H$766,7))</f>
        <v>TICC</v>
      </c>
      <c r="F7537" s="66" t="str">
        <f>IF(ISBLANK(LeaveTracker[[#This Row],[Employee Name]]),"-----",VLOOKUP(LeaveTracker[[#This Row],[Employee Name]],'List of Employees'!$B$4:$H$766,6))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1860</v>
      </c>
      <c r="E7538" s="20" t="str">
        <f>IF(ISBLANK(LeaveTracker[[#This Row],[Employee Name]]),"-----",VLOOKUP(LeaveTracker[[#This Row],[Employee Name]],'List of Employees'!$B$4:$H$766,7))</f>
        <v>TICC</v>
      </c>
      <c r="F7538" s="66" t="str">
        <f>IF(ISBLANK(LeaveTracker[[#This Row],[Employee Name]]),"-----",VLOOKUP(LeaveTracker[[#This Row],[Employee Name]],'List of Employees'!$B$4:$H$766,6))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1808</v>
      </c>
      <c r="E7539" s="20" t="str">
        <f>IF(ISBLANK(LeaveTracker[[#This Row],[Employee Name]]),"-----",VLOOKUP(LeaveTracker[[#This Row],[Employee Name]],'List of Employees'!$B$4:$H$766,7))</f>
        <v>TICC</v>
      </c>
      <c r="F7539" s="66" t="str">
        <f>IF(ISBLANK(LeaveTracker[[#This Row],[Employee Name]]),"-----",VLOOKUP(LeaveTracker[[#This Row],[Employee Name]],'List of Employees'!$B$4:$H$766,6))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1808</v>
      </c>
      <c r="E7540" s="20" t="str">
        <f>IF(ISBLANK(LeaveTracker[[#This Row],[Employee Name]]),"-----",VLOOKUP(LeaveTracker[[#This Row],[Employee Name]],'List of Employees'!$B$4:$H$766,7))</f>
        <v>TICC</v>
      </c>
      <c r="F7540" s="66" t="str">
        <f>IF(ISBLANK(LeaveTracker[[#This Row],[Employee Name]]),"-----",VLOOKUP(LeaveTracker[[#This Row],[Employee Name]],'List of Employees'!$B$4:$H$766,6))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2008</v>
      </c>
      <c r="E7541" s="20" t="str">
        <f>IF(ISBLANK(LeaveTracker[[#This Row],[Employee Name]]),"-----",VLOOKUP(LeaveTracker[[#This Row],[Employee Name]],'List of Employees'!$B$4:$H$766,7))</f>
        <v>EDP</v>
      </c>
      <c r="F7541" s="66" t="str">
        <f>IF(ISBLANK(LeaveTracker[[#This Row],[Employee Name]]),"-----",VLOOKUP(LeaveTracker[[#This Row],[Employee Name]],'List of Employees'!$B$4:$H$766,6))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1868</v>
      </c>
      <c r="E7542" s="20" t="str">
        <f>IF(ISBLANK(LeaveTracker[[#This Row],[Employee Name]]),"-----",VLOOKUP(LeaveTracker[[#This Row],[Employee Name]],'List of Employees'!$B$4:$H$766,7))</f>
        <v>GSO</v>
      </c>
      <c r="F7542" s="66" t="str">
        <f>IF(ISBLANK(LeaveTracker[[#This Row],[Employee Name]]),"-----",VLOOKUP(LeaveTracker[[#This Row],[Employee Name]],'List of Employees'!$B$4:$H$766,6))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1919</v>
      </c>
      <c r="E7543" s="20" t="str">
        <f>IF(ISBLANK(LeaveTracker[[#This Row],[Employee Name]]),"-----",VLOOKUP(LeaveTracker[[#This Row],[Employee Name]],'List of Employees'!$B$4:$H$766,7))</f>
        <v>HOUSING</v>
      </c>
      <c r="F7543" s="66" t="str">
        <f>IF(ISBLANK(LeaveTracker[[#This Row],[Employee Name]]),"-----",VLOOKUP(LeaveTracker[[#This Row],[Employee Name]],'List of Employees'!$B$4:$H$766,6))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1758</v>
      </c>
      <c r="E7544" s="20" t="str">
        <f>IF(ISBLANK(LeaveTracker[[#This Row],[Employee Name]]),"-----",VLOOKUP(LeaveTracker[[#This Row],[Employee Name]],'List of Employees'!$B$4:$H$766,7))</f>
        <v>LIBRARY</v>
      </c>
      <c r="F7544" s="66" t="str">
        <f>IF(ISBLANK(LeaveTracker[[#This Row],[Employee Name]]),"-----",VLOOKUP(LeaveTracker[[#This Row],[Employee Name]],'List of Employees'!$B$4:$H$766,6))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1758</v>
      </c>
      <c r="E7545" s="20" t="str">
        <f>IF(ISBLANK(LeaveTracker[[#This Row],[Employee Name]]),"-----",VLOOKUP(LeaveTracker[[#This Row],[Employee Name]],'List of Employees'!$B$4:$H$766,7))</f>
        <v>LIBRARY</v>
      </c>
      <c r="F7545" s="66" t="str">
        <f>IF(ISBLANK(LeaveTracker[[#This Row],[Employee Name]]),"-----",VLOOKUP(LeaveTracker[[#This Row],[Employee Name]],'List of Employees'!$B$4:$H$766,6))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Employees'!$B$4:$H$766,7))</f>
        <v>CCT</v>
      </c>
      <c r="F7546" s="66" t="str">
        <f>IF(ISBLANK(LeaveTracker[[#This Row],[Employee Name]]),"-----",VLOOKUP(LeaveTracker[[#This Row],[Employee Name]],'List of Employees'!$B$4:$H$766,6))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1805</v>
      </c>
      <c r="E7547" s="20" t="str">
        <f>IF(ISBLANK(LeaveTracker[[#This Row],[Employee Name]]),"-----",VLOOKUP(LeaveTracker[[#This Row],[Employee Name]],'List of Employees'!$B$4:$H$766,7))</f>
        <v>TICC</v>
      </c>
      <c r="F7547" s="66" t="str">
        <f>IF(ISBLANK(LeaveTracker[[#This Row],[Employee Name]]),"-----",VLOOKUP(LeaveTracker[[#This Row],[Employee Name]],'List of Employees'!$B$4:$H$766,6))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2460</v>
      </c>
      <c r="E7548" s="20" t="str">
        <f>IF(ISBLANK(LeaveTracker[[#This Row],[Employee Name]]),"-----",VLOOKUP(LeaveTracker[[#This Row],[Employee Name]],'List of Employees'!$B$4:$H$766,7))</f>
        <v>CCT</v>
      </c>
      <c r="F7548" s="66" t="str">
        <f>IF(ISBLANK(LeaveTracker[[#This Row],[Employee Name]]),"-----",VLOOKUP(LeaveTracker[[#This Row],[Employee Name]],'List of Employees'!$B$4:$H$766,6))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1954</v>
      </c>
      <c r="E7549" s="20" t="str">
        <f>IF(ISBLANK(LeaveTracker[[#This Row],[Employee Name]]),"-----",VLOOKUP(LeaveTracker[[#This Row],[Employee Name]],'List of Employees'!$B$4:$H$766,7))</f>
        <v>CENRO</v>
      </c>
      <c r="F7549" s="66" t="str">
        <f>IF(ISBLANK(LeaveTracker[[#This Row],[Employee Name]]),"-----",VLOOKUP(LeaveTracker[[#This Row],[Employee Name]],'List of Employees'!$B$4:$H$766,6))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1860</v>
      </c>
      <c r="E7550" s="20" t="str">
        <f>IF(ISBLANK(LeaveTracker[[#This Row],[Employee Name]]),"-----",VLOOKUP(LeaveTracker[[#This Row],[Employee Name]],'List of Employees'!$B$4:$H$766,7))</f>
        <v>TICC</v>
      </c>
      <c r="F7550" s="66" t="str">
        <f>IF(ISBLANK(LeaveTracker[[#This Row],[Employee Name]]),"-----",VLOOKUP(LeaveTracker[[#This Row],[Employee Name]],'List of Employees'!$B$4:$H$766,6))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2182</v>
      </c>
      <c r="E7551" s="20" t="str">
        <f>IF(ISBLANK(LeaveTracker[[#This Row],[Employee Name]]),"-----",VLOOKUP(LeaveTracker[[#This Row],[Employee Name]],'List of Employees'!$B$4:$H$766,7))</f>
        <v>TICC</v>
      </c>
      <c r="F7551" s="66" t="str">
        <f>IF(ISBLANK(LeaveTracker[[#This Row],[Employee Name]]),"-----",VLOOKUP(LeaveTracker[[#This Row],[Employee Name]],'List of Employees'!$B$4:$H$766,6))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1847</v>
      </c>
      <c r="E7552" s="20" t="str">
        <f>IF(ISBLANK(LeaveTracker[[#This Row],[Employee Name]]),"-----",VLOOKUP(LeaveTracker[[#This Row],[Employee Name]],'List of Employees'!$B$4:$H$766,7))</f>
        <v>TICC</v>
      </c>
      <c r="F7552" s="66" t="str">
        <f>IF(ISBLANK(LeaveTracker[[#This Row],[Employee Name]]),"-----",VLOOKUP(LeaveTracker[[#This Row],[Employee Name]],'List of Employees'!$B$4:$H$766,6))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1846</v>
      </c>
      <c r="E7553" s="20" t="str">
        <f>IF(ISBLANK(LeaveTracker[[#This Row],[Employee Name]]),"-----",VLOOKUP(LeaveTracker[[#This Row],[Employee Name]],'List of Employees'!$B$4:$H$766,7))</f>
        <v>TICC</v>
      </c>
      <c r="F7553" s="66" t="str">
        <f>IF(ISBLANK(LeaveTracker[[#This Row],[Employee Name]]),"-----",VLOOKUP(LeaveTracker[[#This Row],[Employee Name]],'List of Employees'!$B$4:$H$766,6))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1745</v>
      </c>
      <c r="E7554" s="20" t="str">
        <f>IF(ISBLANK(LeaveTracker[[#This Row],[Employee Name]]),"-----",VLOOKUP(LeaveTracker[[#This Row],[Employee Name]],'List of Employees'!$B$4:$H$766,7))</f>
        <v>MAHOGANY MARKET</v>
      </c>
      <c r="F7554" s="66" t="str">
        <f>IF(ISBLANK(LeaveTracker[[#This Row],[Employee Name]]),"-----",VLOOKUP(LeaveTracker[[#This Row],[Employee Name]],'List of Employees'!$B$4:$H$766,6))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1897</v>
      </c>
      <c r="E7555" s="20" t="str">
        <f>IF(ISBLANK(LeaveTracker[[#This Row],[Employee Name]]),"-----",VLOOKUP(LeaveTracker[[#This Row],[Employee Name]],'List of Employees'!$B$4:$H$766,7))</f>
        <v>MAHOGANY MARKET</v>
      </c>
      <c r="F7555" s="66" t="str">
        <f>IF(ISBLANK(LeaveTracker[[#This Row],[Employee Name]]),"-----",VLOOKUP(LeaveTracker[[#This Row],[Employee Name]],'List of Employees'!$B$4:$H$766,6))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1892</v>
      </c>
      <c r="E7556" s="20" t="str">
        <f>IF(ISBLANK(LeaveTracker[[#This Row],[Employee Name]]),"-----",VLOOKUP(LeaveTracker[[#This Row],[Employee Name]],'List of Employees'!$B$4:$H$766,7))</f>
        <v>PICNIC GROVE</v>
      </c>
      <c r="F7556" s="66" t="str">
        <f>IF(ISBLANK(LeaveTracker[[#This Row],[Employee Name]]),"-----",VLOOKUP(LeaveTracker[[#This Row],[Employee Name]],'List of Employees'!$B$4:$H$766,6))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Employees'!$B$4:$H$766,7))</f>
        <v>PICNIC GROVE</v>
      </c>
      <c r="F7557" s="66" t="str">
        <f>IF(ISBLANK(LeaveTracker[[#This Row],[Employee Name]]),"-----",VLOOKUP(LeaveTracker[[#This Row],[Employee Name]],'List of Employees'!$B$4:$H$766,6))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Employees'!$B$4:$H$766,7))</f>
        <v>PICNIC GROVE</v>
      </c>
      <c r="F7558" s="66" t="str">
        <f>IF(ISBLANK(LeaveTracker[[#This Row],[Employee Name]]),"-----",VLOOKUP(LeaveTracker[[#This Row],[Employee Name]],'List of Employees'!$B$4:$H$766,6))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Employees'!$B$4:$H$766,7))</f>
        <v>PICNIC GROVE</v>
      </c>
      <c r="F7559" s="66" t="str">
        <f>IF(ISBLANK(LeaveTracker[[#This Row],[Employee Name]]),"-----",VLOOKUP(LeaveTracker[[#This Row],[Employee Name]],'List of Employees'!$B$4:$H$766,6))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2264</v>
      </c>
      <c r="E7560" s="20" t="str">
        <f>IF(ISBLANK(LeaveTracker[[#This Row],[Employee Name]]),"-----",VLOOKUP(LeaveTracker[[#This Row],[Employee Name]],'List of Employees'!$B$4:$H$766,7))</f>
        <v>PICNIC GROVE</v>
      </c>
      <c r="F7560" s="66" t="str">
        <f>IF(ISBLANK(LeaveTracker[[#This Row],[Employee Name]]),"-----",VLOOKUP(LeaveTracker[[#This Row],[Employee Name]],'List of Employees'!$B$4:$H$766,6))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2264</v>
      </c>
      <c r="E7561" s="20" t="str">
        <f>IF(ISBLANK(LeaveTracker[[#This Row],[Employee Name]]),"-----",VLOOKUP(LeaveTracker[[#This Row],[Employee Name]],'List of Employees'!$B$4:$H$766,7))</f>
        <v>PICNIC GROVE</v>
      </c>
      <c r="F7561" s="66" t="str">
        <f>IF(ISBLANK(LeaveTracker[[#This Row],[Employee Name]]),"-----",VLOOKUP(LeaveTracker[[#This Row],[Employee Name]],'List of Employees'!$B$4:$H$766,6))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1854</v>
      </c>
      <c r="E7562" s="20" t="str">
        <f>IF(ISBLANK(LeaveTracker[[#This Row],[Employee Name]]),"-----",VLOOKUP(LeaveTracker[[#This Row],[Employee Name]],'List of Employees'!$B$4:$H$766,7))</f>
        <v>MO</v>
      </c>
      <c r="F7562" s="66" t="str">
        <f>IF(ISBLANK(LeaveTracker[[#This Row],[Employee Name]]),"-----",VLOOKUP(LeaveTracker[[#This Row],[Employee Name]],'List of Employees'!$B$4:$H$766,6))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1747</v>
      </c>
      <c r="E7563" s="20" t="str">
        <f>IF(ISBLANK(LeaveTracker[[#This Row],[Employee Name]]),"-----",VLOOKUP(LeaveTracker[[#This Row],[Employee Name]],'List of Employees'!$B$4:$H$766,7))</f>
        <v>BPLO</v>
      </c>
      <c r="F7563" s="66" t="str">
        <f>IF(ISBLANK(LeaveTracker[[#This Row],[Employee Name]]),"-----",VLOOKUP(LeaveTracker[[#This Row],[Employee Name]],'List of Employees'!$B$4:$H$766,6))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1954</v>
      </c>
      <c r="E7564" s="20" t="str">
        <f>IF(ISBLANK(LeaveTracker[[#This Row],[Employee Name]]),"-----",VLOOKUP(LeaveTracker[[#This Row],[Employee Name]],'List of Employees'!$B$4:$H$766,7))</f>
        <v>CENRO</v>
      </c>
      <c r="F7564" s="66" t="str">
        <f>IF(ISBLANK(LeaveTracker[[#This Row],[Employee Name]]),"-----",VLOOKUP(LeaveTracker[[#This Row],[Employee Name]],'List of Employees'!$B$4:$H$766,6))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1820</v>
      </c>
      <c r="E7565" s="20" t="str">
        <f>IF(ISBLANK(LeaveTracker[[#This Row],[Employee Name]]),"-----",VLOOKUP(LeaveTracker[[#This Row],[Employee Name]],'List of Employees'!$B$4:$H$766,7))</f>
        <v>GSO</v>
      </c>
      <c r="F7565" s="66" t="str">
        <f>IF(ISBLANK(LeaveTracker[[#This Row],[Employee Name]]),"-----",VLOOKUP(LeaveTracker[[#This Row],[Employee Name]],'List of Employees'!$B$4:$H$766,6))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1868</v>
      </c>
      <c r="E7566" s="20" t="str">
        <f>IF(ISBLANK(LeaveTracker[[#This Row],[Employee Name]]),"-----",VLOOKUP(LeaveTracker[[#This Row],[Employee Name]],'List of Employees'!$B$4:$H$766,7))</f>
        <v>GSO</v>
      </c>
      <c r="F7566" s="66" t="str">
        <f>IF(ISBLANK(LeaveTracker[[#This Row],[Employee Name]]),"-----",VLOOKUP(LeaveTracker[[#This Row],[Employee Name]],'List of Employees'!$B$4:$H$766,6))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1868</v>
      </c>
      <c r="E7567" s="20" t="str">
        <f>IF(ISBLANK(LeaveTracker[[#This Row],[Employee Name]]),"-----",VLOOKUP(LeaveTracker[[#This Row],[Employee Name]],'List of Employees'!$B$4:$H$766,7))</f>
        <v>GSO</v>
      </c>
      <c r="F7567" s="66" t="str">
        <f>IF(ISBLANK(LeaveTracker[[#This Row],[Employee Name]]),"-----",VLOOKUP(LeaveTracker[[#This Row],[Employee Name]],'List of Employees'!$B$4:$H$766,6))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1761</v>
      </c>
      <c r="E7568" s="20" t="str">
        <f>IF(ISBLANK(LeaveTracker[[#This Row],[Employee Name]]),"-----",VLOOKUP(LeaveTracker[[#This Row],[Employee Name]],'List of Employees'!$B$4:$H$766,7))</f>
        <v>GSO</v>
      </c>
      <c r="F7568" s="66" t="str">
        <f>IF(ISBLANK(LeaveTracker[[#This Row],[Employee Name]]),"-----",VLOOKUP(LeaveTracker[[#This Row],[Employee Name]],'List of Employees'!$B$4:$H$766,6))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1761</v>
      </c>
      <c r="E7569" s="20" t="str">
        <f>IF(ISBLANK(LeaveTracker[[#This Row],[Employee Name]]),"-----",VLOOKUP(LeaveTracker[[#This Row],[Employee Name]],'List of Employees'!$B$4:$H$766,7))</f>
        <v>GSO</v>
      </c>
      <c r="F7569" s="66" t="str">
        <f>IF(ISBLANK(LeaveTracker[[#This Row],[Employee Name]]),"-----",VLOOKUP(LeaveTracker[[#This Row],[Employee Name]],'List of Employees'!$B$4:$H$766,6))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2374</v>
      </c>
      <c r="E7570" s="20" t="str">
        <f>IF(ISBLANK(LeaveTracker[[#This Row],[Employee Name]]),"-----",VLOOKUP(LeaveTracker[[#This Row],[Employee Name]],'List of Employees'!$B$4:$H$766,7))</f>
        <v>LCR</v>
      </c>
      <c r="F7570" s="66" t="str">
        <f>IF(ISBLANK(LeaveTracker[[#This Row],[Employee Name]]),"-----",VLOOKUP(LeaveTracker[[#This Row],[Employee Name]],'List of Employees'!$B$4:$H$766,6))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2374</v>
      </c>
      <c r="E7571" s="20" t="str">
        <f>IF(ISBLANK(LeaveTracker[[#This Row],[Employee Name]]),"-----",VLOOKUP(LeaveTracker[[#This Row],[Employee Name]],'List of Employees'!$B$4:$H$766,7))</f>
        <v>LCR</v>
      </c>
      <c r="F7571" s="66" t="str">
        <f>IF(ISBLANK(LeaveTracker[[#This Row],[Employee Name]]),"-----",VLOOKUP(LeaveTracker[[#This Row],[Employee Name]],'List of Employees'!$B$4:$H$766,6))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2374</v>
      </c>
      <c r="E7572" s="20" t="str">
        <f>IF(ISBLANK(LeaveTracker[[#This Row],[Employee Name]]),"-----",VLOOKUP(LeaveTracker[[#This Row],[Employee Name]],'List of Employees'!$B$4:$H$766,7))</f>
        <v>LCR</v>
      </c>
      <c r="F7572" s="66" t="str">
        <f>IF(ISBLANK(LeaveTracker[[#This Row],[Employee Name]]),"-----",VLOOKUP(LeaveTracker[[#This Row],[Employee Name]],'List of Employees'!$B$4:$H$766,6))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1849</v>
      </c>
      <c r="E7573" s="20" t="str">
        <f>IF(ISBLANK(LeaveTracker[[#This Row],[Employee Name]]),"-----",VLOOKUP(LeaveTracker[[#This Row],[Employee Name]],'List of Employees'!$B$4:$H$766,7))</f>
        <v>TCSNHS-ISHS</v>
      </c>
      <c r="F7573" s="66" t="str">
        <f>IF(ISBLANK(LeaveTracker[[#This Row],[Employee Name]]),"-----",VLOOKUP(LeaveTracker[[#This Row],[Employee Name]],'List of Employees'!$B$4:$H$766,6))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1849</v>
      </c>
      <c r="E7574" s="20" t="str">
        <f>IF(ISBLANK(LeaveTracker[[#This Row],[Employee Name]]),"-----",VLOOKUP(LeaveTracker[[#This Row],[Employee Name]],'List of Employees'!$B$4:$H$766,7))</f>
        <v>TCSNHS-ISHS</v>
      </c>
      <c r="F7574" s="66" t="str">
        <f>IF(ISBLANK(LeaveTracker[[#This Row],[Employee Name]]),"-----",VLOOKUP(LeaveTracker[[#This Row],[Employee Name]],'List of Employees'!$B$4:$H$766,6))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1849</v>
      </c>
      <c r="E7575" s="20" t="str">
        <f>IF(ISBLANK(LeaveTracker[[#This Row],[Employee Name]]),"-----",VLOOKUP(LeaveTracker[[#This Row],[Employee Name]],'List of Employees'!$B$4:$H$766,7))</f>
        <v>TCSNHS-ISHS</v>
      </c>
      <c r="F7575" s="66" t="str">
        <f>IF(ISBLANK(LeaveTracker[[#This Row],[Employee Name]]),"-----",VLOOKUP(LeaveTracker[[#This Row],[Employee Name]],'List of Employees'!$B$4:$H$766,6))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1849</v>
      </c>
      <c r="E7576" s="20" t="str">
        <f>IF(ISBLANK(LeaveTracker[[#This Row],[Employee Name]]),"-----",VLOOKUP(LeaveTracker[[#This Row],[Employee Name]],'List of Employees'!$B$4:$H$766,7))</f>
        <v>TCSNHS-ISHS</v>
      </c>
      <c r="F7576" s="66" t="str">
        <f>IF(ISBLANK(LeaveTracker[[#This Row],[Employee Name]]),"-----",VLOOKUP(LeaveTracker[[#This Row],[Employee Name]],'List of Employees'!$B$4:$H$766,6))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2654</v>
      </c>
      <c r="E7577" s="20" t="str">
        <f>IF(ISBLANK(LeaveTracker[[#This Row],[Employee Name]]),"-----",VLOOKUP(LeaveTracker[[#This Row],[Employee Name]],'List of Employees'!$B$4:$H$766,7))</f>
        <v>GSO</v>
      </c>
      <c r="F7577" s="66" t="str">
        <f>IF(ISBLANK(LeaveTracker[[#This Row],[Employee Name]]),"-----",VLOOKUP(LeaveTracker[[#This Row],[Employee Name]],'List of Employees'!$B$4:$H$766,6))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2654</v>
      </c>
      <c r="E7578" s="20" t="str">
        <f>IF(ISBLANK(LeaveTracker[[#This Row],[Employee Name]]),"-----",VLOOKUP(LeaveTracker[[#This Row],[Employee Name]],'List of Employees'!$B$4:$H$766,7))</f>
        <v>GSO</v>
      </c>
      <c r="F7578" s="66" t="str">
        <f>IF(ISBLANK(LeaveTracker[[#This Row],[Employee Name]]),"-----",VLOOKUP(LeaveTracker[[#This Row],[Employee Name]],'List of Employees'!$B$4:$H$766,6))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1784</v>
      </c>
      <c r="E7579" s="20" t="str">
        <f>IF(ISBLANK(LeaveTracker[[#This Row],[Employee Name]]),"-----",VLOOKUP(LeaveTracker[[#This Row],[Employee Name]],'List of Employees'!$B$4:$H$766,7))</f>
        <v>CTO-LICENSE</v>
      </c>
      <c r="F7579" s="66" t="str">
        <f>IF(ISBLANK(LeaveTracker[[#This Row],[Employee Name]]),"-----",VLOOKUP(LeaveTracker[[#This Row],[Employee Name]],'List of Employees'!$B$4:$H$766,6))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1834</v>
      </c>
      <c r="E7580" s="20" t="str">
        <f>IF(ISBLANK(LeaveTracker[[#This Row],[Employee Name]]),"-----",VLOOKUP(LeaveTracker[[#This Row],[Employee Name]],'List of Employees'!$B$4:$H$766,7))</f>
        <v>BIR</v>
      </c>
      <c r="F7580" s="66" t="str">
        <f>IF(ISBLANK(LeaveTracker[[#This Row],[Employee Name]]),"-----",VLOOKUP(LeaveTracker[[#This Row],[Employee Name]],'List of Employees'!$B$4:$H$766,6))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1933</v>
      </c>
      <c r="E7581" s="20" t="str">
        <f>IF(ISBLANK(LeaveTracker[[#This Row],[Employee Name]]),"-----",VLOOKUP(LeaveTracker[[#This Row],[Employee Name]],'List of Employees'!$B$4:$H$766,7))</f>
        <v>CSWDO</v>
      </c>
      <c r="F7581" s="66" t="str">
        <f>IF(ISBLANK(LeaveTracker[[#This Row],[Employee Name]]),"-----",VLOOKUP(LeaveTracker[[#This Row],[Employee Name]],'List of Employees'!$B$4:$H$766,6))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Employees'!$B$4:$H$766,7))</f>
        <v>CSWDO</v>
      </c>
      <c r="F7582" s="66" t="str">
        <f>IF(ISBLANK(LeaveTracker[[#This Row],[Employee Name]]),"-----",VLOOKUP(LeaveTracker[[#This Row],[Employee Name]],'List of Employees'!$B$4:$H$766,6))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Employees'!$B$4:$H$766,7))</f>
        <v>COOPERATIVE OFFICE</v>
      </c>
      <c r="F7583" s="66" t="str">
        <f>IF(ISBLANK(LeaveTracker[[#This Row],[Employee Name]]),"-----",VLOOKUP(LeaveTracker[[#This Row],[Employee Name]],'List of Employees'!$B$4:$H$766,6))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Employees'!$B$4:$H$766,7))</f>
        <v>TOPS (ADMIN CSU)</v>
      </c>
      <c r="F7584" s="66" t="str">
        <f>IF(ISBLANK(LeaveTracker[[#This Row],[Employee Name]]),"-----",VLOOKUP(LeaveTracker[[#This Row],[Employee Name]],'List of Employees'!$B$4:$H$766,6))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2106</v>
      </c>
      <c r="E7585" s="20" t="str">
        <f>IF(ISBLANK(LeaveTracker[[#This Row],[Employee Name]]),"-----",VLOOKUP(LeaveTracker[[#This Row],[Employee Name]],'List of Employees'!$B$4:$H$766,7))</f>
        <v>CITY PLANNING &amp; DEV'T OFFICE</v>
      </c>
      <c r="F7585" s="66" t="str">
        <f>IF(ISBLANK(LeaveTracker[[#This Row],[Employee Name]]),"-----",VLOOKUP(LeaveTracker[[#This Row],[Employee Name]],'List of Employees'!$B$4:$H$766,6))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1718</v>
      </c>
      <c r="E7586" s="20" t="str">
        <f>IF(ISBLANK(LeaveTracker[[#This Row],[Employee Name]]),"-----",VLOOKUP(LeaveTracker[[#This Row],[Employee Name]],'List of Employees'!$B$4:$H$766,7))</f>
        <v>LEGAL</v>
      </c>
      <c r="F7586" s="66" t="str">
        <f>IF(ISBLANK(LeaveTracker[[#This Row],[Employee Name]]),"-----",VLOOKUP(LeaveTracker[[#This Row],[Employee Name]],'List of Employees'!$B$4:$H$766,6))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1718</v>
      </c>
      <c r="E7587" s="20" t="str">
        <f>IF(ISBLANK(LeaveTracker[[#This Row],[Employee Name]]),"-----",VLOOKUP(LeaveTracker[[#This Row],[Employee Name]],'List of Employees'!$B$4:$H$766,7))</f>
        <v>LEGAL</v>
      </c>
      <c r="F7587" s="66" t="str">
        <f>IF(ISBLANK(LeaveTracker[[#This Row],[Employee Name]]),"-----",VLOOKUP(LeaveTracker[[#This Row],[Employee Name]],'List of Employees'!$B$4:$H$766,6))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Employees'!$B$4:$H$766,7))</f>
        <v>GSO</v>
      </c>
      <c r="F7588" s="66" t="str">
        <f>IF(ISBLANK(LeaveTracker[[#This Row],[Employee Name]]),"-----",VLOOKUP(LeaveTracker[[#This Row],[Employee Name]],'List of Employees'!$B$4:$H$766,6))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Employees'!$B$4:$H$766,7))</f>
        <v>PIO</v>
      </c>
      <c r="F7589" s="66" t="str">
        <f>IF(ISBLANK(LeaveTracker[[#This Row],[Employee Name]]),"-----",VLOOKUP(LeaveTracker[[#This Row],[Employee Name]],'List of Employees'!$B$4:$H$766,6))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Employees'!$B$4:$H$766,7))</f>
        <v>CHARACTER OFFICE</v>
      </c>
      <c r="F7590" s="66" t="str">
        <f>IF(ISBLANK(LeaveTracker[[#This Row],[Employee Name]]),"-----",VLOOKUP(LeaveTracker[[#This Row],[Employee Name]],'List of Employees'!$B$4:$H$766,6))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Employees'!$B$4:$H$766,7))</f>
        <v>LIBRARY</v>
      </c>
      <c r="F7591" s="66" t="str">
        <f>IF(ISBLANK(LeaveTracker[[#This Row],[Employee Name]]),"-----",VLOOKUP(LeaveTracker[[#This Row],[Employee Name]],'List of Employees'!$B$4:$H$766,6))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Employees'!$B$4:$H$766,7))</f>
        <v>CHO</v>
      </c>
      <c r="F7592" s="66" t="str">
        <f>IF(ISBLANK(LeaveTracker[[#This Row],[Employee Name]]),"-----",VLOOKUP(LeaveTracker[[#This Row],[Employee Name]],'List of Employees'!$B$4:$H$766,6))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2300</v>
      </c>
      <c r="E7593" s="20" t="str">
        <f>IF(ISBLANK(LeaveTracker[[#This Row],[Employee Name]]),"-----",VLOOKUP(LeaveTracker[[#This Row],[Employee Name]],'List of Employees'!$B$4:$H$766,7))</f>
        <v>CHO</v>
      </c>
      <c r="F7593" s="66" t="str">
        <f>IF(ISBLANK(LeaveTracker[[#This Row],[Employee Name]]),"-----",VLOOKUP(LeaveTracker[[#This Row],[Employee Name]],'List of Employees'!$B$4:$H$766,6))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1914</v>
      </c>
      <c r="E7594" s="20" t="str">
        <f>IF(ISBLANK(LeaveTracker[[#This Row],[Employee Name]]),"-----",VLOOKUP(LeaveTracker[[#This Row],[Employee Name]],'List of Employees'!$B$4:$H$766,7))</f>
        <v>CHO</v>
      </c>
      <c r="F7594" s="66" t="str">
        <f>IF(ISBLANK(LeaveTracker[[#This Row],[Employee Name]]),"-----",VLOOKUP(LeaveTracker[[#This Row],[Employee Name]],'List of Employees'!$B$4:$H$766,6))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Employees'!$B$4:$H$766,7))</f>
        <v>ADMIN OFFICE</v>
      </c>
      <c r="F7595" s="66" t="str">
        <f>IF(ISBLANK(LeaveTracker[[#This Row],[Employee Name]]),"-----",VLOOKUP(LeaveTracker[[#This Row],[Employee Name]],'List of Employees'!$B$4:$H$766,6))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1748</v>
      </c>
      <c r="E7596" s="20" t="str">
        <f>IF(ISBLANK(LeaveTracker[[#This Row],[Employee Name]]),"-----",VLOOKUP(LeaveTracker[[#This Row],[Employee Name]],'List of Employees'!$B$4:$H$766,7))</f>
        <v>CSWDO</v>
      </c>
      <c r="F7596" s="66" t="str">
        <f>IF(ISBLANK(LeaveTracker[[#This Row],[Employee Name]]),"-----",VLOOKUP(LeaveTracker[[#This Row],[Employee Name]],'List of Employees'!$B$4:$H$766,6))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1866</v>
      </c>
      <c r="E7597" s="20" t="str">
        <f>IF(ISBLANK(LeaveTracker[[#This Row],[Employee Name]]),"-----",VLOOKUP(LeaveTracker[[#This Row],[Employee Name]],'List of Employees'!$B$4:$H$766,7))</f>
        <v>CSWDO</v>
      </c>
      <c r="F7597" s="66" t="str">
        <f>IF(ISBLANK(LeaveTracker[[#This Row],[Employee Name]]),"-----",VLOOKUP(LeaveTracker[[#This Row],[Employee Name]],'List of Employees'!$B$4:$H$766,6))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Employees'!$B$4:$H$766,7))</f>
        <v>PICNIC GROVE</v>
      </c>
      <c r="F7598" s="66" t="str">
        <f>IF(ISBLANK(LeaveTracker[[#This Row],[Employee Name]]),"-----",VLOOKUP(LeaveTracker[[#This Row],[Employee Name]],'List of Employees'!$B$4:$H$766,6))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Employees'!$B$4:$H$766,7))</f>
        <v>HRMO</v>
      </c>
      <c r="F7599" s="66" t="str">
        <f>IF(ISBLANK(LeaveTracker[[#This Row],[Employee Name]]),"-----",VLOOKUP(LeaveTracker[[#This Row],[Employee Name]],'List of Employees'!$B$4:$H$766,6))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Employees'!$B$4:$H$766,7))</f>
        <v>HRMO</v>
      </c>
      <c r="F7600" s="66" t="str">
        <f>IF(ISBLANK(LeaveTracker[[#This Row],[Employee Name]]),"-----",VLOOKUP(LeaveTracker[[#This Row],[Employee Name]],'List of Employees'!$B$4:$H$766,6))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Employees'!$B$4:$H$766,7))</f>
        <v>TCCH/TICC</v>
      </c>
      <c r="F7601" s="66" t="str">
        <f>IF(ISBLANK(LeaveTracker[[#This Row],[Employee Name]]),"-----",VLOOKUP(LeaveTracker[[#This Row],[Employee Name]],'List of Employees'!$B$4:$H$766,6))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2179</v>
      </c>
      <c r="E7602" s="20" t="str">
        <f>IF(ISBLANK(LeaveTracker[[#This Row],[Employee Name]]),"-----",VLOOKUP(LeaveTracker[[#This Row],[Employee Name]],'List of Employees'!$B$4:$H$766,7))</f>
        <v>OSPITAL NG TAGAYTAY</v>
      </c>
      <c r="F7602" s="66" t="str">
        <f>IF(ISBLANK(LeaveTracker[[#This Row],[Employee Name]]),"-----",VLOOKUP(LeaveTracker[[#This Row],[Employee Name]],'List of Employees'!$B$4:$H$766,6))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Employees'!$B$4:$H$766,7))</f>
        <v>HRMO</v>
      </c>
      <c r="F7603" s="66" t="str">
        <f>IF(ISBLANK(LeaveTracker[[#This Row],[Employee Name]]),"-----",VLOOKUP(LeaveTracker[[#This Row],[Employee Name]],'List of Employees'!$B$4:$H$766,6))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Employees'!$B$4:$H$766,7))</f>
        <v>TCNHS</v>
      </c>
      <c r="F7604" s="66" t="str">
        <f>IF(ISBLANK(LeaveTracker[[#This Row],[Employee Name]]),"-----",VLOOKUP(LeaveTracker[[#This Row],[Employee Name]],'List of Employees'!$B$4:$H$766,6))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Employees'!$B$4:$H$766,7))</f>
        <v>ONT</v>
      </c>
      <c r="F7605" s="66" t="str">
        <f>IF(ISBLANK(LeaveTracker[[#This Row],[Employee Name]]),"-----",VLOOKUP(LeaveTracker[[#This Row],[Employee Name]],'List of Employees'!$B$4:$H$766,6))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1917</v>
      </c>
      <c r="E7606" s="20" t="str">
        <f>IF(ISBLANK(LeaveTracker[[#This Row],[Employee Name]]),"-----",VLOOKUP(LeaveTracker[[#This Row],[Employee Name]],'List of Employees'!$B$4:$H$766,7))</f>
        <v>ONT</v>
      </c>
      <c r="F7606" s="66" t="str">
        <f>IF(ISBLANK(LeaveTracker[[#This Row],[Employee Name]]),"-----",VLOOKUP(LeaveTracker[[#This Row],[Employee Name]],'List of Employees'!$B$4:$H$766,6))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1917</v>
      </c>
      <c r="E7607" s="20" t="str">
        <f>IF(ISBLANK(LeaveTracker[[#This Row],[Employee Name]]),"-----",VLOOKUP(LeaveTracker[[#This Row],[Employee Name]],'List of Employees'!$B$4:$H$766,7))</f>
        <v>ONT</v>
      </c>
      <c r="F7607" s="66" t="str">
        <f>IF(ISBLANK(LeaveTracker[[#This Row],[Employee Name]]),"-----",VLOOKUP(LeaveTracker[[#This Row],[Employee Name]],'List of Employees'!$B$4:$H$766,6))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2187</v>
      </c>
      <c r="E7608" s="20" t="str">
        <f>IF(ISBLANK(LeaveTracker[[#This Row],[Employee Name]]),"-----",VLOOKUP(LeaveTracker[[#This Row],[Employee Name]],'List of Employees'!$B$4:$H$766,7))</f>
        <v>OSPITAL NG TAGAYTAY</v>
      </c>
      <c r="F7608" s="66" t="str">
        <f>IF(ISBLANK(LeaveTracker[[#This Row],[Employee Name]]),"-----",VLOOKUP(LeaveTracker[[#This Row],[Employee Name]],'List of Employees'!$B$4:$H$766,6))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1953</v>
      </c>
      <c r="E7609" s="20" t="str">
        <f>IF(ISBLANK(LeaveTracker[[#This Row],[Employee Name]]),"-----",VLOOKUP(LeaveTracker[[#This Row],[Employee Name]],'List of Employees'!$B$4:$H$766,7))</f>
        <v>ONT</v>
      </c>
      <c r="F7609" s="66" t="str">
        <f>IF(ISBLANK(LeaveTracker[[#This Row],[Employee Name]]),"-----",VLOOKUP(LeaveTracker[[#This Row],[Employee Name]],'List of Employees'!$B$4:$H$766,6))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1953</v>
      </c>
      <c r="E7610" s="20" t="str">
        <f>IF(ISBLANK(LeaveTracker[[#This Row],[Employee Name]]),"-----",VLOOKUP(LeaveTracker[[#This Row],[Employee Name]],'List of Employees'!$B$4:$H$766,7))</f>
        <v>ONT</v>
      </c>
      <c r="F7610" s="66" t="str">
        <f>IF(ISBLANK(LeaveTracker[[#This Row],[Employee Name]]),"-----",VLOOKUP(LeaveTracker[[#This Row],[Employee Name]],'List of Employees'!$B$4:$H$766,6))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2139</v>
      </c>
      <c r="E7611" s="20" t="str">
        <f>IF(ISBLANK(LeaveTracker[[#This Row],[Employee Name]]),"-----",VLOOKUP(LeaveTracker[[#This Row],[Employee Name]],'List of Employees'!$B$4:$H$766,7))</f>
        <v>OSPITAL NG TAGAYTAY</v>
      </c>
      <c r="F7611" s="66" t="str">
        <f>IF(ISBLANK(LeaveTracker[[#This Row],[Employee Name]]),"-----",VLOOKUP(LeaveTracker[[#This Row],[Employee Name]],'List of Employees'!$B$4:$H$766,6))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1766</v>
      </c>
      <c r="E7612" s="20" t="str">
        <f>IF(ISBLANK(LeaveTracker[[#This Row],[Employee Name]]),"-----",VLOOKUP(LeaveTracker[[#This Row],[Employee Name]],'List of Employees'!$B$4:$H$766,7))</f>
        <v>GSO</v>
      </c>
      <c r="F7612" s="66" t="str">
        <f>IF(ISBLANK(LeaveTracker[[#This Row],[Employee Name]]),"-----",VLOOKUP(LeaveTracker[[#This Row],[Employee Name]],'List of Employees'!$B$4:$H$766,6))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1868</v>
      </c>
      <c r="E7613" s="20" t="str">
        <f>IF(ISBLANK(LeaveTracker[[#This Row],[Employee Name]]),"-----",VLOOKUP(LeaveTracker[[#This Row],[Employee Name]],'List of Employees'!$B$4:$H$766,7))</f>
        <v>GSO</v>
      </c>
      <c r="F7613" s="66" t="str">
        <f>IF(ISBLANK(LeaveTracker[[#This Row],[Employee Name]]),"-----",VLOOKUP(LeaveTracker[[#This Row],[Employee Name]],'List of Employees'!$B$4:$H$766,6))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1768</v>
      </c>
      <c r="E7614" s="20" t="str">
        <f>IF(ISBLANK(LeaveTracker[[#This Row],[Employee Name]]),"-----",VLOOKUP(LeaveTracker[[#This Row],[Employee Name]],'List of Employees'!$B$4:$H$766,7))</f>
        <v>CHO</v>
      </c>
      <c r="F7614" s="66" t="str">
        <f>IF(ISBLANK(LeaveTracker[[#This Row],[Employee Name]]),"-----",VLOOKUP(LeaveTracker[[#This Row],[Employee Name]],'List of Employees'!$B$4:$H$766,6))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Employees'!$B$4:$H$766,7))</f>
        <v>PIO</v>
      </c>
      <c r="F7615" s="66" t="str">
        <f>IF(ISBLANK(LeaveTracker[[#This Row],[Employee Name]]),"-----",VLOOKUP(LeaveTracker[[#This Row],[Employee Name]],'List of Employees'!$B$4:$H$766,6))</f>
        <v>PERMANENT</v>
      </c>
      <c r="G7615" s="24">
        <v>45190</v>
      </c>
      <c r="H7615" s="24">
        <v>45190</v>
      </c>
      <c r="I7615" s="20" t="s">
        <v>297</v>
      </c>
      <c r="J7615" s="42" t="s">
        <v>2434</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1830</v>
      </c>
      <c r="E7616" s="20" t="str">
        <f>IF(ISBLANK(LeaveTracker[[#This Row],[Employee Name]]),"-----",VLOOKUP(LeaveTracker[[#This Row],[Employee Name]],'List of Employees'!$B$4:$H$766,7))</f>
        <v>ACCOUNTING</v>
      </c>
      <c r="F7616" s="66" t="str">
        <f>IF(ISBLANK(LeaveTracker[[#This Row],[Employee Name]]),"-----",VLOOKUP(LeaveTracker[[#This Row],[Employee Name]],'List of Employees'!$B$4:$H$766,6))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1741</v>
      </c>
      <c r="E7617" s="20" t="str">
        <f>IF(ISBLANK(LeaveTracker[[#This Row],[Employee Name]]),"-----",VLOOKUP(LeaveTracker[[#This Row],[Employee Name]],'List of Employees'!$B$4:$H$766,7))</f>
        <v>ACCOUNTING</v>
      </c>
      <c r="F7617" s="66" t="str">
        <f>IF(ISBLANK(LeaveTracker[[#This Row],[Employee Name]]),"-----",VLOOKUP(LeaveTracker[[#This Row],[Employee Name]],'List of Employees'!$B$4:$H$766,6))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2082</v>
      </c>
      <c r="E7618" s="20" t="str">
        <f>IF(ISBLANK(LeaveTracker[[#This Row],[Employee Name]]),"-----",VLOOKUP(LeaveTracker[[#This Row],[Employee Name]],'List of Employees'!$B$4:$H$766,7))</f>
        <v>GSO</v>
      </c>
      <c r="F7618" s="66" t="str">
        <f>IF(ISBLANK(LeaveTracker[[#This Row],[Employee Name]]),"-----",VLOOKUP(LeaveTracker[[#This Row],[Employee Name]],'List of Employees'!$B$4:$H$766,6))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Employees'!$B$4:$H$766,7))</f>
        <v>CSU</v>
      </c>
      <c r="F7619" s="66" t="str">
        <f>IF(ISBLANK(LeaveTracker[[#This Row],[Employee Name]]),"-----",VLOOKUP(LeaveTracker[[#This Row],[Employee Name]],'List of Employees'!$B$4:$H$766,6))</f>
        <v>PERMANENT</v>
      </c>
      <c r="G7619" s="24">
        <v>45115</v>
      </c>
      <c r="H7619" s="24">
        <v>45208</v>
      </c>
      <c r="I7619" s="19" t="s">
        <v>297</v>
      </c>
      <c r="J7619" s="42" t="s">
        <v>2117</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1800</v>
      </c>
      <c r="E7620" s="20" t="str">
        <f>IF(ISBLANK(LeaveTracker[[#This Row],[Employee Name]]),"-----",VLOOKUP(LeaveTracker[[#This Row],[Employee Name]],'List of Employees'!$B$4:$H$766,7))</f>
        <v>HOUSING</v>
      </c>
      <c r="F7620" s="66" t="str">
        <f>IF(ISBLANK(LeaveTracker[[#This Row],[Employee Name]]),"-----",VLOOKUP(LeaveTracker[[#This Row],[Employee Name]],'List of Employees'!$B$4:$H$766,6))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1800</v>
      </c>
      <c r="E7621" s="20" t="str">
        <f>IF(ISBLANK(LeaveTracker[[#This Row],[Employee Name]]),"-----",VLOOKUP(LeaveTracker[[#This Row],[Employee Name]],'List of Employees'!$B$4:$H$766,7))</f>
        <v>HOUSING</v>
      </c>
      <c r="F7621" s="66" t="str">
        <f>IF(ISBLANK(LeaveTracker[[#This Row],[Employee Name]]),"-----",VLOOKUP(LeaveTracker[[#This Row],[Employee Name]],'List of Employees'!$B$4:$H$766,6))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Employees'!$B$4:$H$766,7))</f>
        <v>LCR</v>
      </c>
      <c r="F7622" s="66" t="str">
        <f>IF(ISBLANK(LeaveTracker[[#This Row],[Employee Name]]),"-----",VLOOKUP(LeaveTracker[[#This Row],[Employee Name]],'List of Employees'!$B$4:$H$766,6))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1919</v>
      </c>
      <c r="E7623" s="20" t="str">
        <f>IF(ISBLANK(LeaveTracker[[#This Row],[Employee Name]]),"-----",VLOOKUP(LeaveTracker[[#This Row],[Employee Name]],'List of Employees'!$B$4:$H$766,7))</f>
        <v>HOUSING</v>
      </c>
      <c r="F7623" s="66" t="str">
        <f>IF(ISBLANK(LeaveTracker[[#This Row],[Employee Name]]),"-----",VLOOKUP(LeaveTracker[[#This Row],[Employee Name]],'List of Employees'!$B$4:$H$766,6))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1907</v>
      </c>
      <c r="E7624" s="20" t="str">
        <f>IF(ISBLANK(LeaveTracker[[#This Row],[Employee Name]]),"-----",VLOOKUP(LeaveTracker[[#This Row],[Employee Name]],'List of Employees'!$B$4:$H$766,7))</f>
        <v>CSWDO</v>
      </c>
      <c r="F7624" s="66" t="str">
        <f>IF(ISBLANK(LeaveTracker[[#This Row],[Employee Name]]),"-----",VLOOKUP(LeaveTracker[[#This Row],[Employee Name]],'List of Employees'!$B$4:$H$766,6))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1785</v>
      </c>
      <c r="E7625" s="20" t="str">
        <f>IF(ISBLANK(LeaveTracker[[#This Row],[Employee Name]]),"-----",VLOOKUP(LeaveTracker[[#This Row],[Employee Name]],'List of Employees'!$B$4:$H$766,7))</f>
        <v>CENRO</v>
      </c>
      <c r="F7625" s="66" t="str">
        <f>IF(ISBLANK(LeaveTracker[[#This Row],[Employee Name]]),"-----",VLOOKUP(LeaveTracker[[#This Row],[Employee Name]],'List of Employees'!$B$4:$H$766,6))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1784</v>
      </c>
      <c r="E7626" s="20" t="str">
        <f>IF(ISBLANK(LeaveTracker[[#This Row],[Employee Name]]),"-----",VLOOKUP(LeaveTracker[[#This Row],[Employee Name]],'List of Employees'!$B$4:$H$766,7))</f>
        <v>CTO-LICENSE</v>
      </c>
      <c r="F7626" s="66" t="str">
        <f>IF(ISBLANK(LeaveTracker[[#This Row],[Employee Name]]),"-----",VLOOKUP(LeaveTracker[[#This Row],[Employee Name]],'List of Employees'!$B$4:$H$766,6))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1729</v>
      </c>
      <c r="E7627" s="20" t="str">
        <f>IF(ISBLANK(LeaveTracker[[#This Row],[Employee Name]]),"-----",VLOOKUP(LeaveTracker[[#This Row],[Employee Name]],'List of Employees'!$B$4:$H$766,7))</f>
        <v>ASSESSOR</v>
      </c>
      <c r="F7627" s="66" t="str">
        <f>IF(ISBLANK(LeaveTracker[[#This Row],[Employee Name]]),"-----",VLOOKUP(LeaveTracker[[#This Row],[Employee Name]],'List of Employees'!$B$4:$H$766,6))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1729</v>
      </c>
      <c r="E7628" s="20" t="str">
        <f>IF(ISBLANK(LeaveTracker[[#This Row],[Employee Name]]),"-----",VLOOKUP(LeaveTracker[[#This Row],[Employee Name]],'List of Employees'!$B$4:$H$766,7))</f>
        <v>ASSESSOR</v>
      </c>
      <c r="F7628" s="66" t="str">
        <f>IF(ISBLANK(LeaveTracker[[#This Row],[Employee Name]]),"-----",VLOOKUP(LeaveTracker[[#This Row],[Employee Name]],'List of Employees'!$B$4:$H$766,6))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1761</v>
      </c>
      <c r="E7629" s="20" t="str">
        <f>IF(ISBLANK(LeaveTracker[[#This Row],[Employee Name]]),"-----",VLOOKUP(LeaveTracker[[#This Row],[Employee Name]],'List of Employees'!$B$4:$H$766,7))</f>
        <v>GSO</v>
      </c>
      <c r="F7629" s="66" t="str">
        <f>IF(ISBLANK(LeaveTracker[[#This Row],[Employee Name]]),"-----",VLOOKUP(LeaveTracker[[#This Row],[Employee Name]],'List of Employees'!$B$4:$H$766,6))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1892</v>
      </c>
      <c r="E7630" s="20" t="str">
        <f>IF(ISBLANK(LeaveTracker[[#This Row],[Employee Name]]),"-----",VLOOKUP(LeaveTracker[[#This Row],[Employee Name]],'List of Employees'!$B$4:$H$766,7))</f>
        <v>PICNIC GROVE</v>
      </c>
      <c r="F7630" s="66" t="str">
        <f>IF(ISBLANK(LeaveTracker[[#This Row],[Employee Name]]),"-----",VLOOKUP(LeaveTracker[[#This Row],[Employee Name]],'List of Employees'!$B$4:$H$766,6))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2214</v>
      </c>
      <c r="E7631" s="20" t="str">
        <f>IF(ISBLANK(LeaveTracker[[#This Row],[Employee Name]]),"-----",VLOOKUP(LeaveTracker[[#This Row],[Employee Name]],'List of Employees'!$B$4:$H$766,7))</f>
        <v>PICNIC GROVE</v>
      </c>
      <c r="F7631" s="66" t="str">
        <f>IF(ISBLANK(LeaveTracker[[#This Row],[Employee Name]]),"-----",VLOOKUP(LeaveTracker[[#This Row],[Employee Name]],'List of Employees'!$B$4:$H$766,6))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1829</v>
      </c>
      <c r="E7632" s="20" t="str">
        <f>IF(ISBLANK(LeaveTracker[[#This Row],[Employee Name]]),"-----",VLOOKUP(LeaveTracker[[#This Row],[Employee Name]],'List of Employees'!$B$4:$H$766,7))</f>
        <v>EEO/CITY MARKET</v>
      </c>
      <c r="F7632" s="66" t="str">
        <f>IF(ISBLANK(LeaveTracker[[#This Row],[Employee Name]]),"-----",VLOOKUP(LeaveTracker[[#This Row],[Employee Name]],'List of Employees'!$B$4:$H$766,6))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Employees'!$B$4:$H$766,7))</f>
        <v>MO</v>
      </c>
      <c r="F7633" s="66" t="str">
        <f>IF(ISBLANK(LeaveTracker[[#This Row],[Employee Name]]),"-----",VLOOKUP(LeaveTracker[[#This Row],[Employee Name]],'List of Employees'!$B$4:$H$766,6))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1752</v>
      </c>
      <c r="E7634" s="20" t="str">
        <f>IF(ISBLANK(LeaveTracker[[#This Row],[Employee Name]]),"-----",VLOOKUP(LeaveTracker[[#This Row],[Employee Name]],'List of Employees'!$B$4:$H$766,7))</f>
        <v>EEO/CITY MARKET</v>
      </c>
      <c r="F7634" s="66" t="str">
        <f>IF(ISBLANK(LeaveTracker[[#This Row],[Employee Name]]),"-----",VLOOKUP(LeaveTracker[[#This Row],[Employee Name]],'List of Employees'!$B$4:$H$766,6))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1752</v>
      </c>
      <c r="E7635" s="20" t="str">
        <f>IF(ISBLANK(LeaveTracker[[#This Row],[Employee Name]]),"-----",VLOOKUP(LeaveTracker[[#This Row],[Employee Name]],'List of Employees'!$B$4:$H$766,7))</f>
        <v>EEO/CITY MARKET</v>
      </c>
      <c r="F7635" s="66" t="str">
        <f>IF(ISBLANK(LeaveTracker[[#This Row],[Employee Name]]),"-----",VLOOKUP(LeaveTracker[[#This Row],[Employee Name]],'List of Employees'!$B$4:$H$766,6))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1956</v>
      </c>
      <c r="E7636" s="20" t="str">
        <f>IF(ISBLANK(LeaveTracker[[#This Row],[Employee Name]]),"-----",VLOOKUP(LeaveTracker[[#This Row],[Employee Name]],'List of Employees'!$B$4:$H$766,7))</f>
        <v>TERMINAL</v>
      </c>
      <c r="F7636" s="66" t="str">
        <f>IF(ISBLANK(LeaveTracker[[#This Row],[Employee Name]]),"-----",VLOOKUP(LeaveTracker[[#This Row],[Employee Name]],'List of Employees'!$B$4:$H$766,6))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1956</v>
      </c>
      <c r="E7637" s="20" t="str">
        <f>IF(ISBLANK(LeaveTracker[[#This Row],[Employee Name]]),"-----",VLOOKUP(LeaveTracker[[#This Row],[Employee Name]],'List of Employees'!$B$4:$H$766,7))</f>
        <v>TERMINAL</v>
      </c>
      <c r="F7637" s="66" t="str">
        <f>IF(ISBLANK(LeaveTracker[[#This Row],[Employee Name]]),"-----",VLOOKUP(LeaveTracker[[#This Row],[Employee Name]],'List of Employees'!$B$4:$H$766,6))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Employees'!$B$4:$H$766,7))</f>
        <v>CCT</v>
      </c>
      <c r="F7638" s="66" t="str">
        <f>IF(ISBLANK(LeaveTracker[[#This Row],[Employee Name]]),"-----",VLOOKUP(LeaveTracker[[#This Row],[Employee Name]],'List of Employees'!$B$4:$H$766,6))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Employees'!$B$4:$H$766,7))</f>
        <v>CCT</v>
      </c>
      <c r="F7639" s="66" t="str">
        <f>IF(ISBLANK(LeaveTracker[[#This Row],[Employee Name]]),"-----",VLOOKUP(LeaveTracker[[#This Row],[Employee Name]],'List of Employees'!$B$4:$H$766,6))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1908</v>
      </c>
      <c r="E7640" s="20" t="str">
        <f>IF(ISBLANK(LeaveTracker[[#This Row],[Employee Name]]),"-----",VLOOKUP(LeaveTracker[[#This Row],[Employee Name]],'List of Employees'!$B$4:$H$766,7))</f>
        <v>INTERNAL</v>
      </c>
      <c r="F7640" s="66" t="str">
        <f>IF(ISBLANK(LeaveTracker[[#This Row],[Employee Name]]),"-----",VLOOKUP(LeaveTracker[[#This Row],[Employee Name]],'List of Employees'!$B$4:$H$766,6))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1908</v>
      </c>
      <c r="E7641" s="20" t="str">
        <f>IF(ISBLANK(LeaveTracker[[#This Row],[Employee Name]]),"-----",VLOOKUP(LeaveTracker[[#This Row],[Employee Name]],'List of Employees'!$B$4:$H$766,7))</f>
        <v>INTERNAL</v>
      </c>
      <c r="F7641" s="66" t="str">
        <f>IF(ISBLANK(LeaveTracker[[#This Row],[Employee Name]]),"-----",VLOOKUP(LeaveTracker[[#This Row],[Employee Name]],'List of Employees'!$B$4:$H$766,6))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1956</v>
      </c>
      <c r="E7642" s="20" t="str">
        <f>IF(ISBLANK(LeaveTracker[[#This Row],[Employee Name]]),"-----",VLOOKUP(LeaveTracker[[#This Row],[Employee Name]],'List of Employees'!$B$4:$H$766,7))</f>
        <v>TERMINAL</v>
      </c>
      <c r="F7642" s="66" t="str">
        <f>IF(ISBLANK(LeaveTracker[[#This Row],[Employee Name]]),"-----",VLOOKUP(LeaveTracker[[#This Row],[Employee Name]],'List of Employees'!$B$4:$H$766,6))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1913</v>
      </c>
      <c r="E7643" s="20" t="str">
        <f>IF(ISBLANK(LeaveTracker[[#This Row],[Employee Name]]),"-----",VLOOKUP(LeaveTracker[[#This Row],[Employee Name]],'List of Employees'!$B$4:$H$766,7))</f>
        <v>PICNIC GROVE</v>
      </c>
      <c r="F7643" s="66" t="str">
        <f>IF(ISBLANK(LeaveTracker[[#This Row],[Employee Name]]),"-----",VLOOKUP(LeaveTracker[[#This Row],[Employee Name]],'List of Employees'!$B$4:$H$766,6))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2123</v>
      </c>
      <c r="E7644" s="20" t="str">
        <f>IF(ISBLANK(LeaveTracker[[#This Row],[Employee Name]]),"-----",VLOOKUP(LeaveTracker[[#This Row],[Employee Name]],'List of Employees'!$B$4:$H$766,7))</f>
        <v>DA</v>
      </c>
      <c r="F7644" s="66" t="str">
        <f>IF(ISBLANK(LeaveTracker[[#This Row],[Employee Name]]),"-----",VLOOKUP(LeaveTracker[[#This Row],[Employee Name]],'List of Employees'!$B$4:$H$766,6))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1882</v>
      </c>
      <c r="E7645" s="20" t="str">
        <f>IF(ISBLANK(LeaveTracker[[#This Row],[Employee Name]]),"-----",VLOOKUP(LeaveTracker[[#This Row],[Employee Name]],'List of Employees'!$B$4:$H$766,7))</f>
        <v>TICC</v>
      </c>
      <c r="F7645" s="66" t="str">
        <f>IF(ISBLANK(LeaveTracker[[#This Row],[Employee Name]]),"-----",VLOOKUP(LeaveTracker[[#This Row],[Employee Name]],'List of Employees'!$B$4:$H$766,6))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1785</v>
      </c>
      <c r="E7646" s="20" t="str">
        <f>IF(ISBLANK(LeaveTracker[[#This Row],[Employee Name]]),"-----",VLOOKUP(LeaveTracker[[#This Row],[Employee Name]],'List of Employees'!$B$4:$H$766,7))</f>
        <v>CENRO</v>
      </c>
      <c r="F7646" s="66" t="str">
        <f>IF(ISBLANK(LeaveTracker[[#This Row],[Employee Name]]),"-----",VLOOKUP(LeaveTracker[[#This Row],[Employee Name]],'List of Employees'!$B$4:$H$766,6))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1902</v>
      </c>
      <c r="E7647" s="20" t="str">
        <f>IF(ISBLANK(LeaveTracker[[#This Row],[Employee Name]]),"-----",VLOOKUP(LeaveTracker[[#This Row],[Employee Name]],'List of Employees'!$B$4:$H$766,7))</f>
        <v>CENRO</v>
      </c>
      <c r="F7647" s="66" t="str">
        <f>IF(ISBLANK(LeaveTracker[[#This Row],[Employee Name]]),"-----",VLOOKUP(LeaveTracker[[#This Row],[Employee Name]],'List of Employees'!$B$4:$H$766,6))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1800</v>
      </c>
      <c r="E7648" s="20" t="str">
        <f>IF(ISBLANK(LeaveTracker[[#This Row],[Employee Name]]),"-----",VLOOKUP(LeaveTracker[[#This Row],[Employee Name]],'List of Employees'!$B$4:$H$766,7))</f>
        <v>HOUSING</v>
      </c>
      <c r="F7648" s="66" t="str">
        <f>IF(ISBLANK(LeaveTracker[[#This Row],[Employee Name]]),"-----",VLOOKUP(LeaveTracker[[#This Row],[Employee Name]],'List of Employees'!$B$4:$H$766,6))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1915</v>
      </c>
      <c r="E7649" s="20" t="str">
        <f>IF(ISBLANK(LeaveTracker[[#This Row],[Employee Name]]),"-----",VLOOKUP(LeaveTracker[[#This Row],[Employee Name]],'List of Employees'!$B$4:$H$766,7))</f>
        <v>ONT</v>
      </c>
      <c r="F7649" s="66" t="str">
        <f>IF(ISBLANK(LeaveTracker[[#This Row],[Employee Name]]),"-----",VLOOKUP(LeaveTracker[[#This Row],[Employee Name]],'List of Employees'!$B$4:$H$766,6))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2232</v>
      </c>
      <c r="E7650" s="20" t="str">
        <f>IF(ISBLANK(LeaveTracker[[#This Row],[Employee Name]]),"-----",VLOOKUP(LeaveTracker[[#This Row],[Employee Name]],'List of Employees'!$B$4:$H$766,7))</f>
        <v>OSPITAL NG TAGAYTAY</v>
      </c>
      <c r="F7650" s="66" t="str">
        <f>IF(ISBLANK(LeaveTracker[[#This Row],[Employee Name]]),"-----",VLOOKUP(LeaveTracker[[#This Row],[Employee Name]],'List of Employees'!$B$4:$H$766,6))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2227</v>
      </c>
      <c r="E7651" s="20" t="str">
        <f>IF(ISBLANK(LeaveTracker[[#This Row],[Employee Name]]),"-----",VLOOKUP(LeaveTracker[[#This Row],[Employee Name]],'List of Employees'!$B$4:$H$766,7))</f>
        <v>OSPITAL NG TAGAYTAY</v>
      </c>
      <c r="F7651" s="66" t="str">
        <f>IF(ISBLANK(LeaveTracker[[#This Row],[Employee Name]]),"-----",VLOOKUP(LeaveTracker[[#This Row],[Employee Name]],'List of Employees'!$B$4:$H$766,6))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2227</v>
      </c>
      <c r="E7652" s="20" t="str">
        <f>IF(ISBLANK(LeaveTracker[[#This Row],[Employee Name]]),"-----",VLOOKUP(LeaveTracker[[#This Row],[Employee Name]],'List of Employees'!$B$4:$H$766,7))</f>
        <v>OSPITAL NG TAGAYTAY</v>
      </c>
      <c r="F7652" s="66" t="str">
        <f>IF(ISBLANK(LeaveTracker[[#This Row],[Employee Name]]),"-----",VLOOKUP(LeaveTracker[[#This Row],[Employee Name]],'List of Employees'!$B$4:$H$766,6))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Employees'!$B$4:$H$766,7))</f>
        <v>GSO</v>
      </c>
      <c r="F7653" s="66" t="str">
        <f>IF(ISBLANK(LeaveTracker[[#This Row],[Employee Name]]),"-----",VLOOKUP(LeaveTracker[[#This Row],[Employee Name]],'List of Employees'!$B$4:$H$766,6))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Employees'!$B$4:$H$766,7))</f>
        <v>CTO</v>
      </c>
      <c r="F7654" s="66" t="str">
        <f>IF(ISBLANK(LeaveTracker[[#This Row],[Employee Name]]),"-----",VLOOKUP(LeaveTracker[[#This Row],[Employee Name]],'List of Employees'!$B$4:$H$766,6))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Employees'!$B$4:$H$766,7))</f>
        <v>CTO</v>
      </c>
      <c r="F7655" s="66" t="str">
        <f>IF(ISBLANK(LeaveTracker[[#This Row],[Employee Name]]),"-----",VLOOKUP(LeaveTracker[[#This Row],[Employee Name]],'List of Employees'!$B$4:$H$766,6))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Employees'!$B$4:$H$766,7))</f>
        <v>VMO</v>
      </c>
      <c r="F7656" s="66" t="str">
        <f>IF(ISBLANK(LeaveTracker[[#This Row],[Employee Name]]),"-----",VLOOKUP(LeaveTracker[[#This Row],[Employee Name]],'List of Employees'!$B$4:$H$766,6))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Employees'!$B$4:$H$766,7))</f>
        <v>SP</v>
      </c>
      <c r="F7657" s="66" t="str">
        <f>IF(ISBLANK(LeaveTracker[[#This Row],[Employee Name]]),"-----",VLOOKUP(LeaveTracker[[#This Row],[Employee Name]],'List of Employees'!$B$4:$H$766,6))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1753</v>
      </c>
      <c r="E7658" s="20" t="str">
        <f>IF(ISBLANK(LeaveTracker[[#This Row],[Employee Name]]),"-----",VLOOKUP(LeaveTracker[[#This Row],[Employee Name]],'List of Employees'!$B$4:$H$766,7))</f>
        <v>SP</v>
      </c>
      <c r="F7658" s="66" t="str">
        <f>IF(ISBLANK(LeaveTracker[[#This Row],[Employee Name]]),"-----",VLOOKUP(LeaveTracker[[#This Row],[Employee Name]],'List of Employees'!$B$4:$H$766,6))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1737</v>
      </c>
      <c r="E7659" s="20">
        <f>IF(ISBLANK(LeaveTracker[[#This Row],[Employee Name]]),"-----",VLOOKUP(LeaveTracker[[#This Row],[Employee Name]],'List of Employees'!$B$4:$H$766,7))</f>
        <v>0</v>
      </c>
      <c r="F7659" s="66" t="str">
        <f>IF(ISBLANK(LeaveTracker[[#This Row],[Employee Name]]),"-----",VLOOKUP(LeaveTracker[[#This Row],[Employee Name]],'List of Employees'!$B$4:$H$766,6))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1737</v>
      </c>
      <c r="E7660" s="20">
        <f>IF(ISBLANK(LeaveTracker[[#This Row],[Employee Name]]),"-----",VLOOKUP(LeaveTracker[[#This Row],[Employee Name]],'List of Employees'!$B$4:$H$766,7))</f>
        <v>0</v>
      </c>
      <c r="F7660" s="66" t="str">
        <f>IF(ISBLANK(LeaveTracker[[#This Row],[Employee Name]]),"-----",VLOOKUP(LeaveTracker[[#This Row],[Employee Name]],'List of Employees'!$B$4:$H$766,6))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1737</v>
      </c>
      <c r="E7661" s="20">
        <f>IF(ISBLANK(LeaveTracker[[#This Row],[Employee Name]]),"-----",VLOOKUP(LeaveTracker[[#This Row],[Employee Name]],'List of Employees'!$B$4:$H$766,7))</f>
        <v>0</v>
      </c>
      <c r="F7661" s="66" t="str">
        <f>IF(ISBLANK(LeaveTracker[[#This Row],[Employee Name]]),"-----",VLOOKUP(LeaveTracker[[#This Row],[Employee Name]],'List of Employees'!$B$4:$H$766,6))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1737</v>
      </c>
      <c r="E7662" s="20">
        <f>IF(ISBLANK(LeaveTracker[[#This Row],[Employee Name]]),"-----",VLOOKUP(LeaveTracker[[#This Row],[Employee Name]],'List of Employees'!$B$4:$H$766,7))</f>
        <v>0</v>
      </c>
      <c r="F7662" s="66" t="str">
        <f>IF(ISBLANK(LeaveTracker[[#This Row],[Employee Name]]),"-----",VLOOKUP(LeaveTracker[[#This Row],[Employee Name]],'List of Employees'!$B$4:$H$766,6))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Employees'!$B$4:$H$766,7))</f>
        <v>LIBRARY</v>
      </c>
      <c r="F7663" s="66" t="str">
        <f>IF(ISBLANK(LeaveTracker[[#This Row],[Employee Name]]),"-----",VLOOKUP(LeaveTracker[[#This Row],[Employee Name]],'List of Employees'!$B$4:$H$766,6))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Employees'!$B$4:$H$766,7))</f>
        <v>HRMO</v>
      </c>
      <c r="F7664" s="66" t="str">
        <f>IF(ISBLANK(LeaveTracker[[#This Row],[Employee Name]]),"-----",VLOOKUP(LeaveTracker[[#This Row],[Employee Name]],'List of Employees'!$B$4:$H$766,6))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Employees'!$B$4:$H$766,7))</f>
        <v>HRMO</v>
      </c>
      <c r="F7665" s="66" t="str">
        <f>IF(ISBLANK(LeaveTracker[[#This Row],[Employee Name]]),"-----",VLOOKUP(LeaveTracker[[#This Row],[Employee Name]],'List of Employees'!$B$4:$H$766,6))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Employees'!$B$4:$H$766,7))</f>
        <v>LCR</v>
      </c>
      <c r="F7666" s="66" t="str">
        <f>IF(ISBLANK(LeaveTracker[[#This Row],[Employee Name]]),"-----",VLOOKUP(LeaveTracker[[#This Row],[Employee Name]],'List of Employees'!$B$4:$H$766,6))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Employees'!$B$4:$H$766,7))</f>
        <v>DA</v>
      </c>
      <c r="F7667" s="66" t="str">
        <f>IF(ISBLANK(LeaveTracker[[#This Row],[Employee Name]]),"-----",VLOOKUP(LeaveTracker[[#This Row],[Employee Name]],'List of Employees'!$B$4:$H$766,6))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1805</v>
      </c>
      <c r="E7668" s="20" t="str">
        <f>IF(ISBLANK(LeaveTracker[[#This Row],[Employee Name]]),"-----",VLOOKUP(LeaveTracker[[#This Row],[Employee Name]],'List of Employees'!$B$4:$H$766,7))</f>
        <v>TICC</v>
      </c>
      <c r="F7668" s="66" t="str">
        <f>IF(ISBLANK(LeaveTracker[[#This Row],[Employee Name]]),"-----",VLOOKUP(LeaveTracker[[#This Row],[Employee Name]],'List of Employees'!$B$4:$H$766,6))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Employees'!$B$4:$H$766,7))</f>
        <v>VMO</v>
      </c>
      <c r="F7669" s="66" t="str">
        <f>IF(ISBLANK(LeaveTracker[[#This Row],[Employee Name]]),"-----",VLOOKUP(LeaveTracker[[#This Row],[Employee Name]],'List of Employees'!$B$4:$H$766,6))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1791</v>
      </c>
      <c r="E7670" s="20" t="str">
        <f>IF(ISBLANK(LeaveTracker[[#This Row],[Employee Name]]),"-----",VLOOKUP(LeaveTracker[[#This Row],[Employee Name]],'List of Employees'!$B$4:$H$766,7))</f>
        <v>CENRO</v>
      </c>
      <c r="F7670" s="66" t="str">
        <f>IF(ISBLANK(LeaveTracker[[#This Row],[Employee Name]]),"-----",VLOOKUP(LeaveTracker[[#This Row],[Employee Name]],'List of Employees'!$B$4:$H$766,6))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2433</v>
      </c>
      <c r="E7671" s="20" t="str">
        <f>IF(ISBLANK(LeaveTracker[[#This Row],[Employee Name]]),"-----",VLOOKUP(LeaveTracker[[#This Row],[Employee Name]],'List of Employees'!$B$4:$H$766,7))</f>
        <v>CSWDO</v>
      </c>
      <c r="F7671" s="66" t="str">
        <f>IF(ISBLANK(LeaveTracker[[#This Row],[Employee Name]]),"-----",VLOOKUP(LeaveTracker[[#This Row],[Employee Name]],'List of Employees'!$B$4:$H$766,6))</f>
        <v>PERMANENT</v>
      </c>
      <c r="G7671" s="24">
        <v>45182</v>
      </c>
      <c r="H7671" s="24">
        <v>45183</v>
      </c>
      <c r="I7671" s="20" t="s">
        <v>297</v>
      </c>
      <c r="J7671" s="42" t="s">
        <v>2434</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Employees'!$B$4:$H$766,7))</f>
        <v>ASSESSORS OFFICE</v>
      </c>
      <c r="F7672" s="66" t="str">
        <f>IF(ISBLANK(LeaveTracker[[#This Row],[Employee Name]]),"-----",VLOOKUP(LeaveTracker[[#This Row],[Employee Name]],'List of Employees'!$B$4:$H$766,6))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Employees'!$B$4:$H$766,7))</f>
        <v>ASSESSORS OFFICE</v>
      </c>
      <c r="F7673" s="66" t="str">
        <f>IF(ISBLANK(LeaveTracker[[#This Row],[Employee Name]]),"-----",VLOOKUP(LeaveTracker[[#This Row],[Employee Name]],'List of Employees'!$B$4:$H$766,6))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Employees'!$B$4:$H$766,7))</f>
        <v>ASSESSORS OFFICE</v>
      </c>
      <c r="F7674" s="66" t="str">
        <f>IF(ISBLANK(LeaveTracker[[#This Row],[Employee Name]]),"-----",VLOOKUP(LeaveTracker[[#This Row],[Employee Name]],'List of Employees'!$B$4:$H$766,6))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Employees'!$B$4:$H$766,7))</f>
        <v>ASSESSORS OFFICE</v>
      </c>
      <c r="F7675" s="66" t="str">
        <f>IF(ISBLANK(LeaveTracker[[#This Row],[Employee Name]]),"-----",VLOOKUP(LeaveTracker[[#This Row],[Employee Name]],'List of Employees'!$B$4:$H$766,6))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Employees'!$B$4:$H$766,7))</f>
        <v>ASSESSORS OFFICE</v>
      </c>
      <c r="F7676" s="66" t="str">
        <f>IF(ISBLANK(LeaveTracker[[#This Row],[Employee Name]]),"-----",VLOOKUP(LeaveTracker[[#This Row],[Employee Name]],'List of Employees'!$B$4:$H$766,6))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Employees'!$B$4:$H$766,7))</f>
        <v>ASSESSORS OFFICE</v>
      </c>
      <c r="F7677" s="66" t="str">
        <f>IF(ISBLANK(LeaveTracker[[#This Row],[Employee Name]]),"-----",VLOOKUP(LeaveTracker[[#This Row],[Employee Name]],'List of Employees'!$B$4:$H$766,6))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Employees'!$B$4:$H$766,7))</f>
        <v>ASSESSORS OFFICE</v>
      </c>
      <c r="F7678" s="66" t="str">
        <f>IF(ISBLANK(LeaveTracker[[#This Row],[Employee Name]]),"-----",VLOOKUP(LeaveTracker[[#This Row],[Employee Name]],'List of Employees'!$B$4:$H$766,6))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Employees'!$B$4:$H$766,7))</f>
        <v>PIO</v>
      </c>
      <c r="F7679" s="66" t="str">
        <f>IF(ISBLANK(LeaveTracker[[#This Row],[Employee Name]]),"-----",VLOOKUP(LeaveTracker[[#This Row],[Employee Name]],'List of Employees'!$B$4:$H$766,6))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Employees'!$B$4:$H$766,7))</f>
        <v>PIO</v>
      </c>
      <c r="F7680" s="66" t="str">
        <f>IF(ISBLANK(LeaveTracker[[#This Row],[Employee Name]]),"-----",VLOOKUP(LeaveTracker[[#This Row],[Employee Name]],'List of Employees'!$B$4:$H$766,6))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Employees'!$B$4:$H$766,7))</f>
        <v>ADMIN OFFICE</v>
      </c>
      <c r="F7681" s="66" t="str">
        <f>IF(ISBLANK(LeaveTracker[[#This Row],[Employee Name]]),"-----",VLOOKUP(LeaveTracker[[#This Row],[Employee Name]],'List of Employees'!$B$4:$H$766,6))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Employees'!$B$4:$H$766,7))</f>
        <v>CTO</v>
      </c>
      <c r="F7682" s="66" t="str">
        <f>IF(ISBLANK(LeaveTracker[[#This Row],[Employee Name]]),"-----",VLOOKUP(LeaveTracker[[#This Row],[Employee Name]],'List of Employees'!$B$4:$H$766,6))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Employees'!$B$4:$H$766,7))</f>
        <v>THRDC</v>
      </c>
      <c r="F7683" s="66" t="str">
        <f>IF(ISBLANK(LeaveTracker[[#This Row],[Employee Name]]),"-----",VLOOKUP(LeaveTracker[[#This Row],[Employee Name]],'List of Employees'!$B$4:$H$766,6))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Employees'!$B$4:$H$766,7))</f>
        <v>CTO</v>
      </c>
      <c r="F7684" s="66" t="str">
        <f>IF(ISBLANK(LeaveTracker[[#This Row],[Employee Name]]),"-----",VLOOKUP(LeaveTracker[[#This Row],[Employee Name]],'List of Employees'!$B$4:$H$766,6))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Employees'!$B$4:$H$766,7))</f>
        <v>CTO</v>
      </c>
      <c r="F7685" s="66" t="str">
        <f>IF(ISBLANK(LeaveTracker[[#This Row],[Employee Name]]),"-----",VLOOKUP(LeaveTracker[[#This Row],[Employee Name]],'List of Employees'!$B$4:$H$766,6))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Employees'!$B$4:$H$766,7))</f>
        <v>LANDTAX</v>
      </c>
      <c r="F7686" s="66" t="str">
        <f>IF(ISBLANK(LeaveTracker[[#This Row],[Employee Name]]),"-----",VLOOKUP(LeaveTracker[[#This Row],[Employee Name]],'List of Employees'!$B$4:$H$766,6))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Employees'!$B$4:$H$766,7))</f>
        <v>LANDTAX</v>
      </c>
      <c r="F7687" s="66" t="str">
        <f>IF(ISBLANK(LeaveTracker[[#This Row],[Employee Name]]),"-----",VLOOKUP(LeaveTracker[[#This Row],[Employee Name]],'List of Employees'!$B$4:$H$766,6))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Employees'!$B$4:$H$766,7))</f>
        <v>ACCOUNTING</v>
      </c>
      <c r="F7688" s="66" t="str">
        <f>IF(ISBLANK(LeaveTracker[[#This Row],[Employee Name]]),"-----",VLOOKUP(LeaveTracker[[#This Row],[Employee Name]],'List of Employees'!$B$4:$H$766,6))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Employees'!$B$4:$H$766,7))</f>
        <v>ACCOUNTING</v>
      </c>
      <c r="F7689" s="66" t="str">
        <f>IF(ISBLANK(LeaveTracker[[#This Row],[Employee Name]]),"-----",VLOOKUP(LeaveTracker[[#This Row],[Employee Name]],'List of Employees'!$B$4:$H$766,6))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Employees'!$B$4:$H$766,7))</f>
        <v>ASSESSORS OFFICE</v>
      </c>
      <c r="F7690" s="66" t="str">
        <f>IF(ISBLANK(LeaveTracker[[#This Row],[Employee Name]]),"-----",VLOOKUP(LeaveTracker[[#This Row],[Employee Name]],'List of Employees'!$B$4:$H$766,6))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Employees'!$B$4:$H$766,7))</f>
        <v>MAHOGANY MARKET</v>
      </c>
      <c r="F7691" s="66" t="str">
        <f>IF(ISBLANK(LeaveTracker[[#This Row],[Employee Name]]),"-----",VLOOKUP(LeaveTracker[[#This Row],[Employee Name]],'List of Employees'!$B$4:$H$766,6))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Employees'!$B$4:$H$766,7))</f>
        <v>MAHOGANY MARKET</v>
      </c>
      <c r="F7692" s="66" t="str">
        <f>IF(ISBLANK(LeaveTracker[[#This Row],[Employee Name]]),"-----",VLOOKUP(LeaveTracker[[#This Row],[Employee Name]],'List of Employees'!$B$4:$H$766,6))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Employees'!$B$4:$H$766,7))</f>
        <v>CTO</v>
      </c>
      <c r="F7693" s="66" t="str">
        <f>IF(ISBLANK(LeaveTracker[[#This Row],[Employee Name]]),"-----",VLOOKUP(LeaveTracker[[#This Row],[Employee Name]],'List of Employees'!$B$4:$H$766,6))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Employees'!$B$4:$H$766,7))</f>
        <v>CBO</v>
      </c>
      <c r="F7694" s="66" t="str">
        <f>IF(ISBLANK(LeaveTracker[[#This Row],[Employee Name]]),"-----",VLOOKUP(LeaveTracker[[#This Row],[Employee Name]],'List of Employees'!$B$4:$H$766,6))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Employees'!$B$4:$H$766,7))</f>
        <v>ACCOUNTING</v>
      </c>
      <c r="F7695" s="66" t="str">
        <f>IF(ISBLANK(LeaveTracker[[#This Row],[Employee Name]]),"-----",VLOOKUP(LeaveTracker[[#This Row],[Employee Name]],'List of Employees'!$B$4:$H$766,6))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Employees'!$B$4:$H$766,7))</f>
        <v>ACCOUNTING</v>
      </c>
      <c r="F7696" s="66" t="str">
        <f>IF(ISBLANK(LeaveTracker[[#This Row],[Employee Name]]),"-----",VLOOKUP(LeaveTracker[[#This Row],[Employee Name]],'List of Employees'!$B$4:$H$766,6))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Employees'!$B$4:$H$766,7))</f>
        <v>THRDC</v>
      </c>
      <c r="F7697" s="66" t="str">
        <f>IF(ISBLANK(LeaveTracker[[#This Row],[Employee Name]]),"-----",VLOOKUP(LeaveTracker[[#This Row],[Employee Name]],'List of Employees'!$B$4:$H$766,6))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2057</v>
      </c>
      <c r="E7698" s="20" t="str">
        <f>IF(ISBLANK(LeaveTracker[[#This Row],[Employee Name]]),"-----",VLOOKUP(LeaveTracker[[#This Row],[Employee Name]],'List of Employees'!$B$4:$H$766,7))</f>
        <v>EEO</v>
      </c>
      <c r="F7698" s="66" t="str">
        <f>IF(ISBLANK(LeaveTracker[[#This Row],[Employee Name]]),"-----",VLOOKUP(LeaveTracker[[#This Row],[Employee Name]],'List of Employees'!$B$4:$H$766,6))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2057</v>
      </c>
      <c r="E7699" s="20" t="str">
        <f>IF(ISBLANK(LeaveTracker[[#This Row],[Employee Name]]),"-----",VLOOKUP(LeaveTracker[[#This Row],[Employee Name]],'List of Employees'!$B$4:$H$766,7))</f>
        <v>EEO</v>
      </c>
      <c r="F7699" s="66" t="str">
        <f>IF(ISBLANK(LeaveTracker[[#This Row],[Employee Name]]),"-----",VLOOKUP(LeaveTracker[[#This Row],[Employee Name]],'List of Employees'!$B$4:$H$766,6))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2057</v>
      </c>
      <c r="E7700" s="20" t="str">
        <f>IF(ISBLANK(LeaveTracker[[#This Row],[Employee Name]]),"-----",VLOOKUP(LeaveTracker[[#This Row],[Employee Name]],'List of Employees'!$B$4:$H$766,7))</f>
        <v>EEO</v>
      </c>
      <c r="F7700" s="66" t="str">
        <f>IF(ISBLANK(LeaveTracker[[#This Row],[Employee Name]]),"-----",VLOOKUP(LeaveTracker[[#This Row],[Employee Name]],'List of Employees'!$B$4:$H$766,6))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2057</v>
      </c>
      <c r="E7701" s="20" t="str">
        <f>IF(ISBLANK(LeaveTracker[[#This Row],[Employee Name]]),"-----",VLOOKUP(LeaveTracker[[#This Row],[Employee Name]],'List of Employees'!$B$4:$H$766,7))</f>
        <v>EEO</v>
      </c>
      <c r="F7701" s="66" t="str">
        <f>IF(ISBLANK(LeaveTracker[[#This Row],[Employee Name]]),"-----",VLOOKUP(LeaveTracker[[#This Row],[Employee Name]],'List of Employees'!$B$4:$H$766,6))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2057</v>
      </c>
      <c r="E7702" s="20" t="str">
        <f>IF(ISBLANK(LeaveTracker[[#This Row],[Employee Name]]),"-----",VLOOKUP(LeaveTracker[[#This Row],[Employee Name]],'List of Employees'!$B$4:$H$766,7))</f>
        <v>EEO</v>
      </c>
      <c r="F7702" s="66" t="str">
        <f>IF(ISBLANK(LeaveTracker[[#This Row],[Employee Name]]),"-----",VLOOKUP(LeaveTracker[[#This Row],[Employee Name]],'List of Employees'!$B$4:$H$766,6))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2057</v>
      </c>
      <c r="E7703" s="20" t="str">
        <f>IF(ISBLANK(LeaveTracker[[#This Row],[Employee Name]]),"-----",VLOOKUP(LeaveTracker[[#This Row],[Employee Name]],'List of Employees'!$B$4:$H$766,7))</f>
        <v>EEO</v>
      </c>
      <c r="F7703" s="66" t="str">
        <f>IF(ISBLANK(LeaveTracker[[#This Row],[Employee Name]]),"-----",VLOOKUP(LeaveTracker[[#This Row],[Employee Name]],'List of Employees'!$B$4:$H$766,6))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2057</v>
      </c>
      <c r="E7704" s="20" t="str">
        <f>IF(ISBLANK(LeaveTracker[[#This Row],[Employee Name]]),"-----",VLOOKUP(LeaveTracker[[#This Row],[Employee Name]],'List of Employees'!$B$4:$H$766,7))</f>
        <v>EEO</v>
      </c>
      <c r="F7704" s="66" t="str">
        <f>IF(ISBLANK(LeaveTracker[[#This Row],[Employee Name]]),"-----",VLOOKUP(LeaveTracker[[#This Row],[Employee Name]],'List of Employees'!$B$4:$H$766,6))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2057</v>
      </c>
      <c r="E7705" s="20" t="str">
        <f>IF(ISBLANK(LeaveTracker[[#This Row],[Employee Name]]),"-----",VLOOKUP(LeaveTracker[[#This Row],[Employee Name]],'List of Employees'!$B$4:$H$766,7))</f>
        <v>EEO</v>
      </c>
      <c r="F7705" s="66" t="str">
        <f>IF(ISBLANK(LeaveTracker[[#This Row],[Employee Name]]),"-----",VLOOKUP(LeaveTracker[[#This Row],[Employee Name]],'List of Employees'!$B$4:$H$766,6))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1876</v>
      </c>
      <c r="E7706" s="20" t="str">
        <f>IF(ISBLANK(LeaveTracker[[#This Row],[Employee Name]]),"-----",VLOOKUP(LeaveTracker[[#This Row],[Employee Name]],'List of Employees'!$B$4:$H$766,7))</f>
        <v>CTO-LICENSE</v>
      </c>
      <c r="F7706" s="66" t="str">
        <f>IF(ISBLANK(LeaveTracker[[#This Row],[Employee Name]]),"-----",VLOOKUP(LeaveTracker[[#This Row],[Employee Name]],'List of Employees'!$B$4:$H$766,6))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1834</v>
      </c>
      <c r="E7707" s="20" t="str">
        <f>IF(ISBLANK(LeaveTracker[[#This Row],[Employee Name]]),"-----",VLOOKUP(LeaveTracker[[#This Row],[Employee Name]],'List of Employees'!$B$4:$H$766,7))</f>
        <v>BIR</v>
      </c>
      <c r="F7707" s="66" t="str">
        <f>IF(ISBLANK(LeaveTracker[[#This Row],[Employee Name]]),"-----",VLOOKUP(LeaveTracker[[#This Row],[Employee Name]],'List of Employees'!$B$4:$H$766,6))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1834</v>
      </c>
      <c r="E7708" s="20" t="str">
        <f>IF(ISBLANK(LeaveTracker[[#This Row],[Employee Name]]),"-----",VLOOKUP(LeaveTracker[[#This Row],[Employee Name]],'List of Employees'!$B$4:$H$766,7))</f>
        <v>BIR</v>
      </c>
      <c r="F7708" s="66" t="str">
        <f>IF(ISBLANK(LeaveTracker[[#This Row],[Employee Name]]),"-----",VLOOKUP(LeaveTracker[[#This Row],[Employee Name]],'List of Employees'!$B$4:$H$766,6))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1773</v>
      </c>
      <c r="E7709" s="20" t="str">
        <f>IF(ISBLANK(LeaveTracker[[#This Row],[Employee Name]]),"-----",VLOOKUP(LeaveTracker[[#This Row],[Employee Name]],'List of Employees'!$B$4:$H$766,7))</f>
        <v>MAHOGANY MARKET</v>
      </c>
      <c r="F7709" s="66" t="str">
        <f>IF(ISBLANK(LeaveTracker[[#This Row],[Employee Name]]),"-----",VLOOKUP(LeaveTracker[[#This Row],[Employee Name]],'List of Employees'!$B$4:$H$766,6))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1897</v>
      </c>
      <c r="E7710" s="20" t="str">
        <f>IF(ISBLANK(LeaveTracker[[#This Row],[Employee Name]]),"-----",VLOOKUP(LeaveTracker[[#This Row],[Employee Name]],'List of Employees'!$B$4:$H$766,7))</f>
        <v>MAHOGANY MARKET</v>
      </c>
      <c r="F7710" s="66" t="str">
        <f>IF(ISBLANK(LeaveTracker[[#This Row],[Employee Name]]),"-----",VLOOKUP(LeaveTracker[[#This Row],[Employee Name]],'List of Employees'!$B$4:$H$766,6))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2008</v>
      </c>
      <c r="E7711" s="20" t="str">
        <f>IF(ISBLANK(LeaveTracker[[#This Row],[Employee Name]]),"-----",VLOOKUP(LeaveTracker[[#This Row],[Employee Name]],'List of Employees'!$B$4:$H$766,7))</f>
        <v>EDP</v>
      </c>
      <c r="F7711" s="66" t="str">
        <f>IF(ISBLANK(LeaveTracker[[#This Row],[Employee Name]]),"-----",VLOOKUP(LeaveTracker[[#This Row],[Employee Name]],'List of Employees'!$B$4:$H$766,6))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1790</v>
      </c>
      <c r="E7712" s="20" t="str">
        <f>IF(ISBLANK(LeaveTracker[[#This Row],[Employee Name]]),"-----",VLOOKUP(LeaveTracker[[#This Row],[Employee Name]],'List of Employees'!$B$4:$H$766,7))</f>
        <v>CENRO</v>
      </c>
      <c r="F7712" s="66" t="str">
        <f>IF(ISBLANK(LeaveTracker[[#This Row],[Employee Name]]),"-----",VLOOKUP(LeaveTracker[[#This Row],[Employee Name]],'List of Employees'!$B$4:$H$766,6))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1788</v>
      </c>
      <c r="E7713" s="20" t="str">
        <f>IF(ISBLANK(LeaveTracker[[#This Row],[Employee Name]]),"-----",VLOOKUP(LeaveTracker[[#This Row],[Employee Name]],'List of Employees'!$B$4:$H$766,7))</f>
        <v>CENRO</v>
      </c>
      <c r="F7713" s="66" t="str">
        <f>IF(ISBLANK(LeaveTracker[[#This Row],[Employee Name]]),"-----",VLOOKUP(LeaveTracker[[#This Row],[Employee Name]],'List of Employees'!$B$4:$H$766,6))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1954</v>
      </c>
      <c r="E7714" s="20" t="str">
        <f>IF(ISBLANK(LeaveTracker[[#This Row],[Employee Name]]),"-----",VLOOKUP(LeaveTracker[[#This Row],[Employee Name]],'List of Employees'!$B$4:$H$766,7))</f>
        <v>CENRO</v>
      </c>
      <c r="F7714" s="66" t="str">
        <f>IF(ISBLANK(LeaveTracker[[#This Row],[Employee Name]]),"-----",VLOOKUP(LeaveTracker[[#This Row],[Employee Name]],'List of Employees'!$B$4:$H$766,6))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1820</v>
      </c>
      <c r="E7715" s="20" t="str">
        <f>IF(ISBLANK(LeaveTracker[[#This Row],[Employee Name]]),"-----",VLOOKUP(LeaveTracker[[#This Row],[Employee Name]],'List of Employees'!$B$4:$H$766,7))</f>
        <v>GSO</v>
      </c>
      <c r="F7715" s="66" t="str">
        <f>IF(ISBLANK(LeaveTracker[[#This Row],[Employee Name]]),"-----",VLOOKUP(LeaveTracker[[#This Row],[Employee Name]],'List of Employees'!$B$4:$H$766,6))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Employees'!$B$4:$H$766,7))</f>
        <v>GSO</v>
      </c>
      <c r="F7716" s="66" t="str">
        <f>IF(ISBLANK(LeaveTracker[[#This Row],[Employee Name]]),"-----",VLOOKUP(LeaveTracker[[#This Row],[Employee Name]],'List of Employees'!$B$4:$H$766,6))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1934</v>
      </c>
      <c r="E7717" s="20" t="str">
        <f>IF(ISBLANK(LeaveTracker[[#This Row],[Employee Name]]),"-----",VLOOKUP(LeaveTracker[[#This Row],[Employee Name]],'List of Employees'!$B$4:$H$766,7))</f>
        <v>GSO</v>
      </c>
      <c r="F7717" s="66" t="str">
        <f>IF(ISBLANK(LeaveTracker[[#This Row],[Employee Name]]),"-----",VLOOKUP(LeaveTracker[[#This Row],[Employee Name]],'List of Employees'!$B$4:$H$766,6))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1800</v>
      </c>
      <c r="E7718" s="20" t="str">
        <f>IF(ISBLANK(LeaveTracker[[#This Row],[Employee Name]]),"-----",VLOOKUP(LeaveTracker[[#This Row],[Employee Name]],'List of Employees'!$B$4:$H$766,7))</f>
        <v>HOUSING</v>
      </c>
      <c r="F7718" s="66" t="str">
        <f>IF(ISBLANK(LeaveTracker[[#This Row],[Employee Name]]),"-----",VLOOKUP(LeaveTracker[[#This Row],[Employee Name]],'List of Employees'!$B$4:$H$766,6))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1800</v>
      </c>
      <c r="E7719" s="20" t="str">
        <f>IF(ISBLANK(LeaveTracker[[#This Row],[Employee Name]]),"-----",VLOOKUP(LeaveTracker[[#This Row],[Employee Name]],'List of Employees'!$B$4:$H$766,7))</f>
        <v>HOUSING</v>
      </c>
      <c r="F7719" s="66" t="str">
        <f>IF(ISBLANK(LeaveTracker[[#This Row],[Employee Name]]),"-----",VLOOKUP(LeaveTracker[[#This Row],[Employee Name]],'List of Employees'!$B$4:$H$766,6))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2320</v>
      </c>
      <c r="E7720" s="20" t="str">
        <f>IF(ISBLANK(LeaveTracker[[#This Row],[Employee Name]]),"-----",VLOOKUP(LeaveTracker[[#This Row],[Employee Name]],'List of Employees'!$B$4:$H$766,7))</f>
        <v>CEO</v>
      </c>
      <c r="F7720" s="66" t="str">
        <f>IF(ISBLANK(LeaveTracker[[#This Row],[Employee Name]]),"-----",VLOOKUP(LeaveTracker[[#This Row],[Employee Name]],'List of Employees'!$B$4:$H$766,6))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1761</v>
      </c>
      <c r="E7721" s="20" t="str">
        <f>IF(ISBLANK(LeaveTracker[[#This Row],[Employee Name]]),"-----",VLOOKUP(LeaveTracker[[#This Row],[Employee Name]],'List of Employees'!$B$4:$H$766,7))</f>
        <v>GSO</v>
      </c>
      <c r="F7721" s="66" t="str">
        <f>IF(ISBLANK(LeaveTracker[[#This Row],[Employee Name]]),"-----",VLOOKUP(LeaveTracker[[#This Row],[Employee Name]],'List of Employees'!$B$4:$H$766,6))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2176</v>
      </c>
      <c r="E7722" s="20" t="str">
        <f>IF(ISBLANK(LeaveTracker[[#This Row],[Employee Name]]),"-----",VLOOKUP(LeaveTracker[[#This Row],[Employee Name]],'List of Employees'!$B$4:$H$766,7))</f>
        <v>HALL OF JUSTICE</v>
      </c>
      <c r="F7722" s="66" t="str">
        <f>IF(ISBLANK(LeaveTracker[[#This Row],[Employee Name]]),"-----",VLOOKUP(LeaveTracker[[#This Row],[Employee Name]],'List of Employees'!$B$4:$H$766,6))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2176</v>
      </c>
      <c r="E7723" s="20" t="str">
        <f>IF(ISBLANK(LeaveTracker[[#This Row],[Employee Name]]),"-----",VLOOKUP(LeaveTracker[[#This Row],[Employee Name]],'List of Employees'!$B$4:$H$766,7))</f>
        <v>HALL OF JUSTICE</v>
      </c>
      <c r="F7723" s="66" t="str">
        <f>IF(ISBLANK(LeaveTracker[[#This Row],[Employee Name]]),"-----",VLOOKUP(LeaveTracker[[#This Row],[Employee Name]],'List of Employees'!$B$4:$H$766,6))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Employees'!$B$4:$H$766,7))</f>
        <v>CSWDO</v>
      </c>
      <c r="F7724" s="66" t="str">
        <f>IF(ISBLANK(LeaveTracker[[#This Row],[Employee Name]]),"-----",VLOOKUP(LeaveTracker[[#This Row],[Employee Name]],'List of Employees'!$B$4:$H$766,6))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1819</v>
      </c>
      <c r="E7725" s="20" t="str">
        <f>IF(ISBLANK(LeaveTracker[[#This Row],[Employee Name]]),"-----",VLOOKUP(LeaveTracker[[#This Row],[Employee Name]],'List of Employees'!$B$4:$H$766,7))</f>
        <v>EEO/CITY MARKET</v>
      </c>
      <c r="F7725" s="66" t="str">
        <f>IF(ISBLANK(LeaveTracker[[#This Row],[Employee Name]]),"-----",VLOOKUP(LeaveTracker[[#This Row],[Employee Name]],'List of Employees'!$B$4:$H$766,6))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1951</v>
      </c>
      <c r="E7726" s="20" t="str">
        <f>IF(ISBLANK(LeaveTracker[[#This Row],[Employee Name]]),"-----",VLOOKUP(LeaveTracker[[#This Row],[Employee Name]],'List of Employees'!$B$4:$H$766,7))</f>
        <v>EEO/CITY MARKET</v>
      </c>
      <c r="F7726" s="66" t="str">
        <f>IF(ISBLANK(LeaveTracker[[#This Row],[Employee Name]]),"-----",VLOOKUP(LeaveTracker[[#This Row],[Employee Name]],'List of Employees'!$B$4:$H$766,6))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1951</v>
      </c>
      <c r="E7727" s="20" t="str">
        <f>IF(ISBLANK(LeaveTracker[[#This Row],[Employee Name]]),"-----",VLOOKUP(LeaveTracker[[#This Row],[Employee Name]],'List of Employees'!$B$4:$H$766,7))</f>
        <v>EEO/CITY MARKET</v>
      </c>
      <c r="F7727" s="66" t="str">
        <f>IF(ISBLANK(LeaveTracker[[#This Row],[Employee Name]]),"-----",VLOOKUP(LeaveTracker[[#This Row],[Employee Name]],'List of Employees'!$B$4:$H$766,6))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1951</v>
      </c>
      <c r="E7728" s="20" t="str">
        <f>IF(ISBLANK(LeaveTracker[[#This Row],[Employee Name]]),"-----",VLOOKUP(LeaveTracker[[#This Row],[Employee Name]],'List of Employees'!$B$4:$H$766,7))</f>
        <v>EEO/CITY MARKET</v>
      </c>
      <c r="F7728" s="66" t="str">
        <f>IF(ISBLANK(LeaveTracker[[#This Row],[Employee Name]]),"-----",VLOOKUP(LeaveTracker[[#This Row],[Employee Name]],'List of Employees'!$B$4:$H$766,6))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1818</v>
      </c>
      <c r="E7729" s="20" t="str">
        <f>IF(ISBLANK(LeaveTracker[[#This Row],[Employee Name]]),"-----",VLOOKUP(LeaveTracker[[#This Row],[Employee Name]],'List of Employees'!$B$4:$H$766,7))</f>
        <v>EEO/CITY MARKET</v>
      </c>
      <c r="F7729" s="66" t="str">
        <f>IF(ISBLANK(LeaveTracker[[#This Row],[Employee Name]]),"-----",VLOOKUP(LeaveTracker[[#This Row],[Employee Name]],'List of Employees'!$B$4:$H$766,6))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1779</v>
      </c>
      <c r="E7730" s="20" t="str">
        <f>IF(ISBLANK(LeaveTracker[[#This Row],[Employee Name]]),"-----",VLOOKUP(LeaveTracker[[#This Row],[Employee Name]],'List of Employees'!$B$4:$H$766,7))</f>
        <v>EEO/CITY MARKET</v>
      </c>
      <c r="F7730" s="66" t="str">
        <f>IF(ISBLANK(LeaveTracker[[#This Row],[Employee Name]]),"-----",VLOOKUP(LeaveTracker[[#This Row],[Employee Name]],'List of Employees'!$B$4:$H$766,6))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1829</v>
      </c>
      <c r="E7731" s="20" t="str">
        <f>IF(ISBLANK(LeaveTracker[[#This Row],[Employee Name]]),"-----",VLOOKUP(LeaveTracker[[#This Row],[Employee Name]],'List of Employees'!$B$4:$H$766,7))</f>
        <v>EEO/CITY MARKET</v>
      </c>
      <c r="F7731" s="66" t="str">
        <f>IF(ISBLANK(LeaveTracker[[#This Row],[Employee Name]]),"-----",VLOOKUP(LeaveTracker[[#This Row],[Employee Name]],'List of Employees'!$B$4:$H$766,6))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1933</v>
      </c>
      <c r="E7732" s="20" t="str">
        <f>IF(ISBLANK(LeaveTracker[[#This Row],[Employee Name]]),"-----",VLOOKUP(LeaveTracker[[#This Row],[Employee Name]],'List of Employees'!$B$4:$H$766,7))</f>
        <v>CSWDO</v>
      </c>
      <c r="F7732" s="66" t="str">
        <f>IF(ISBLANK(LeaveTracker[[#This Row],[Employee Name]]),"-----",VLOOKUP(LeaveTracker[[#This Row],[Employee Name]],'List of Employees'!$B$4:$H$766,6))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1813</v>
      </c>
      <c r="E7733" s="20" t="str">
        <f>IF(ISBLANK(LeaveTracker[[#This Row],[Employee Name]]),"-----",VLOOKUP(LeaveTracker[[#This Row],[Employee Name]],'List of Employees'!$B$4:$H$766,7))</f>
        <v>CSWDO</v>
      </c>
      <c r="F7733" s="66" t="str">
        <f>IF(ISBLANK(LeaveTracker[[#This Row],[Employee Name]]),"-----",VLOOKUP(LeaveTracker[[#This Row],[Employee Name]],'List of Employees'!$B$4:$H$766,6))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2123</v>
      </c>
      <c r="E7734" s="20" t="str">
        <f>IF(ISBLANK(LeaveTracker[[#This Row],[Employee Name]]),"-----",VLOOKUP(LeaveTracker[[#This Row],[Employee Name]],'List of Employees'!$B$4:$H$766,7))</f>
        <v>DA</v>
      </c>
      <c r="F7734" s="66" t="str">
        <f>IF(ISBLANK(LeaveTracker[[#This Row],[Employee Name]]),"-----",VLOOKUP(LeaveTracker[[#This Row],[Employee Name]],'List of Employees'!$B$4:$H$766,6))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2090</v>
      </c>
      <c r="E7735" s="20" t="str">
        <f>IF(ISBLANK(LeaveTracker[[#This Row],[Employee Name]]),"-----",VLOOKUP(LeaveTracker[[#This Row],[Employee Name]],'List of Employees'!$B$4:$H$766,7))</f>
        <v>BPLO</v>
      </c>
      <c r="F7735" s="66" t="str">
        <f>IF(ISBLANK(LeaveTracker[[#This Row],[Employee Name]]),"-----",VLOOKUP(LeaveTracker[[#This Row],[Employee Name]],'List of Employees'!$B$4:$H$766,6))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1722</v>
      </c>
      <c r="E7736" s="20" t="str">
        <f>IF(ISBLANK(LeaveTracker[[#This Row],[Employee Name]]),"-----",VLOOKUP(LeaveTracker[[#This Row],[Employee Name]],'List of Employees'!$B$4:$H$766,7))</f>
        <v>TCIS</v>
      </c>
      <c r="F7736" s="66" t="str">
        <f>IF(ISBLANK(LeaveTracker[[#This Row],[Employee Name]]),"-----",VLOOKUP(LeaveTracker[[#This Row],[Employee Name]],'List of Employees'!$B$4:$H$766,6))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1919</v>
      </c>
      <c r="E7737" s="20" t="str">
        <f>IF(ISBLANK(LeaveTracker[[#This Row],[Employee Name]]),"-----",VLOOKUP(LeaveTracker[[#This Row],[Employee Name]],'List of Employees'!$B$4:$H$766,7))</f>
        <v>HOUSING</v>
      </c>
      <c r="F7737" s="66" t="str">
        <f>IF(ISBLANK(LeaveTracker[[#This Row],[Employee Name]]),"-----",VLOOKUP(LeaveTracker[[#This Row],[Employee Name]],'List of Employees'!$B$4:$H$766,6))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1919</v>
      </c>
      <c r="E7738" s="20" t="str">
        <f>IF(ISBLANK(LeaveTracker[[#This Row],[Employee Name]]),"-----",VLOOKUP(LeaveTracker[[#This Row],[Employee Name]],'List of Employees'!$B$4:$H$766,7))</f>
        <v>HOUSING</v>
      </c>
      <c r="F7738" s="66" t="str">
        <f>IF(ISBLANK(LeaveTracker[[#This Row],[Employee Name]]),"-----",VLOOKUP(LeaveTracker[[#This Row],[Employee Name]],'List of Employees'!$B$4:$H$766,6))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1779</v>
      </c>
      <c r="E7739" s="20" t="str">
        <f>IF(ISBLANK(LeaveTracker[[#This Row],[Employee Name]]),"-----",VLOOKUP(LeaveTracker[[#This Row],[Employee Name]],'List of Employees'!$B$4:$H$766,7))</f>
        <v>EEO/CITY MARKET</v>
      </c>
      <c r="F7739" s="66" t="str">
        <f>IF(ISBLANK(LeaveTracker[[#This Row],[Employee Name]]),"-----",VLOOKUP(LeaveTracker[[#This Row],[Employee Name]],'List of Employees'!$B$4:$H$766,6))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1752</v>
      </c>
      <c r="E7740" s="20" t="str">
        <f>IF(ISBLANK(LeaveTracker[[#This Row],[Employee Name]]),"-----",VLOOKUP(LeaveTracker[[#This Row],[Employee Name]],'List of Employees'!$B$4:$H$766,7))</f>
        <v>EEO/CITY MARKET</v>
      </c>
      <c r="F7740" s="66" t="str">
        <f>IF(ISBLANK(LeaveTracker[[#This Row],[Employee Name]]),"-----",VLOOKUP(LeaveTracker[[#This Row],[Employee Name]],'List of Employees'!$B$4:$H$766,6))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1752</v>
      </c>
      <c r="E7741" s="20" t="str">
        <f>IF(ISBLANK(LeaveTracker[[#This Row],[Employee Name]]),"-----",VLOOKUP(LeaveTracker[[#This Row],[Employee Name]],'List of Employees'!$B$4:$H$766,7))</f>
        <v>EEO/CITY MARKET</v>
      </c>
      <c r="F7741" s="66" t="str">
        <f>IF(ISBLANK(LeaveTracker[[#This Row],[Employee Name]]),"-----",VLOOKUP(LeaveTracker[[#This Row],[Employee Name]],'List of Employees'!$B$4:$H$766,6))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1752</v>
      </c>
      <c r="E7742" s="20" t="str">
        <f>IF(ISBLANK(LeaveTracker[[#This Row],[Employee Name]]),"-----",VLOOKUP(LeaveTracker[[#This Row],[Employee Name]],'List of Employees'!$B$4:$H$766,7))</f>
        <v>EEO/CITY MARKET</v>
      </c>
      <c r="F7742" s="66" t="str">
        <f>IF(ISBLANK(LeaveTracker[[#This Row],[Employee Name]]),"-----",VLOOKUP(LeaveTracker[[#This Row],[Employee Name]],'List of Employees'!$B$4:$H$766,6))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1752</v>
      </c>
      <c r="E7743" s="20" t="str">
        <f>IF(ISBLANK(LeaveTracker[[#This Row],[Employee Name]]),"-----",VLOOKUP(LeaveTracker[[#This Row],[Employee Name]],'List of Employees'!$B$4:$H$766,7))</f>
        <v>EEO/CITY MARKET</v>
      </c>
      <c r="F7743" s="66" t="str">
        <f>IF(ISBLANK(LeaveTracker[[#This Row],[Employee Name]]),"-----",VLOOKUP(LeaveTracker[[#This Row],[Employee Name]],'List of Employees'!$B$4:$H$766,6))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1752</v>
      </c>
      <c r="E7744" s="20" t="str">
        <f>IF(ISBLANK(LeaveTracker[[#This Row],[Employee Name]]),"-----",VLOOKUP(LeaveTracker[[#This Row],[Employee Name]],'List of Employees'!$B$4:$H$766,7))</f>
        <v>EEO/CITY MARKET</v>
      </c>
      <c r="F7744" s="66" t="str">
        <f>IF(ISBLANK(LeaveTracker[[#This Row],[Employee Name]]),"-----",VLOOKUP(LeaveTracker[[#This Row],[Employee Name]],'List of Employees'!$B$4:$H$766,6))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1818</v>
      </c>
      <c r="E7745" s="20" t="str">
        <f>IF(ISBLANK(LeaveTracker[[#This Row],[Employee Name]]),"-----",VLOOKUP(LeaveTracker[[#This Row],[Employee Name]],'List of Employees'!$B$4:$H$766,7))</f>
        <v>EEO/CITY MARKET</v>
      </c>
      <c r="F7745" s="66" t="str">
        <f>IF(ISBLANK(LeaveTracker[[#This Row],[Employee Name]]),"-----",VLOOKUP(LeaveTracker[[#This Row],[Employee Name]],'List of Employees'!$B$4:$H$766,6))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1779</v>
      </c>
      <c r="E7746" s="20" t="str">
        <f>IF(ISBLANK(LeaveTracker[[#This Row],[Employee Name]]),"-----",VLOOKUP(LeaveTracker[[#This Row],[Employee Name]],'List of Employees'!$B$4:$H$766,7))</f>
        <v>EEO/CITY MARKET</v>
      </c>
      <c r="F7746" s="66" t="str">
        <f>IF(ISBLANK(LeaveTracker[[#This Row],[Employee Name]]),"-----",VLOOKUP(LeaveTracker[[#This Row],[Employee Name]],'List of Employees'!$B$4:$H$766,6))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Employees'!$B$4:$H$766,7))</f>
        <v>LCR</v>
      </c>
      <c r="F7747" s="66" t="str">
        <f>IF(ISBLANK(LeaveTracker[[#This Row],[Employee Name]]),"-----",VLOOKUP(LeaveTracker[[#This Row],[Employee Name]],'List of Employees'!$B$4:$H$766,6))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1834</v>
      </c>
      <c r="E7748" s="20" t="str">
        <f>IF(ISBLANK(LeaveTracker[[#This Row],[Employee Name]]),"-----",VLOOKUP(LeaveTracker[[#This Row],[Employee Name]],'List of Employees'!$B$4:$H$766,7))</f>
        <v>BIR</v>
      </c>
      <c r="F7748" s="66" t="str">
        <f>IF(ISBLANK(LeaveTracker[[#This Row],[Employee Name]]),"-----",VLOOKUP(LeaveTracker[[#This Row],[Employee Name]],'List of Employees'!$B$4:$H$766,6))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1834</v>
      </c>
      <c r="E7749" s="20" t="str">
        <f>IF(ISBLANK(LeaveTracker[[#This Row],[Employee Name]]),"-----",VLOOKUP(LeaveTracker[[#This Row],[Employee Name]],'List of Employees'!$B$4:$H$766,7))</f>
        <v>BIR</v>
      </c>
      <c r="F7749" s="66" t="str">
        <f>IF(ISBLANK(LeaveTracker[[#This Row],[Employee Name]]),"-----",VLOOKUP(LeaveTracker[[#This Row],[Employee Name]],'List of Employees'!$B$4:$H$766,6))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1729</v>
      </c>
      <c r="E7750" s="20" t="str">
        <f>IF(ISBLANK(LeaveTracker[[#This Row],[Employee Name]]),"-----",VLOOKUP(LeaveTracker[[#This Row],[Employee Name]],'List of Employees'!$B$4:$H$766,7))</f>
        <v>ASSESSOR</v>
      </c>
      <c r="F7750" s="66" t="str">
        <f>IF(ISBLANK(LeaveTracker[[#This Row],[Employee Name]]),"-----",VLOOKUP(LeaveTracker[[#This Row],[Employee Name]],'List of Employees'!$B$4:$H$766,6))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2454</v>
      </c>
      <c r="E7751" s="20" t="str">
        <f>IF(ISBLANK(LeaveTracker[[#This Row],[Employee Name]]),"-----",VLOOKUP(LeaveTracker[[#This Row],[Employee Name]],'List of Employees'!$B$4:$H$766,7))</f>
        <v>RTC BRANCA</v>
      </c>
      <c r="F7751" s="66" t="str">
        <f>IF(ISBLANK(LeaveTracker[[#This Row],[Employee Name]]),"-----",VLOOKUP(LeaveTracker[[#This Row],[Employee Name]],'List of Employees'!$B$4:$H$766,6))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2454</v>
      </c>
      <c r="E7752" s="20" t="str">
        <f>IF(ISBLANK(LeaveTracker[[#This Row],[Employee Name]]),"-----",VLOOKUP(LeaveTracker[[#This Row],[Employee Name]],'List of Employees'!$B$4:$H$766,7))</f>
        <v>RTC BRANCA</v>
      </c>
      <c r="F7752" s="66" t="str">
        <f>IF(ISBLANK(LeaveTracker[[#This Row],[Employee Name]]),"-----",VLOOKUP(LeaveTracker[[#This Row],[Employee Name]],'List of Employees'!$B$4:$H$766,6))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2176</v>
      </c>
      <c r="E7753" s="20" t="str">
        <f>IF(ISBLANK(LeaveTracker[[#This Row],[Employee Name]]),"-----",VLOOKUP(LeaveTracker[[#This Row],[Employee Name]],'List of Employees'!$B$4:$H$766,7))</f>
        <v>HALL OF JUSTICE</v>
      </c>
      <c r="F7753" s="66" t="str">
        <f>IF(ISBLANK(LeaveTracker[[#This Row],[Employee Name]]),"-----",VLOOKUP(LeaveTracker[[#This Row],[Employee Name]],'List of Employees'!$B$4:$H$766,6))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2176</v>
      </c>
      <c r="E7754" s="20" t="str">
        <f>IF(ISBLANK(LeaveTracker[[#This Row],[Employee Name]]),"-----",VLOOKUP(LeaveTracker[[#This Row],[Employee Name]],'List of Employees'!$B$4:$H$766,7))</f>
        <v>HALL OF JUSTICE</v>
      </c>
      <c r="F7754" s="66" t="str">
        <f>IF(ISBLANK(LeaveTracker[[#This Row],[Employee Name]]),"-----",VLOOKUP(LeaveTracker[[#This Row],[Employee Name]],'List of Employees'!$B$4:$H$766,6))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1941</v>
      </c>
      <c r="E7755" s="20" t="str">
        <f>IF(ISBLANK(LeaveTracker[[#This Row],[Employee Name]]),"-----",VLOOKUP(LeaveTracker[[#This Row],[Employee Name]],'List of Employees'!$B$4:$H$766,7))</f>
        <v>SP/VMO</v>
      </c>
      <c r="F7755" s="66" t="str">
        <f>IF(ISBLANK(LeaveTracker[[#This Row],[Employee Name]]),"-----",VLOOKUP(LeaveTracker[[#This Row],[Employee Name]],'List of Employees'!$B$4:$H$766,6))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2414</v>
      </c>
      <c r="E7756" s="20" t="str">
        <f>IF(ISBLANK(LeaveTracker[[#This Row],[Employee Name]]),"-----",VLOOKUP(LeaveTracker[[#This Row],[Employee Name]],'List of Employees'!$B$4:$H$766,7))</f>
        <v>PEOPLE'S PARK</v>
      </c>
      <c r="F7756" s="66" t="str">
        <f>IF(ISBLANK(LeaveTracker[[#This Row],[Employee Name]]),"-----",VLOOKUP(LeaveTracker[[#This Row],[Employee Name]],'List of Employees'!$B$4:$H$766,6))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2491</v>
      </c>
      <c r="D7757" s="19" t="s">
        <v>2008</v>
      </c>
      <c r="E7757" s="20" t="str">
        <f>IF(ISBLANK(LeaveTracker[[#This Row],[Employee Name]]),"-----",VLOOKUP(LeaveTracker[[#This Row],[Employee Name]],'List of Employees'!$B$4:$H$766,7))</f>
        <v>EDP</v>
      </c>
      <c r="F7757" s="66" t="str">
        <f>IF(ISBLANK(LeaveTracker[[#This Row],[Employee Name]]),"-----",VLOOKUP(LeaveTracker[[#This Row],[Employee Name]],'List of Employees'!$B$4:$H$766,6))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1747</v>
      </c>
      <c r="E7758" s="20" t="str">
        <f>IF(ISBLANK(LeaveTracker[[#This Row],[Employee Name]]),"-----",VLOOKUP(LeaveTracker[[#This Row],[Employee Name]],'List of Employees'!$B$4:$H$766,7))</f>
        <v>BPLO</v>
      </c>
      <c r="F7758" s="66" t="str">
        <f>IF(ISBLANK(LeaveTracker[[#This Row],[Employee Name]]),"-----",VLOOKUP(LeaveTracker[[#This Row],[Employee Name]],'List of Employees'!$B$4:$H$766,6))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Employees'!$B$4:$H$766,7))</f>
        <v>VMO</v>
      </c>
      <c r="F7759" s="66" t="str">
        <f>IF(ISBLANK(LeaveTracker[[#This Row],[Employee Name]]),"-----",VLOOKUP(LeaveTracker[[#This Row],[Employee Name]],'List of Employees'!$B$4:$H$766,6))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1836</v>
      </c>
      <c r="E7760" s="20" t="str">
        <f>IF(ISBLANK(LeaveTracker[[#This Row],[Employee Name]]),"-----",VLOOKUP(LeaveTracker[[#This Row],[Employee Name]],'List of Employees'!$B$4:$H$766,7))</f>
        <v>VMO/SP</v>
      </c>
      <c r="F7760" s="66" t="str">
        <f>IF(ISBLANK(LeaveTracker[[#This Row],[Employee Name]]),"-----",VLOOKUP(LeaveTracker[[#This Row],[Employee Name]],'List of Employees'!$B$4:$H$766,6))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1821</v>
      </c>
      <c r="E7761" s="20" t="str">
        <f>IF(ISBLANK(LeaveTracker[[#This Row],[Employee Name]]),"-----",VLOOKUP(LeaveTracker[[#This Row],[Employee Name]],'List of Employees'!$B$4:$H$766,7))</f>
        <v>SP</v>
      </c>
      <c r="F7761" s="66" t="str">
        <f>IF(ISBLANK(LeaveTracker[[#This Row],[Employee Name]]),"-----",VLOOKUP(LeaveTracker[[#This Row],[Employee Name]],'List of Employees'!$B$4:$H$766,6))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2322</v>
      </c>
      <c r="E7762" s="20" t="str">
        <f>IF(ISBLANK(LeaveTracker[[#This Row],[Employee Name]]),"-----",VLOOKUP(LeaveTracker[[#This Row],[Employee Name]],'List of Employees'!$B$4:$H$766,7))</f>
        <v>SP</v>
      </c>
      <c r="F7762" s="66" t="str">
        <f>IF(ISBLANK(LeaveTracker[[#This Row],[Employee Name]]),"-----",VLOOKUP(LeaveTracker[[#This Row],[Employee Name]],'List of Employees'!$B$4:$H$766,6))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1737</v>
      </c>
      <c r="E7763" s="20">
        <f>IF(ISBLANK(LeaveTracker[[#This Row],[Employee Name]]),"-----",VLOOKUP(LeaveTracker[[#This Row],[Employee Name]],'List of Employees'!$B$4:$H$766,7))</f>
        <v>0</v>
      </c>
      <c r="F7763" s="66" t="str">
        <f>IF(ISBLANK(LeaveTracker[[#This Row],[Employee Name]]),"-----",VLOOKUP(LeaveTracker[[#This Row],[Employee Name]],'List of Employees'!$B$4:$H$766,6))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1737</v>
      </c>
      <c r="E7764" s="20">
        <f>IF(ISBLANK(LeaveTracker[[#This Row],[Employee Name]]),"-----",VLOOKUP(LeaveTracker[[#This Row],[Employee Name]],'List of Employees'!$B$4:$H$766,7))</f>
        <v>0</v>
      </c>
      <c r="F7764" s="66" t="str">
        <f>IF(ISBLANK(LeaveTracker[[#This Row],[Employee Name]]),"-----",VLOOKUP(LeaveTracker[[#This Row],[Employee Name]],'List of Employees'!$B$4:$H$766,6))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Employees'!$B$4:$H$766,7))</f>
        <v>CTO</v>
      </c>
      <c r="F7765" s="66" t="str">
        <f>IF(ISBLANK(LeaveTracker[[#This Row],[Employee Name]]),"-----",VLOOKUP(LeaveTracker[[#This Row],[Employee Name]],'List of Employees'!$B$4:$H$766,6))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1954</v>
      </c>
      <c r="E7766" s="20" t="str">
        <f>IF(ISBLANK(LeaveTracker[[#This Row],[Employee Name]]),"-----",VLOOKUP(LeaveTracker[[#This Row],[Employee Name]],'List of Employees'!$B$4:$H$766,7))</f>
        <v>CENRO</v>
      </c>
      <c r="F7766" s="66" t="str">
        <f>IF(ISBLANK(LeaveTracker[[#This Row],[Employee Name]]),"-----",VLOOKUP(LeaveTracker[[#This Row],[Employee Name]],'List of Employees'!$B$4:$H$766,6))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1792</v>
      </c>
      <c r="E7767" s="20" t="str">
        <f>IF(ISBLANK(LeaveTracker[[#This Row],[Employee Name]]),"-----",VLOOKUP(LeaveTracker[[#This Row],[Employee Name]],'List of Employees'!$B$4:$H$766,7))</f>
        <v>CENRO</v>
      </c>
      <c r="F7767" s="66" t="str">
        <f>IF(ISBLANK(LeaveTracker[[#This Row],[Employee Name]]),"-----",VLOOKUP(LeaveTracker[[#This Row],[Employee Name]],'List of Employees'!$B$4:$H$766,6))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2200</v>
      </c>
      <c r="E7768" s="20" t="str">
        <f>IF(ISBLANK(LeaveTracker[[#This Row],[Employee Name]]),"-----",VLOOKUP(LeaveTracker[[#This Row],[Employee Name]],'List of Employees'!$B$4:$H$766,7))</f>
        <v>CENRO</v>
      </c>
      <c r="F7768" s="66" t="str">
        <f>IF(ISBLANK(LeaveTracker[[#This Row],[Employee Name]]),"-----",VLOOKUP(LeaveTracker[[#This Row],[Employee Name]],'List of Employees'!$B$4:$H$766,6))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2200</v>
      </c>
      <c r="E7769" s="20" t="str">
        <f>IF(ISBLANK(LeaveTracker[[#This Row],[Employee Name]]),"-----",VLOOKUP(LeaveTracker[[#This Row],[Employee Name]],'List of Employees'!$B$4:$H$766,7))</f>
        <v>CENRO</v>
      </c>
      <c r="F7769" s="66" t="str">
        <f>IF(ISBLANK(LeaveTracker[[#This Row],[Employee Name]]),"-----",VLOOKUP(LeaveTracker[[#This Row],[Employee Name]],'List of Employees'!$B$4:$H$766,6))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2200</v>
      </c>
      <c r="E7770" s="20" t="str">
        <f>IF(ISBLANK(LeaveTracker[[#This Row],[Employee Name]]),"-----",VLOOKUP(LeaveTracker[[#This Row],[Employee Name]],'List of Employees'!$B$4:$H$766,7))</f>
        <v>CENRO</v>
      </c>
      <c r="F7770" s="66" t="str">
        <f>IF(ISBLANK(LeaveTracker[[#This Row],[Employee Name]]),"-----",VLOOKUP(LeaveTracker[[#This Row],[Employee Name]],'List of Employees'!$B$4:$H$766,6))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2200</v>
      </c>
      <c r="E7771" s="20" t="str">
        <f>IF(ISBLANK(LeaveTracker[[#This Row],[Employee Name]]),"-----",VLOOKUP(LeaveTracker[[#This Row],[Employee Name]],'List of Employees'!$B$4:$H$766,7))</f>
        <v>CENRO</v>
      </c>
      <c r="F7771" s="66" t="str">
        <f>IF(ISBLANK(LeaveTracker[[#This Row],[Employee Name]]),"-----",VLOOKUP(LeaveTracker[[#This Row],[Employee Name]],'List of Employees'!$B$4:$H$766,6))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2200</v>
      </c>
      <c r="E7772" s="20" t="str">
        <f>IF(ISBLANK(LeaveTracker[[#This Row],[Employee Name]]),"-----",VLOOKUP(LeaveTracker[[#This Row],[Employee Name]],'List of Employees'!$B$4:$H$766,7))</f>
        <v>CENRO</v>
      </c>
      <c r="F7772" s="66" t="str">
        <f>IF(ISBLANK(LeaveTracker[[#This Row],[Employee Name]]),"-----",VLOOKUP(LeaveTracker[[#This Row],[Employee Name]],'List of Employees'!$B$4:$H$766,6))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2200</v>
      </c>
      <c r="E7773" s="20" t="str">
        <f>IF(ISBLANK(LeaveTracker[[#This Row],[Employee Name]]),"-----",VLOOKUP(LeaveTracker[[#This Row],[Employee Name]],'List of Employees'!$B$4:$H$766,7))</f>
        <v>CENRO</v>
      </c>
      <c r="F7773" s="66" t="str">
        <f>IF(ISBLANK(LeaveTracker[[#This Row],[Employee Name]]),"-----",VLOOKUP(LeaveTracker[[#This Row],[Employee Name]],'List of Employees'!$B$4:$H$766,6))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2200</v>
      </c>
      <c r="E7774" s="20" t="str">
        <f>IF(ISBLANK(LeaveTracker[[#This Row],[Employee Name]]),"-----",VLOOKUP(LeaveTracker[[#This Row],[Employee Name]],'List of Employees'!$B$4:$H$766,7))</f>
        <v>CENRO</v>
      </c>
      <c r="F7774" s="66" t="str">
        <f>IF(ISBLANK(LeaveTracker[[#This Row],[Employee Name]]),"-----",VLOOKUP(LeaveTracker[[#This Row],[Employee Name]],'List of Employees'!$B$4:$H$766,6))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2200</v>
      </c>
      <c r="E7775" s="20" t="str">
        <f>IF(ISBLANK(LeaveTracker[[#This Row],[Employee Name]]),"-----",VLOOKUP(LeaveTracker[[#This Row],[Employee Name]],'List of Employees'!$B$4:$H$766,7))</f>
        <v>CENRO</v>
      </c>
      <c r="F7775" s="66" t="str">
        <f>IF(ISBLANK(LeaveTracker[[#This Row],[Employee Name]]),"-----",VLOOKUP(LeaveTracker[[#This Row],[Employee Name]],'List of Employees'!$B$4:$H$766,6))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Employees'!$B$4:$H$766,7))</f>
        <v>CENRO</v>
      </c>
      <c r="F7776" s="66" t="str">
        <f>IF(ISBLANK(LeaveTracker[[#This Row],[Employee Name]]),"-----",VLOOKUP(LeaveTracker[[#This Row],[Employee Name]],'List of Employees'!$B$4:$H$766,6))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Employees'!$B$4:$H$766,7))</f>
        <v>CENRO</v>
      </c>
      <c r="F7777" s="66" t="str">
        <f>IF(ISBLANK(LeaveTracker[[#This Row],[Employee Name]]),"-----",VLOOKUP(LeaveTracker[[#This Row],[Employee Name]],'List of Employees'!$B$4:$H$766,6))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1801</v>
      </c>
      <c r="E7778" s="20" t="str">
        <f>IF(ISBLANK(LeaveTracker[[#This Row],[Employee Name]]),"-----",VLOOKUP(LeaveTracker[[#This Row],[Employee Name]],'List of Employees'!$B$4:$H$766,7))</f>
        <v>CSWDO</v>
      </c>
      <c r="F7778" s="66" t="str">
        <f>IF(ISBLANK(LeaveTracker[[#This Row],[Employee Name]]),"-----",VLOOKUP(LeaveTracker[[#This Row],[Employee Name]],'List of Employees'!$B$4:$H$766,6))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1866</v>
      </c>
      <c r="E7779" s="20" t="str">
        <f>IF(ISBLANK(LeaveTracker[[#This Row],[Employee Name]]),"-----",VLOOKUP(LeaveTracker[[#This Row],[Employee Name]],'List of Employees'!$B$4:$H$766,7))</f>
        <v>CSWDO</v>
      </c>
      <c r="F7779" s="66" t="str">
        <f>IF(ISBLANK(LeaveTracker[[#This Row],[Employee Name]]),"-----",VLOOKUP(LeaveTracker[[#This Row],[Employee Name]],'List of Employees'!$B$4:$H$766,6))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1830</v>
      </c>
      <c r="E7780" s="20" t="str">
        <f>IF(ISBLANK(LeaveTracker[[#This Row],[Employee Name]]),"-----",VLOOKUP(LeaveTracker[[#This Row],[Employee Name]],'List of Employees'!$B$4:$H$766,7))</f>
        <v>ACCOUNTING</v>
      </c>
      <c r="F7780" s="66" t="str">
        <f>IF(ISBLANK(LeaveTracker[[#This Row],[Employee Name]]),"-----",VLOOKUP(LeaveTracker[[#This Row],[Employee Name]],'List of Employees'!$B$4:$H$766,6))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Employees'!$B$4:$H$766,7))</f>
        <v>ACCOUNTING</v>
      </c>
      <c r="F7781" s="66" t="str">
        <f>IF(ISBLANK(LeaveTracker[[#This Row],[Employee Name]]),"-----",VLOOKUP(LeaveTracker[[#This Row],[Employee Name]],'List of Employees'!$B$4:$H$766,6))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Employees'!$B$4:$H$766,7))</f>
        <v>ACCOUNTING</v>
      </c>
      <c r="F7782" s="66" t="str">
        <f>IF(ISBLANK(LeaveTracker[[#This Row],[Employee Name]]),"-----",VLOOKUP(LeaveTracker[[#This Row],[Employee Name]],'List of Employees'!$B$4:$H$766,6))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1849</v>
      </c>
      <c r="E7783" s="20" t="str">
        <f>IF(ISBLANK(LeaveTracker[[#This Row],[Employee Name]]),"-----",VLOOKUP(LeaveTracker[[#This Row],[Employee Name]],'List of Employees'!$B$4:$H$766,7))</f>
        <v>TCSNHS-ISHS</v>
      </c>
      <c r="F7783" s="66" t="str">
        <f>IF(ISBLANK(LeaveTracker[[#This Row],[Employee Name]]),"-----",VLOOKUP(LeaveTracker[[#This Row],[Employee Name]],'List of Employees'!$B$4:$H$766,6))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1849</v>
      </c>
      <c r="E7784" s="20" t="str">
        <f>IF(ISBLANK(LeaveTracker[[#This Row],[Employee Name]]),"-----",VLOOKUP(LeaveTracker[[#This Row],[Employee Name]],'List of Employees'!$B$4:$H$766,7))</f>
        <v>TCSNHS-ISHS</v>
      </c>
      <c r="F7784" s="66" t="str">
        <f>IF(ISBLANK(LeaveTracker[[#This Row],[Employee Name]]),"-----",VLOOKUP(LeaveTracker[[#This Row],[Employee Name]],'List of Employees'!$B$4:$H$766,6))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1849</v>
      </c>
      <c r="E7785" s="20" t="str">
        <f>IF(ISBLANK(LeaveTracker[[#This Row],[Employee Name]]),"-----",VLOOKUP(LeaveTracker[[#This Row],[Employee Name]],'List of Employees'!$B$4:$H$766,7))</f>
        <v>TCSNHS-ISHS</v>
      </c>
      <c r="F7785" s="66" t="str">
        <f>IF(ISBLANK(LeaveTracker[[#This Row],[Employee Name]]),"-----",VLOOKUP(LeaveTracker[[#This Row],[Employee Name]],'List of Employees'!$B$4:$H$766,6))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1849</v>
      </c>
      <c r="E7786" s="20" t="str">
        <f>IF(ISBLANK(LeaveTracker[[#This Row],[Employee Name]]),"-----",VLOOKUP(LeaveTracker[[#This Row],[Employee Name]],'List of Employees'!$B$4:$H$766,7))</f>
        <v>TCSNHS-ISHS</v>
      </c>
      <c r="F7786" s="66" t="str">
        <f>IF(ISBLANK(LeaveTracker[[#This Row],[Employee Name]]),"-----",VLOOKUP(LeaveTracker[[#This Row],[Employee Name]],'List of Employees'!$B$4:$H$766,6))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1758</v>
      </c>
      <c r="E7787" s="20" t="str">
        <f>IF(ISBLANK(LeaveTracker[[#This Row],[Employee Name]]),"-----",VLOOKUP(LeaveTracker[[#This Row],[Employee Name]],'List of Employees'!$B$4:$H$766,7))</f>
        <v>LIBRARY</v>
      </c>
      <c r="F7787" s="66" t="str">
        <f>IF(ISBLANK(LeaveTracker[[#This Row],[Employee Name]]),"-----",VLOOKUP(LeaveTracker[[#This Row],[Employee Name]],'List of Employees'!$B$4:$H$766,6))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1863</v>
      </c>
      <c r="E7788" s="20" t="str">
        <f>IF(ISBLANK(LeaveTracker[[#This Row],[Employee Name]]),"-----",VLOOKUP(LeaveTracker[[#This Row],[Employee Name]],'List of Employees'!$B$4:$H$766,7))</f>
        <v>MO</v>
      </c>
      <c r="F7788" s="66" t="str">
        <f>IF(ISBLANK(LeaveTracker[[#This Row],[Employee Name]]),"-----",VLOOKUP(LeaveTracker[[#This Row],[Employee Name]],'List of Employees'!$B$4:$H$766,6))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1863</v>
      </c>
      <c r="E7789" s="20" t="str">
        <f>IF(ISBLANK(LeaveTracker[[#This Row],[Employee Name]]),"-----",VLOOKUP(LeaveTracker[[#This Row],[Employee Name]],'List of Employees'!$B$4:$H$766,7))</f>
        <v>MO</v>
      </c>
      <c r="F7789" s="66" t="str">
        <f>IF(ISBLANK(LeaveTracker[[#This Row],[Employee Name]]),"-----",VLOOKUP(LeaveTracker[[#This Row],[Employee Name]],'List of Employees'!$B$4:$H$766,6))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2494</v>
      </c>
      <c r="E7790" s="20" t="str">
        <f>IF(ISBLANK(LeaveTracker[[#This Row],[Employee Name]]),"-----",VLOOKUP(LeaveTracker[[#This Row],[Employee Name]],'List of Employees'!$B$4:$H$766,7))</f>
        <v>TICC</v>
      </c>
      <c r="F7790" s="66" t="str">
        <f>IF(ISBLANK(LeaveTracker[[#This Row],[Employee Name]]),"-----",VLOOKUP(LeaveTracker[[#This Row],[Employee Name]],'List of Employees'!$B$4:$H$766,6))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Employees'!$B$4:$H$766,7))</f>
        <v>TCCH/TICC</v>
      </c>
      <c r="F7791" s="66" t="str">
        <f>IF(ISBLANK(LeaveTracker[[#This Row],[Employee Name]]),"-----",VLOOKUP(LeaveTracker[[#This Row],[Employee Name]],'List of Employees'!$B$4:$H$766,6))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1950</v>
      </c>
      <c r="E7792" s="20" t="str">
        <f>IF(ISBLANK(LeaveTracker[[#This Row],[Employee Name]]),"-----",VLOOKUP(LeaveTracker[[#This Row],[Employee Name]],'List of Employees'!$B$4:$H$766,7))</f>
        <v>TICC</v>
      </c>
      <c r="F7792" s="66" t="str">
        <f>IF(ISBLANK(LeaveTracker[[#This Row],[Employee Name]]),"-----",VLOOKUP(LeaveTracker[[#This Row],[Employee Name]],'List of Employees'!$B$4:$H$766,6))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Employees'!$B$4:$H$766,7))</f>
        <v>CCT</v>
      </c>
      <c r="F7793" s="66" t="str">
        <f>IF(ISBLANK(LeaveTracker[[#This Row],[Employee Name]]),"-----",VLOOKUP(LeaveTracker[[#This Row],[Employee Name]],'List of Employees'!$B$4:$H$766,6))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Employees'!$B$4:$H$766,7))</f>
        <v>CTO</v>
      </c>
      <c r="F7794" s="66" t="str">
        <f>IF(ISBLANK(LeaveTracker[[#This Row],[Employee Name]]),"-----",VLOOKUP(LeaveTracker[[#This Row],[Employee Name]],'List of Employees'!$B$4:$H$766,6))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Employees'!$B$4:$H$766,7))</f>
        <v>CTO</v>
      </c>
      <c r="F7795" s="66" t="str">
        <f>IF(ISBLANK(LeaveTracker[[#This Row],[Employee Name]]),"-----",VLOOKUP(LeaveTracker[[#This Row],[Employee Name]],'List of Employees'!$B$4:$H$766,6))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Employees'!$B$4:$H$766,7))</f>
        <v>CHO</v>
      </c>
      <c r="F7796" s="66" t="str">
        <f>IF(ISBLANK(LeaveTracker[[#This Row],[Employee Name]]),"-----",VLOOKUP(LeaveTracker[[#This Row],[Employee Name]],'List of Employees'!$B$4:$H$766,6))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Employees'!$B$4:$H$766,7))</f>
        <v>ONT</v>
      </c>
      <c r="F7797" s="66" t="str">
        <f>IF(ISBLANK(LeaveTracker[[#This Row],[Employee Name]]),"-----",VLOOKUP(LeaveTracker[[#This Row],[Employee Name]],'List of Employees'!$B$4:$H$766,6))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Employees'!$B$4:$H$766,7))</f>
        <v>ONT</v>
      </c>
      <c r="F7798" s="66" t="str">
        <f>IF(ISBLANK(LeaveTracker[[#This Row],[Employee Name]]),"-----",VLOOKUP(LeaveTracker[[#This Row],[Employee Name]],'List of Employees'!$B$4:$H$766,6))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Employees'!$B$4:$H$766,7))</f>
        <v>ONT</v>
      </c>
      <c r="F7799" s="66" t="str">
        <f>IF(ISBLANK(LeaveTracker[[#This Row],[Employee Name]]),"-----",VLOOKUP(LeaveTracker[[#This Row],[Employee Name]],'List of Employees'!$B$4:$H$766,6))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1855</v>
      </c>
      <c r="E7800" s="20" t="str">
        <f>IF(ISBLANK(LeaveTracker[[#This Row],[Employee Name]]),"-----",VLOOKUP(LeaveTracker[[#This Row],[Employee Name]],'List of Employees'!$B$4:$H$766,7))</f>
        <v>ONT</v>
      </c>
      <c r="F7800" s="66" t="str">
        <f>IF(ISBLANK(LeaveTracker[[#This Row],[Employee Name]]),"-----",VLOOKUP(LeaveTracker[[#This Row],[Employee Name]],'List of Employees'!$B$4:$H$766,6))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1814</v>
      </c>
      <c r="E7801" s="20" t="str">
        <f>IF(ISBLANK(LeaveTracker[[#This Row],[Employee Name]]),"-----",VLOOKUP(LeaveTracker[[#This Row],[Employee Name]],'List of Employees'!$B$4:$H$766,7))</f>
        <v>CHO</v>
      </c>
      <c r="F7801" s="66" t="str">
        <f>IF(ISBLANK(LeaveTracker[[#This Row],[Employee Name]]),"-----",VLOOKUP(LeaveTracker[[#This Row],[Employee Name]],'List of Employees'!$B$4:$H$766,6))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1855</v>
      </c>
      <c r="E7802" s="20" t="str">
        <f>IF(ISBLANK(LeaveTracker[[#This Row],[Employee Name]]),"-----",VLOOKUP(LeaveTracker[[#This Row],[Employee Name]],'List of Employees'!$B$4:$H$766,7))</f>
        <v>ONT</v>
      </c>
      <c r="F7802" s="66" t="str">
        <f>IF(ISBLANK(LeaveTracker[[#This Row],[Employee Name]]),"-----",VLOOKUP(LeaveTracker[[#This Row],[Employee Name]],'List of Employees'!$B$4:$H$766,6))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Employees'!$B$4:$H$766,7))</f>
        <v>ASSESSORS OFFICE</v>
      </c>
      <c r="F7803" s="66" t="str">
        <f>IF(ISBLANK(LeaveTracker[[#This Row],[Employee Name]]),"-----",VLOOKUP(LeaveTracker[[#This Row],[Employee Name]],'List of Employees'!$B$4:$H$766,6))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Employees'!$B$4:$H$766,7))</f>
        <v>ASSESSORS OFFICE</v>
      </c>
      <c r="F7804" s="66" t="str">
        <f>IF(ISBLANK(LeaveTracker[[#This Row],[Employee Name]]),"-----",VLOOKUP(LeaveTracker[[#This Row],[Employee Name]],'List of Employees'!$B$4:$H$766,6))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1898</v>
      </c>
      <c r="E7805" s="20" t="str">
        <f>IF(ISBLANK(LeaveTracker[[#This Row],[Employee Name]]),"-----",VLOOKUP(LeaveTracker[[#This Row],[Employee Name]],'List of Employees'!$B$4:$H$766,7))</f>
        <v>TICC</v>
      </c>
      <c r="F7805" s="66" t="str">
        <f>IF(ISBLANK(LeaveTracker[[#This Row],[Employee Name]]),"-----",VLOOKUP(LeaveTracker[[#This Row],[Employee Name]],'List of Employees'!$B$4:$H$766,6))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1933</v>
      </c>
      <c r="E7806" s="20" t="str">
        <f>IF(ISBLANK(LeaveTracker[[#This Row],[Employee Name]]),"-----",VLOOKUP(LeaveTracker[[#This Row],[Employee Name]],'List of Employees'!$B$4:$H$766,7))</f>
        <v>CSWDO</v>
      </c>
      <c r="F7806" s="66" t="str">
        <f>IF(ISBLANK(LeaveTracker[[#This Row],[Employee Name]]),"-----",VLOOKUP(LeaveTracker[[#This Row],[Employee Name]],'List of Employees'!$B$4:$H$766,6))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Employees'!$B$4:$H$766,7))</f>
        <v>DSWDO</v>
      </c>
      <c r="F7807" s="66" t="str">
        <f>IF(ISBLANK(LeaveTracker[[#This Row],[Employee Name]]),"-----",VLOOKUP(LeaveTracker[[#This Row],[Employee Name]],'List of Employees'!$B$4:$H$766,6))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Employees'!$B$4:$H$766,7))</f>
        <v>ACCOUNTING</v>
      </c>
      <c r="F7808" s="66" t="str">
        <f>IF(ISBLANK(LeaveTracker[[#This Row],[Employee Name]]),"-----",VLOOKUP(LeaveTracker[[#This Row],[Employee Name]],'List of Employees'!$B$4:$H$766,6))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Employees'!$B$4:$H$766,7))</f>
        <v>ACCOUNTING</v>
      </c>
      <c r="F7809" s="66" t="str">
        <f>IF(ISBLANK(LeaveTracker[[#This Row],[Employee Name]]),"-----",VLOOKUP(LeaveTracker[[#This Row],[Employee Name]],'List of Employees'!$B$4:$H$766,6))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Employees'!$B$4:$H$766,7))</f>
        <v>ACCOUNTING</v>
      </c>
      <c r="F7810" s="66" t="str">
        <f>IF(ISBLANK(LeaveTracker[[#This Row],[Employee Name]]),"-----",VLOOKUP(LeaveTracker[[#This Row],[Employee Name]],'List of Employees'!$B$4:$H$766,6))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Employees'!$B$4:$H$766,7))</f>
        <v>ACCOUNTING</v>
      </c>
      <c r="F7811" s="66" t="str">
        <f>IF(ISBLANK(LeaveTracker[[#This Row],[Employee Name]]),"-----",VLOOKUP(LeaveTracker[[#This Row],[Employee Name]],'List of Employees'!$B$4:$H$766,6))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Employees'!$B$4:$H$766,7))</f>
        <v>CTO</v>
      </c>
      <c r="F7812" s="66" t="str">
        <f>IF(ISBLANK(LeaveTracker[[#This Row],[Employee Name]]),"-----",VLOOKUP(LeaveTracker[[#This Row],[Employee Name]],'List of Employees'!$B$4:$H$766,6))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1875</v>
      </c>
      <c r="E7813" s="20" t="str">
        <f>IF(ISBLANK(LeaveTracker[[#This Row],[Employee Name]]),"-----",VLOOKUP(LeaveTracker[[#This Row],[Employee Name]],'List of Employees'!$B$4:$H$766,7))</f>
        <v>TOPS-CSU</v>
      </c>
      <c r="F7813" s="66" t="str">
        <f>IF(ISBLANK(LeaveTracker[[#This Row],[Employee Name]]),"-----",VLOOKUP(LeaveTracker[[#This Row],[Employee Name]],'List of Employees'!$B$4:$H$766,6))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Employees'!$B$4:$H$766,7))</f>
        <v>CSWDO</v>
      </c>
      <c r="F7814" s="66" t="str">
        <f>IF(ISBLANK(LeaveTracker[[#This Row],[Employee Name]]),"-----",VLOOKUP(LeaveTracker[[#This Row],[Employee Name]],'List of Employees'!$B$4:$H$766,6))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Employees'!$B$4:$H$766,7))</f>
        <v>MO</v>
      </c>
      <c r="F7815" s="66" t="str">
        <f>IF(ISBLANK(LeaveTracker[[#This Row],[Employee Name]]),"-----",VLOOKUP(LeaveTracker[[#This Row],[Employee Name]],'List of Employees'!$B$4:$H$766,6))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Employees'!$B$4:$H$766,7))</f>
        <v>SP</v>
      </c>
      <c r="F7816" s="66" t="str">
        <f>IF(ISBLANK(LeaveTracker[[#This Row],[Employee Name]]),"-----",VLOOKUP(LeaveTracker[[#This Row],[Employee Name]],'List of Employees'!$B$4:$H$766,6))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Employees'!$B$4:$H$766,7))</f>
        <v>CTO</v>
      </c>
      <c r="F7817" s="66" t="str">
        <f>IF(ISBLANK(LeaveTracker[[#This Row],[Employee Name]]),"-----",VLOOKUP(LeaveTracker[[#This Row],[Employee Name]],'List of Employees'!$B$4:$H$766,6))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Employees'!$B$4:$H$766,7))</f>
        <v>CBO</v>
      </c>
      <c r="F7818" s="66" t="str">
        <f>IF(ISBLANK(LeaveTracker[[#This Row],[Employee Name]]),"-----",VLOOKUP(LeaveTracker[[#This Row],[Employee Name]],'List of Employees'!$B$4:$H$766,6))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Employees'!$B$4:$H$766,7))</f>
        <v>EEO/ CITY MARKET</v>
      </c>
      <c r="F7819" s="66" t="str">
        <f>IF(ISBLANK(LeaveTracker[[#This Row],[Employee Name]]),"-----",VLOOKUP(LeaveTracker[[#This Row],[Employee Name]],'List of Employees'!$B$4:$H$766,6))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Employees'!$B$4:$H$766,7))</f>
        <v>EEO/ CITY MARKET</v>
      </c>
      <c r="F7820" s="66" t="str">
        <f>IF(ISBLANK(LeaveTracker[[#This Row],[Employee Name]]),"-----",VLOOKUP(LeaveTracker[[#This Row],[Employee Name]],'List of Employees'!$B$4:$H$766,6))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Employees'!$B$4:$H$766,7))</f>
        <v>ACCOUNTING</v>
      </c>
      <c r="F7821" s="66" t="str">
        <f>IF(ISBLANK(LeaveTracker[[#This Row],[Employee Name]]),"-----",VLOOKUP(LeaveTracker[[#This Row],[Employee Name]],'List of Employees'!$B$4:$H$766,6))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Employees'!$B$4:$H$766,7))</f>
        <v>ACCOUNTING</v>
      </c>
      <c r="F7822" s="66" t="str">
        <f>IF(ISBLANK(LeaveTracker[[#This Row],[Employee Name]]),"-----",VLOOKUP(LeaveTracker[[#This Row],[Employee Name]],'List of Employees'!$B$4:$H$766,6))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2131</v>
      </c>
      <c r="E7823" s="20" t="str">
        <f>IF(ISBLANK(LeaveTracker[[#This Row],[Employee Name]]),"-----",VLOOKUP(LeaveTracker[[#This Row],[Employee Name]],'List of Employees'!$B$4:$H$766,7))</f>
        <v>GSO</v>
      </c>
      <c r="F7823" s="66" t="str">
        <f>IF(ISBLANK(LeaveTracker[[#This Row],[Employee Name]]),"-----",VLOOKUP(LeaveTracker[[#This Row],[Employee Name]],'List of Employees'!$B$4:$H$766,6))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Employees'!$B$4:$H$766,7))</f>
        <v>GSO</v>
      </c>
      <c r="F7824" s="66" t="str">
        <f>IF(ISBLANK(LeaveTracker[[#This Row],[Employee Name]]),"-----",VLOOKUP(LeaveTracker[[#This Row],[Employee Name]],'List of Employees'!$B$4:$H$766,6))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Employees'!$B$4:$H$766,7))</f>
        <v>GSO</v>
      </c>
      <c r="F7825" s="66" t="str">
        <f>IF(ISBLANK(LeaveTracker[[#This Row],[Employee Name]]),"-----",VLOOKUP(LeaveTracker[[#This Row],[Employee Name]],'List of Employees'!$B$4:$H$766,6))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Employees'!$B$4:$H$766,7))</f>
        <v>CTO</v>
      </c>
      <c r="F7826" s="66" t="str">
        <f>IF(ISBLANK(LeaveTracker[[#This Row],[Employee Name]]),"-----",VLOOKUP(LeaveTracker[[#This Row],[Employee Name]],'List of Employees'!$B$4:$H$766,6))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2357</v>
      </c>
      <c r="E7827" s="20" t="str">
        <f>IF(ISBLANK(LeaveTracker[[#This Row],[Employee Name]]),"-----",VLOOKUP(LeaveTracker[[#This Row],[Employee Name]],'List of Employees'!$B$4:$H$766,7))</f>
        <v>CSWDO</v>
      </c>
      <c r="F7827" s="66" t="str">
        <f>IF(ISBLANK(LeaveTracker[[#This Row],[Employee Name]]),"-----",VLOOKUP(LeaveTracker[[#This Row],[Employee Name]],'List of Employees'!$B$4:$H$766,6))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Employees'!$B$4:$H$766,7))</f>
        <v>MAHOGANY MARKET</v>
      </c>
      <c r="F7828" s="66" t="str">
        <f>IF(ISBLANK(LeaveTracker[[#This Row],[Employee Name]]),"-----",VLOOKUP(LeaveTracker[[#This Row],[Employee Name]],'List of Employees'!$B$4:$H$766,6))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Employees'!$B$4:$H$766,7))</f>
        <v>CEO</v>
      </c>
      <c r="F7829" s="66" t="str">
        <f>IF(ISBLANK(LeaveTracker[[#This Row],[Employee Name]]),"-----",VLOOKUP(LeaveTracker[[#This Row],[Employee Name]],'List of Employees'!$B$4:$H$766,6))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Employees'!$B$4:$H$766,7))</f>
        <v>CCT</v>
      </c>
      <c r="F7830" s="66" t="str">
        <f>IF(ISBLANK(LeaveTracker[[#This Row],[Employee Name]]),"-----",VLOOKUP(LeaveTracker[[#This Row],[Employee Name]],'List of Employees'!$B$4:$H$766,6))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Employees'!$B$4:$H$766,7))</f>
        <v>CCT</v>
      </c>
      <c r="F7831" s="66" t="str">
        <f>IF(ISBLANK(LeaveTracker[[#This Row],[Employee Name]]),"-----",VLOOKUP(LeaveTracker[[#This Row],[Employee Name]],'List of Employees'!$B$4:$H$766,6))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Employees'!$B$4:$H$766,7))</f>
        <v>CTO</v>
      </c>
      <c r="F7832" s="66" t="str">
        <f>IF(ISBLANK(LeaveTracker[[#This Row],[Employee Name]]),"-----",VLOOKUP(LeaveTracker[[#This Row],[Employee Name]],'List of Employees'!$B$4:$H$766,6))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Employees'!$B$4:$H$766,7))</f>
        <v>CTO</v>
      </c>
      <c r="F7833" s="66" t="str">
        <f>IF(ISBLANK(LeaveTracker[[#This Row],[Employee Name]]),"-----",VLOOKUP(LeaveTracker[[#This Row],[Employee Name]],'List of Employees'!$B$4:$H$766,6))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Employees'!$B$4:$H$766,7))</f>
        <v>TCCH/TICC</v>
      </c>
      <c r="F7834" s="66" t="str">
        <f>IF(ISBLANK(LeaveTracker[[#This Row],[Employee Name]]),"-----",VLOOKUP(LeaveTracker[[#This Row],[Employee Name]],'List of Employees'!$B$4:$H$766,6))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Employees'!$B$4:$H$766,7))</f>
        <v>TCCH/TICC</v>
      </c>
      <c r="F7835" s="66" t="str">
        <f>IF(ISBLANK(LeaveTracker[[#This Row],[Employee Name]]),"-----",VLOOKUP(LeaveTracker[[#This Row],[Employee Name]],'List of Employees'!$B$4:$H$766,6))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Employees'!$B$4:$H$766,7))</f>
        <v>TCCH/TICC</v>
      </c>
      <c r="F7836" s="66" t="str">
        <f>IF(ISBLANK(LeaveTracker[[#This Row],[Employee Name]]),"-----",VLOOKUP(LeaveTracker[[#This Row],[Employee Name]],'List of Employees'!$B$4:$H$766,6))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Employees'!$B$4:$H$766,7))</f>
        <v>PDAO</v>
      </c>
      <c r="F7837" s="66" t="str">
        <f>IF(ISBLANK(LeaveTracker[[#This Row],[Employee Name]]),"-----",VLOOKUP(LeaveTracker[[#This Row],[Employee Name]],'List of Employees'!$B$4:$H$766,6))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2105</v>
      </c>
      <c r="E7838" s="20" t="str">
        <f>IF(ISBLANK(LeaveTracker[[#This Row],[Employee Name]]),"-----",VLOOKUP(LeaveTracker[[#This Row],[Employee Name]],'List of Employees'!$B$4:$H$766,7))</f>
        <v>CEO</v>
      </c>
      <c r="F7838" s="66" t="str">
        <f>IF(ISBLANK(LeaveTracker[[#This Row],[Employee Name]]),"-----",VLOOKUP(LeaveTracker[[#This Row],[Employee Name]],'List of Employees'!$B$4:$H$766,6))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Employees'!$B$4:$H$766,7))</f>
        <v>ACCOUNTING</v>
      </c>
      <c r="F7839" s="66" t="str">
        <f>IF(ISBLANK(LeaveTracker[[#This Row],[Employee Name]]),"-----",VLOOKUP(LeaveTracker[[#This Row],[Employee Name]],'List of Employees'!$B$4:$H$766,6))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Employees'!$B$4:$H$766,7))</f>
        <v>CHO</v>
      </c>
      <c r="F7840" s="66" t="str">
        <f>IF(ISBLANK(LeaveTracker[[#This Row],[Employee Name]]),"-----",VLOOKUP(LeaveTracker[[#This Row],[Employee Name]],'List of Employees'!$B$4:$H$766,6))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Employees'!$B$4:$H$766,7))</f>
        <v>-----</v>
      </c>
      <c r="F7841" s="66" t="str">
        <f>IF(ISBLANK(LeaveTracker[[#This Row],[Employee Name]]),"-----",VLOOKUP(LeaveTracker[[#This Row],[Employee Name]],'List of Employees'!$B$4:$H$766,6))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Employees'!$B$4:$H$766,7))</f>
        <v>-----</v>
      </c>
      <c r="F7842" s="66" t="str">
        <f>IF(ISBLANK(LeaveTracker[[#This Row],[Employee Name]]),"-----",VLOOKUP(LeaveTracker[[#This Row],[Employee Name]],'List of Employees'!$B$4:$H$766,6))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Employees'!$B$4:$H$766,7))</f>
        <v>-----</v>
      </c>
      <c r="F7843" s="66" t="str">
        <f>IF(ISBLANK(LeaveTracker[[#This Row],[Employee Name]]),"-----",VLOOKUP(LeaveTracker[[#This Row],[Employee Name]],'List of Employees'!$B$4:$H$766,6))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Employees'!$B$4:$H$766,7))</f>
        <v>-----</v>
      </c>
      <c r="F7844" s="66" t="str">
        <f>IF(ISBLANK(LeaveTracker[[#This Row],[Employee Name]]),"-----",VLOOKUP(LeaveTracker[[#This Row],[Employee Name]],'List of Employees'!$B$4:$H$766,6))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Employees'!$B$4:$H$766,7))</f>
        <v>-----</v>
      </c>
      <c r="F7845" s="66" t="str">
        <f>IF(ISBLANK(LeaveTracker[[#This Row],[Employee Name]]),"-----",VLOOKUP(LeaveTracker[[#This Row],[Employee Name]],'List of Employees'!$B$4:$H$766,6))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Employees'!$B$4:$H$766,7))</f>
        <v>-----</v>
      </c>
      <c r="F7846" s="66" t="str">
        <f>IF(ISBLANK(LeaveTracker[[#This Row],[Employee Name]]),"-----",VLOOKUP(LeaveTracker[[#This Row],[Employee Name]],'List of Employees'!$B$4:$H$766,6))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Employees'!$B$4:$H$766,7))</f>
        <v>-----</v>
      </c>
      <c r="F7847" s="66" t="str">
        <f>IF(ISBLANK(LeaveTracker[[#This Row],[Employee Name]]),"-----",VLOOKUP(LeaveTracker[[#This Row],[Employee Name]],'List of Employees'!$B$4:$H$766,6))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Employees'!$B$4:$H$766,7))</f>
        <v>-----</v>
      </c>
      <c r="F7848" s="66" t="str">
        <f>IF(ISBLANK(LeaveTracker[[#This Row],[Employee Name]]),"-----",VLOOKUP(LeaveTracker[[#This Row],[Employee Name]],'List of Employees'!$B$4:$H$766,6))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Employees'!$B$4:$H$766,7))</f>
        <v>-----</v>
      </c>
      <c r="F7849" s="66" t="str">
        <f>IF(ISBLANK(LeaveTracker[[#This Row],[Employee Name]]),"-----",VLOOKUP(LeaveTracker[[#This Row],[Employee Name]],'List of Employees'!$B$4:$H$766,6))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Employees'!$B$4:$H$766,7))</f>
        <v>-----</v>
      </c>
      <c r="F7850" s="66" t="str">
        <f>IF(ISBLANK(LeaveTracker[[#This Row],[Employee Name]]),"-----",VLOOKUP(LeaveTracker[[#This Row],[Employee Name]],'List of Employees'!$B$4:$H$766,6))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Employees'!$B$4:$H$766,7))</f>
        <v>-----</v>
      </c>
      <c r="F7851" s="66" t="str">
        <f>IF(ISBLANK(LeaveTracker[[#This Row],[Employee Name]]),"-----",VLOOKUP(LeaveTracker[[#This Row],[Employee Name]],'List of Employees'!$B$4:$H$766,6))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Employees'!$B$4:$H$766,7))</f>
        <v>-----</v>
      </c>
      <c r="F7852" s="66" t="str">
        <f>IF(ISBLANK(LeaveTracker[[#This Row],[Employee Name]]),"-----",VLOOKUP(LeaveTracker[[#This Row],[Employee Name]],'List of Employees'!$B$4:$H$766,6))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Employees'!$B$4:$H$766,7))</f>
        <v>-----</v>
      </c>
      <c r="F7853" s="66" t="str">
        <f>IF(ISBLANK(LeaveTracker[[#This Row],[Employee Name]]),"-----",VLOOKUP(LeaveTracker[[#This Row],[Employee Name]],'List of Employees'!$B$4:$H$766,6))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Employees'!$B$4:$H$766,7))</f>
        <v>-----</v>
      </c>
      <c r="F7854" s="66" t="str">
        <f>IF(ISBLANK(LeaveTracker[[#This Row],[Employee Name]]),"-----",VLOOKUP(LeaveTracker[[#This Row],[Employee Name]],'List of Employees'!$B$4:$H$766,6))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Employees'!$B$4:$H$766,7))</f>
        <v>-----</v>
      </c>
      <c r="F7855" s="66" t="str">
        <f>IF(ISBLANK(LeaveTracker[[#This Row],[Employee Name]]),"-----",VLOOKUP(LeaveTracker[[#This Row],[Employee Name]],'List of Employees'!$B$4:$H$766,6))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Employees'!$B$4:$H$766,7))</f>
        <v>-----</v>
      </c>
      <c r="F7856" s="66" t="str">
        <f>IF(ISBLANK(LeaveTracker[[#This Row],[Employee Name]]),"-----",VLOOKUP(LeaveTracker[[#This Row],[Employee Name]],'List of Employees'!$B$4:$H$766,6))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Employees'!$B$4:$H$766,7))</f>
        <v>-----</v>
      </c>
      <c r="F7857" s="66" t="str">
        <f>IF(ISBLANK(LeaveTracker[[#This Row],[Employee Name]]),"-----",VLOOKUP(LeaveTracker[[#This Row],[Employee Name]],'List of Employees'!$B$4:$H$766,6))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Employees'!$B$4:$H$766,7))</f>
        <v>-----</v>
      </c>
      <c r="F7858" s="66" t="str">
        <f>IF(ISBLANK(LeaveTracker[[#This Row],[Employee Name]]),"-----",VLOOKUP(LeaveTracker[[#This Row],[Employee Name]],'List of Employees'!$B$4:$H$766,6))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Employees'!$B$4:$H$766,7))</f>
        <v>-----</v>
      </c>
      <c r="F7859" s="66" t="str">
        <f>IF(ISBLANK(LeaveTracker[[#This Row],[Employee Name]]),"-----",VLOOKUP(LeaveTracker[[#This Row],[Employee Name]],'List of Employees'!$B$4:$H$766,6))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Employees'!$B$4:$H$766,7))</f>
        <v>-----</v>
      </c>
      <c r="F7860" s="66" t="str">
        <f>IF(ISBLANK(LeaveTracker[[#This Row],[Employee Name]]),"-----",VLOOKUP(LeaveTracker[[#This Row],[Employee Name]],'List of Employees'!$B$4:$H$766,6))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Employees'!$B$4:$H$766,7))</f>
        <v>-----</v>
      </c>
      <c r="F7861" s="66" t="str">
        <f>IF(ISBLANK(LeaveTracker[[#This Row],[Employee Name]]),"-----",VLOOKUP(LeaveTracker[[#This Row],[Employee Name]],'List of Employees'!$B$4:$H$766,6))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Employees'!$B$4:$H$766,7))</f>
        <v>-----</v>
      </c>
      <c r="F7862" s="66" t="str">
        <f>IF(ISBLANK(LeaveTracker[[#This Row],[Employee Name]]),"-----",VLOOKUP(LeaveTracker[[#This Row],[Employee Name]],'List of Employees'!$B$4:$H$766,6))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Employees'!$B$4:$H$766,7))</f>
        <v>-----</v>
      </c>
      <c r="F7863" s="66" t="str">
        <f>IF(ISBLANK(LeaveTracker[[#This Row],[Employee Name]]),"-----",VLOOKUP(LeaveTracker[[#This Row],[Employee Name]],'List of Employees'!$B$4:$H$766,6))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Employees'!$B$4:$H$766,7))</f>
        <v>-----</v>
      </c>
      <c r="F7864" s="66" t="str">
        <f>IF(ISBLANK(LeaveTracker[[#This Row],[Employee Name]]),"-----",VLOOKUP(LeaveTracker[[#This Row],[Employee Name]],'List of Employees'!$B$4:$H$766,6))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Employees'!$B$4:$H$766,7))</f>
        <v>-----</v>
      </c>
      <c r="F7865" s="66" t="str">
        <f>IF(ISBLANK(LeaveTracker[[#This Row],[Employee Name]]),"-----",VLOOKUP(LeaveTracker[[#This Row],[Employee Name]],'List of Employees'!$B$4:$H$766,6))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Employees'!$B$4:$H$766,7))</f>
        <v>-----</v>
      </c>
      <c r="F7866" s="66" t="str">
        <f>IF(ISBLANK(LeaveTracker[[#This Row],[Employee Name]]),"-----",VLOOKUP(LeaveTracker[[#This Row],[Employee Name]],'List of Employees'!$B$4:$H$766,6))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Employees'!$B$4:$H$766,7))</f>
        <v>-----</v>
      </c>
      <c r="F7867" s="66" t="str">
        <f>IF(ISBLANK(LeaveTracker[[#This Row],[Employee Name]]),"-----",VLOOKUP(LeaveTracker[[#This Row],[Employee Name]],'List of Employees'!$B$4:$H$766,6))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Employees'!$B$4:$H$766,7))</f>
        <v>-----</v>
      </c>
      <c r="F7868" s="66" t="str">
        <f>IF(ISBLANK(LeaveTracker[[#This Row],[Employee Name]]),"-----",VLOOKUP(LeaveTracker[[#This Row],[Employee Name]],'List of Employees'!$B$4:$H$766,6))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Employees'!$B$4:$H$766,7))</f>
        <v>-----</v>
      </c>
      <c r="F7869" s="66" t="str">
        <f>IF(ISBLANK(LeaveTracker[[#This Row],[Employee Name]]),"-----",VLOOKUP(LeaveTracker[[#This Row],[Employee Name]],'List of Employees'!$B$4:$H$766,6))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Employees'!$B$4:$H$766,7))</f>
        <v>-----</v>
      </c>
      <c r="F7870" s="66" t="str">
        <f>IF(ISBLANK(LeaveTracker[[#This Row],[Employee Name]]),"-----",VLOOKUP(LeaveTracker[[#This Row],[Employee Name]],'List of Employees'!$B$4:$H$766,6))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Employees'!$B$4:$H$766,7))</f>
        <v>-----</v>
      </c>
      <c r="F7871" s="66" t="str">
        <f>IF(ISBLANK(LeaveTracker[[#This Row],[Employee Name]]),"-----",VLOOKUP(LeaveTracker[[#This Row],[Employee Name]],'List of Employees'!$B$4:$H$766,6))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Employees'!$B$4:$H$766,7))</f>
        <v>-----</v>
      </c>
      <c r="F7872" s="66" t="str">
        <f>IF(ISBLANK(LeaveTracker[[#This Row],[Employee Name]]),"-----",VLOOKUP(LeaveTracker[[#This Row],[Employee Name]],'List of Employees'!$B$4:$H$766,6))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Employees'!$B$4:$H$766,7))</f>
        <v>-----</v>
      </c>
      <c r="F7873" s="66" t="str">
        <f>IF(ISBLANK(LeaveTracker[[#This Row],[Employee Name]]),"-----",VLOOKUP(LeaveTracker[[#This Row],[Employee Name]],'List of Employees'!$B$4:$H$766,6))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Employees'!$B$4:$H$766,7))</f>
        <v>-----</v>
      </c>
      <c r="F7874" s="66" t="str">
        <f>IF(ISBLANK(LeaveTracker[[#This Row],[Employee Name]]),"-----",VLOOKUP(LeaveTracker[[#This Row],[Employee Name]],'List of Employees'!$B$4:$H$766,6))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Employees'!$B$4:$H$766,7))</f>
        <v>-----</v>
      </c>
      <c r="F7875" s="66" t="str">
        <f>IF(ISBLANK(LeaveTracker[[#This Row],[Employee Name]]),"-----",VLOOKUP(LeaveTracker[[#This Row],[Employee Name]],'List of Employees'!$B$4:$H$766,6))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Employees'!$B$4:$H$766,7))</f>
        <v>-----</v>
      </c>
      <c r="F7876" s="66" t="str">
        <f>IF(ISBLANK(LeaveTracker[[#This Row],[Employee Name]]),"-----",VLOOKUP(LeaveTracker[[#This Row],[Employee Name]],'List of Employees'!$B$4:$H$766,6))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Employees'!$B$4:$H$766,7))</f>
        <v>-----</v>
      </c>
      <c r="F7877" s="66" t="str">
        <f>IF(ISBLANK(LeaveTracker[[#This Row],[Employee Name]]),"-----",VLOOKUP(LeaveTracker[[#This Row],[Employee Name]],'List of Employees'!$B$4:$H$766,6))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Employees'!$B$4:$H$766,7))</f>
        <v>-----</v>
      </c>
      <c r="F7878" s="66" t="str">
        <f>IF(ISBLANK(LeaveTracker[[#This Row],[Employee Name]]),"-----",VLOOKUP(LeaveTracker[[#This Row],[Employee Name]],'List of Employees'!$B$4:$H$766,6))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Employees'!$B$4:$H$766,7))</f>
        <v>-----</v>
      </c>
      <c r="F7879" s="66" t="str">
        <f>IF(ISBLANK(LeaveTracker[[#This Row],[Employee Name]]),"-----",VLOOKUP(LeaveTracker[[#This Row],[Employee Name]],'List of Employees'!$B$4:$H$766,6))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Employees'!$B$4:$H$766,7))</f>
        <v>-----</v>
      </c>
      <c r="F7880" s="66" t="str">
        <f>IF(ISBLANK(LeaveTracker[[#This Row],[Employee Name]]),"-----",VLOOKUP(LeaveTracker[[#This Row],[Employee Name]],'List of Employees'!$B$4:$H$766,6))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Employees'!$B$4:$H$766,7))</f>
        <v>-----</v>
      </c>
      <c r="F7881" s="66" t="str">
        <f>IF(ISBLANK(LeaveTracker[[#This Row],[Employee Name]]),"-----",VLOOKUP(LeaveTracker[[#This Row],[Employee Name]],'List of Employees'!$B$4:$H$766,6))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Employees'!$B$4:$H$766,7))</f>
        <v>-----</v>
      </c>
      <c r="F7882" s="66" t="str">
        <f>IF(ISBLANK(LeaveTracker[[#This Row],[Employee Name]]),"-----",VLOOKUP(LeaveTracker[[#This Row],[Employee Name]],'List of Employees'!$B$4:$H$766,6))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Employees'!$B$4:$H$766,7))</f>
        <v>-----</v>
      </c>
      <c r="F7883" s="66" t="str">
        <f>IF(ISBLANK(LeaveTracker[[#This Row],[Employee Name]]),"-----",VLOOKUP(LeaveTracker[[#This Row],[Employee Name]],'List of Employees'!$B$4:$H$766,6))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Employees'!$B$4:$H$766,7))</f>
        <v>-----</v>
      </c>
      <c r="F7884" s="66" t="str">
        <f>IF(ISBLANK(LeaveTracker[[#This Row],[Employee Name]]),"-----",VLOOKUP(LeaveTracker[[#This Row],[Employee Name]],'List of Employees'!$B$4:$H$766,6))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Employees'!$B$4:$H$766,7))</f>
        <v>-----</v>
      </c>
      <c r="F7885" s="66" t="str">
        <f>IF(ISBLANK(LeaveTracker[[#This Row],[Employee Name]]),"-----",VLOOKUP(LeaveTracker[[#This Row],[Employee Name]],'List of Employees'!$B$4:$H$766,6))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Employees'!$B$4:$H$766,7))</f>
        <v>-----</v>
      </c>
      <c r="F7886" s="66" t="str">
        <f>IF(ISBLANK(LeaveTracker[[#This Row],[Employee Name]]),"-----",VLOOKUP(LeaveTracker[[#This Row],[Employee Name]],'List of Employees'!$B$4:$H$766,6))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Employees'!$B$4:$H$766,7))</f>
        <v>-----</v>
      </c>
      <c r="F7887" s="66" t="str">
        <f>IF(ISBLANK(LeaveTracker[[#This Row],[Employee Name]]),"-----",VLOOKUP(LeaveTracker[[#This Row],[Employee Name]],'List of Employees'!$B$4:$H$766,6))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Employees'!$B$4:$H$766,7))</f>
        <v>-----</v>
      </c>
      <c r="F7888" s="66" t="str">
        <f>IF(ISBLANK(LeaveTracker[[#This Row],[Employee Name]]),"-----",VLOOKUP(LeaveTracker[[#This Row],[Employee Name]],'List of Employees'!$B$4:$H$766,6))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Employees'!$B$4:$H$766,7))</f>
        <v>-----</v>
      </c>
      <c r="F7889" s="66" t="str">
        <f>IF(ISBLANK(LeaveTracker[[#This Row],[Employee Name]]),"-----",VLOOKUP(LeaveTracker[[#This Row],[Employee Name]],'List of Employees'!$B$4:$H$766,6))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Employees'!$B$4:$H$766,7))</f>
        <v>-----</v>
      </c>
      <c r="F7890" s="66" t="str">
        <f>IF(ISBLANK(LeaveTracker[[#This Row],[Employee Name]]),"-----",VLOOKUP(LeaveTracker[[#This Row],[Employee Name]],'List of Employees'!$B$4:$H$766,6))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Employees'!$B$4:$H$766,7))</f>
        <v>-----</v>
      </c>
      <c r="F7891" s="66" t="str">
        <f>IF(ISBLANK(LeaveTracker[[#This Row],[Employee Name]]),"-----",VLOOKUP(LeaveTracker[[#This Row],[Employee Name]],'List of Employees'!$B$4:$H$766,6))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Employees'!$B$4:$H$766,7))</f>
        <v>-----</v>
      </c>
      <c r="F7892" s="66" t="str">
        <f>IF(ISBLANK(LeaveTracker[[#This Row],[Employee Name]]),"-----",VLOOKUP(LeaveTracker[[#This Row],[Employee Name]],'List of Employees'!$B$4:$H$766,6))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Employees'!$B$4:$H$766,7))</f>
        <v>-----</v>
      </c>
      <c r="F7893" s="66" t="str">
        <f>IF(ISBLANK(LeaveTracker[[#This Row],[Employee Name]]),"-----",VLOOKUP(LeaveTracker[[#This Row],[Employee Name]],'List of Employees'!$B$4:$H$766,6))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Employees'!$B$4:$H$766,7))</f>
        <v>-----</v>
      </c>
      <c r="F7894" s="66" t="str">
        <f>IF(ISBLANK(LeaveTracker[[#This Row],[Employee Name]]),"-----",VLOOKUP(LeaveTracker[[#This Row],[Employee Name]],'List of Employees'!$B$4:$H$766,6))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Employees'!$B$4:$H$766,7))</f>
        <v>-----</v>
      </c>
      <c r="F7895" s="66" t="str">
        <f>IF(ISBLANK(LeaveTracker[[#This Row],[Employee Name]]),"-----",VLOOKUP(LeaveTracker[[#This Row],[Employee Name]],'List of Employees'!$B$4:$H$766,6))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Employees'!$B$4:$H$766,7))</f>
        <v>-----</v>
      </c>
      <c r="F7896" s="66" t="str">
        <f>IF(ISBLANK(LeaveTracker[[#This Row],[Employee Name]]),"-----",VLOOKUP(LeaveTracker[[#This Row],[Employee Name]],'List of Employees'!$B$4:$H$766,6))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Employees'!$B$4:$H$766,7))</f>
        <v>-----</v>
      </c>
      <c r="F7897" s="66" t="str">
        <f>IF(ISBLANK(LeaveTracker[[#This Row],[Employee Name]]),"-----",VLOOKUP(LeaveTracker[[#This Row],[Employee Name]],'List of Employees'!$B$4:$H$766,6))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Employees'!$B$4:$H$766,7))</f>
        <v>-----</v>
      </c>
      <c r="F7898" s="66" t="str">
        <f>IF(ISBLANK(LeaveTracker[[#This Row],[Employee Name]]),"-----",VLOOKUP(LeaveTracker[[#This Row],[Employee Name]],'List of Employees'!$B$4:$H$766,6))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Employees'!$B$4:$H$766,7))</f>
        <v>-----</v>
      </c>
      <c r="F7899" s="66" t="str">
        <f>IF(ISBLANK(LeaveTracker[[#This Row],[Employee Name]]),"-----",VLOOKUP(LeaveTracker[[#This Row],[Employee Name]],'List of Employees'!$B$4:$H$766,6))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Employees'!$B$4:$H$766,7))</f>
        <v>-----</v>
      </c>
      <c r="F7900" s="66" t="str">
        <f>IF(ISBLANK(LeaveTracker[[#This Row],[Employee Name]]),"-----",VLOOKUP(LeaveTracker[[#This Row],[Employee Name]],'List of Employees'!$B$4:$H$766,6))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Employees'!$B$4:$H$766,7))</f>
        <v>-----</v>
      </c>
      <c r="F7901" s="66" t="str">
        <f>IF(ISBLANK(LeaveTracker[[#This Row],[Employee Name]]),"-----",VLOOKUP(LeaveTracker[[#This Row],[Employee Name]],'List of Employees'!$B$4:$H$766,6))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Employees'!$B$4:$H$766,7))</f>
        <v>-----</v>
      </c>
      <c r="F7902" s="66" t="str">
        <f>IF(ISBLANK(LeaveTracker[[#This Row],[Employee Name]]),"-----",VLOOKUP(LeaveTracker[[#This Row],[Employee Name]],'List of Employees'!$B$4:$H$766,6))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Employees'!$B$4:$H$766,7))</f>
        <v>-----</v>
      </c>
      <c r="F7903" s="66" t="str">
        <f>IF(ISBLANK(LeaveTracker[[#This Row],[Employee Name]]),"-----",VLOOKUP(LeaveTracker[[#This Row],[Employee Name]],'List of Employees'!$B$4:$H$766,6))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Employees'!$B$4:$H$766,7))</f>
        <v>-----</v>
      </c>
      <c r="F7904" s="66" t="str">
        <f>IF(ISBLANK(LeaveTracker[[#This Row],[Employee Name]]),"-----",VLOOKUP(LeaveTracker[[#This Row],[Employee Name]],'List of Employees'!$B$4:$H$766,6))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Employees'!$B$4:$H$766,7))</f>
        <v>-----</v>
      </c>
      <c r="F7905" s="66" t="str">
        <f>IF(ISBLANK(LeaveTracker[[#This Row],[Employee Name]]),"-----",VLOOKUP(LeaveTracker[[#This Row],[Employee Name]],'List of Employees'!$B$4:$H$766,6))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Employees'!$B$4:$H$766,7))</f>
        <v>-----</v>
      </c>
      <c r="F7906" s="66" t="str">
        <f>IF(ISBLANK(LeaveTracker[[#This Row],[Employee Name]]),"-----",VLOOKUP(LeaveTracker[[#This Row],[Employee Name]],'List of Employees'!$B$4:$H$766,6))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Employees'!$B$4:$H$766,7))</f>
        <v>-----</v>
      </c>
      <c r="F7907" s="66" t="str">
        <f>IF(ISBLANK(LeaveTracker[[#This Row],[Employee Name]]),"-----",VLOOKUP(LeaveTracker[[#This Row],[Employee Name]],'List of Employees'!$B$4:$H$766,6))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Employees'!$B$4:$H$766,7))</f>
        <v>-----</v>
      </c>
      <c r="F7908" s="66" t="str">
        <f>IF(ISBLANK(LeaveTracker[[#This Row],[Employee Name]]),"-----",VLOOKUP(LeaveTracker[[#This Row],[Employee Name]],'List of Employees'!$B$4:$H$766,6))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Employees'!$B$4:$H$766,7))</f>
        <v>-----</v>
      </c>
      <c r="F7909" s="66" t="str">
        <f>IF(ISBLANK(LeaveTracker[[#This Row],[Employee Name]]),"-----",VLOOKUP(LeaveTracker[[#This Row],[Employee Name]],'List of Employees'!$B$4:$H$766,6))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Employees'!$B$4:$H$766,7))</f>
        <v>-----</v>
      </c>
      <c r="F7910" s="66" t="str">
        <f>IF(ISBLANK(LeaveTracker[[#This Row],[Employee Name]]),"-----",VLOOKUP(LeaveTracker[[#This Row],[Employee Name]],'List of Employees'!$B$4:$H$766,6))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Employees'!$B$4:$H$766,7))</f>
        <v>-----</v>
      </c>
      <c r="F7911" s="66" t="str">
        <f>IF(ISBLANK(LeaveTracker[[#This Row],[Employee Name]]),"-----",VLOOKUP(LeaveTracker[[#This Row],[Employee Name]],'List of Employees'!$B$4:$H$766,6))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Employees'!$B$4:$H$766,7))</f>
        <v>-----</v>
      </c>
      <c r="F7912" s="66" t="str">
        <f>IF(ISBLANK(LeaveTracker[[#This Row],[Employee Name]]),"-----",VLOOKUP(LeaveTracker[[#This Row],[Employee Name]],'List of Employees'!$B$4:$H$766,6))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Employees'!$B$4:$H$766,7))</f>
        <v>-----</v>
      </c>
      <c r="F7913" s="66" t="str">
        <f>IF(ISBLANK(LeaveTracker[[#This Row],[Employee Name]]),"-----",VLOOKUP(LeaveTracker[[#This Row],[Employee Name]],'List of Employees'!$B$4:$H$766,6))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Employees'!$B$4:$H$766,7))</f>
        <v>-----</v>
      </c>
      <c r="F7914" s="66" t="str">
        <f>IF(ISBLANK(LeaveTracker[[#This Row],[Employee Name]]),"-----",VLOOKUP(LeaveTracker[[#This Row],[Employee Name]],'List of Employees'!$B$4:$H$766,6))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Employees'!$B$4:$H$766,7))</f>
        <v>-----</v>
      </c>
      <c r="F7915" s="66" t="str">
        <f>IF(ISBLANK(LeaveTracker[[#This Row],[Employee Name]]),"-----",VLOOKUP(LeaveTracker[[#This Row],[Employee Name]],'List of Employees'!$B$4:$H$766,6))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Employees'!$B$4:$H$766,7))</f>
        <v>-----</v>
      </c>
      <c r="F7916" s="66" t="str">
        <f>IF(ISBLANK(LeaveTracker[[#This Row],[Employee Name]]),"-----",VLOOKUP(LeaveTracker[[#This Row],[Employee Name]],'List of Employees'!$B$4:$H$766,6))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Employees'!$B$4:$H$766,7))</f>
        <v>-----</v>
      </c>
      <c r="F7917" s="66" t="str">
        <f>IF(ISBLANK(LeaveTracker[[#This Row],[Employee Name]]),"-----",VLOOKUP(LeaveTracker[[#This Row],[Employee Name]],'List of Employees'!$B$4:$H$766,6))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Employees'!$B$4:$H$766,7))</f>
        <v>-----</v>
      </c>
      <c r="F7918" s="66" t="str">
        <f>IF(ISBLANK(LeaveTracker[[#This Row],[Employee Name]]),"-----",VLOOKUP(LeaveTracker[[#This Row],[Employee Name]],'List of Employees'!$B$4:$H$766,6))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Employees'!$B$4:$H$766,7))</f>
        <v>-----</v>
      </c>
      <c r="F7919" s="66" t="str">
        <f>IF(ISBLANK(LeaveTracker[[#This Row],[Employee Name]]),"-----",VLOOKUP(LeaveTracker[[#This Row],[Employee Name]],'List of Employees'!$B$4:$H$766,6))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Employees'!$B$4:$H$766,7))</f>
        <v>-----</v>
      </c>
      <c r="F7920" s="66" t="str">
        <f>IF(ISBLANK(LeaveTracker[[#This Row],[Employee Name]]),"-----",VLOOKUP(LeaveTracker[[#This Row],[Employee Name]],'List of Employees'!$B$4:$H$766,6))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Employees'!$B$4:$H$766,7))</f>
        <v>-----</v>
      </c>
      <c r="F7921" s="66" t="str">
        <f>IF(ISBLANK(LeaveTracker[[#This Row],[Employee Name]]),"-----",VLOOKUP(LeaveTracker[[#This Row],[Employee Name]],'List of Employees'!$B$4:$H$766,6))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Employees'!$B$4:$H$766,7))</f>
        <v>-----</v>
      </c>
      <c r="F7922" s="66" t="str">
        <f>IF(ISBLANK(LeaveTracker[[#This Row],[Employee Name]]),"-----",VLOOKUP(LeaveTracker[[#This Row],[Employee Name]],'List of Employees'!$B$4:$H$766,6))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Employees'!$B$4:$H$766,7))</f>
        <v>-----</v>
      </c>
      <c r="F7923" s="66" t="str">
        <f>IF(ISBLANK(LeaveTracker[[#This Row],[Employee Name]]),"-----",VLOOKUP(LeaveTracker[[#This Row],[Employee Name]],'List of Employees'!$B$4:$H$766,6))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Employees'!$B$4:$H$766,7))</f>
        <v>-----</v>
      </c>
      <c r="F7924" s="66" t="str">
        <f>IF(ISBLANK(LeaveTracker[[#This Row],[Employee Name]]),"-----",VLOOKUP(LeaveTracker[[#This Row],[Employee Name]],'List of Employees'!$B$4:$H$766,6))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Employees'!$B$4:$H$766,7))</f>
        <v>-----</v>
      </c>
      <c r="F7925" s="66" t="str">
        <f>IF(ISBLANK(LeaveTracker[[#This Row],[Employee Name]]),"-----",VLOOKUP(LeaveTracker[[#This Row],[Employee Name]],'List of Employees'!$B$4:$H$766,6))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Employees'!$B$4:$H$766,7))</f>
        <v>-----</v>
      </c>
      <c r="F7926" s="66" t="str">
        <f>IF(ISBLANK(LeaveTracker[[#This Row],[Employee Name]]),"-----",VLOOKUP(LeaveTracker[[#This Row],[Employee Name]],'List of Employees'!$B$4:$H$766,6))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Employees'!$B$4:$H$766,7))</f>
        <v>-----</v>
      </c>
      <c r="F7927" s="66" t="str">
        <f>IF(ISBLANK(LeaveTracker[[#This Row],[Employee Name]]),"-----",VLOOKUP(LeaveTracker[[#This Row],[Employee Name]],'List of Employees'!$B$4:$H$766,6))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Employees'!$B$4:$H$766,7))</f>
        <v>-----</v>
      </c>
      <c r="F7928" s="66" t="str">
        <f>IF(ISBLANK(LeaveTracker[[#This Row],[Employee Name]]),"-----",VLOOKUP(LeaveTracker[[#This Row],[Employee Name]],'List of Employees'!$B$4:$H$766,6))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Employees'!$B$4:$H$766,7))</f>
        <v>-----</v>
      </c>
      <c r="F7929" s="66" t="str">
        <f>IF(ISBLANK(LeaveTracker[[#This Row],[Employee Name]]),"-----",VLOOKUP(LeaveTracker[[#This Row],[Employee Name]],'List of Employees'!$B$4:$H$766,6))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Employees'!$B$4:$H$766,7))</f>
        <v>-----</v>
      </c>
      <c r="F7930" s="66" t="str">
        <f>IF(ISBLANK(LeaveTracker[[#This Row],[Employee Name]]),"-----",VLOOKUP(LeaveTracker[[#This Row],[Employee Name]],'List of Employees'!$B$4:$H$766,6))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Employees'!$B$4:$H$766,7))</f>
        <v>-----</v>
      </c>
      <c r="F7931" s="66" t="str">
        <f>IF(ISBLANK(LeaveTracker[[#This Row],[Employee Name]]),"-----",VLOOKUP(LeaveTracker[[#This Row],[Employee Name]],'List of Employees'!$B$4:$H$766,6))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Employees'!$B$4:$H$766,7))</f>
        <v>-----</v>
      </c>
      <c r="F7932" s="66" t="str">
        <f>IF(ISBLANK(LeaveTracker[[#This Row],[Employee Name]]),"-----",VLOOKUP(LeaveTracker[[#This Row],[Employee Name]],'List of Employees'!$B$4:$H$766,6))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Employees'!$B$4:$H$766,7))</f>
        <v>-----</v>
      </c>
      <c r="F7933" s="66" t="str">
        <f>IF(ISBLANK(LeaveTracker[[#This Row],[Employee Name]]),"-----",VLOOKUP(LeaveTracker[[#This Row],[Employee Name]],'List of Employees'!$B$4:$H$766,6))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Employees'!$B$4:$H$766,7))</f>
        <v>-----</v>
      </c>
      <c r="F7934" s="66" t="str">
        <f>IF(ISBLANK(LeaveTracker[[#This Row],[Employee Name]]),"-----",VLOOKUP(LeaveTracker[[#This Row],[Employee Name]],'List of Employees'!$B$4:$H$766,6))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Employees'!$B$4:$H$766,7))</f>
        <v>-----</v>
      </c>
      <c r="F7935" s="66" t="str">
        <f>IF(ISBLANK(LeaveTracker[[#This Row],[Employee Name]]),"-----",VLOOKUP(LeaveTracker[[#This Row],[Employee Name]],'List of Employees'!$B$4:$H$766,6))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Employees'!$B$4:$H$766,7))</f>
        <v>-----</v>
      </c>
      <c r="F7936" s="66" t="str">
        <f>IF(ISBLANK(LeaveTracker[[#This Row],[Employee Name]]),"-----",VLOOKUP(LeaveTracker[[#This Row],[Employee Name]],'List of Employees'!$B$4:$H$766,6))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Employees'!$B$4:$H$766,7))</f>
        <v>-----</v>
      </c>
      <c r="F7937" s="66" t="str">
        <f>IF(ISBLANK(LeaveTracker[[#This Row],[Employee Name]]),"-----",VLOOKUP(LeaveTracker[[#This Row],[Employee Name]],'List of Employees'!$B$4:$H$766,6))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Employees'!$B$4:$H$766,7))</f>
        <v>-----</v>
      </c>
      <c r="F7938" s="66" t="str">
        <f>IF(ISBLANK(LeaveTracker[[#This Row],[Employee Name]]),"-----",VLOOKUP(LeaveTracker[[#This Row],[Employee Name]],'List of Employees'!$B$4:$H$766,6))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Employees'!$B$4:$H$766,7))</f>
        <v>-----</v>
      </c>
      <c r="F7939" s="66" t="str">
        <f>IF(ISBLANK(LeaveTracker[[#This Row],[Employee Name]]),"-----",VLOOKUP(LeaveTracker[[#This Row],[Employee Name]],'List of Employees'!$B$4:$H$766,6))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Employees'!$B$4:$H$766,7))</f>
        <v>-----</v>
      </c>
      <c r="F7940" s="66" t="str">
        <f>IF(ISBLANK(LeaveTracker[[#This Row],[Employee Name]]),"-----",VLOOKUP(LeaveTracker[[#This Row],[Employee Name]],'List of Employees'!$B$4:$H$766,6))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Employees'!$B$4:$H$766,7))</f>
        <v>-----</v>
      </c>
      <c r="F7941" s="66" t="str">
        <f>IF(ISBLANK(LeaveTracker[[#This Row],[Employee Name]]),"-----",VLOOKUP(LeaveTracker[[#This Row],[Employee Name]],'List of Employees'!$B$4:$H$766,6))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Employees'!$B$4:$H$766,7))</f>
        <v>-----</v>
      </c>
      <c r="F7942" s="66" t="str">
        <f>IF(ISBLANK(LeaveTracker[[#This Row],[Employee Name]]),"-----",VLOOKUP(LeaveTracker[[#This Row],[Employee Name]],'List of Employees'!$B$4:$H$766,6))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Employees'!$B$4:$H$766,7))</f>
        <v>-----</v>
      </c>
      <c r="F7943" s="66" t="str">
        <f>IF(ISBLANK(LeaveTracker[[#This Row],[Employee Name]]),"-----",VLOOKUP(LeaveTracker[[#This Row],[Employee Name]],'List of Employees'!$B$4:$H$766,6))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Employees'!$B$4:$H$766,7))</f>
        <v>-----</v>
      </c>
      <c r="F7944" s="66" t="str">
        <f>IF(ISBLANK(LeaveTracker[[#This Row],[Employee Name]]),"-----",VLOOKUP(LeaveTracker[[#This Row],[Employee Name]],'List of Employees'!$B$4:$H$766,6))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Employees'!$B$4:$H$766,7))</f>
        <v>-----</v>
      </c>
      <c r="F7945" s="66" t="str">
        <f>IF(ISBLANK(LeaveTracker[[#This Row],[Employee Name]]),"-----",VLOOKUP(LeaveTracker[[#This Row],[Employee Name]],'List of Employees'!$B$4:$H$766,6))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Employees'!$B$4:$H$766,7))</f>
        <v>-----</v>
      </c>
      <c r="F7946" s="66" t="str">
        <f>IF(ISBLANK(LeaveTracker[[#This Row],[Employee Name]]),"-----",VLOOKUP(LeaveTracker[[#This Row],[Employee Name]],'List of Employees'!$B$4:$H$766,6))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Employees'!$B$4:$H$766,7))</f>
        <v>-----</v>
      </c>
      <c r="F7947" s="66" t="str">
        <f>IF(ISBLANK(LeaveTracker[[#This Row],[Employee Name]]),"-----",VLOOKUP(LeaveTracker[[#This Row],[Employee Name]],'List of Employees'!$B$4:$H$766,6))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Employees'!$B$4:$H$766,7))</f>
        <v>-----</v>
      </c>
      <c r="F7948" s="66" t="str">
        <f>IF(ISBLANK(LeaveTracker[[#This Row],[Employee Name]]),"-----",VLOOKUP(LeaveTracker[[#This Row],[Employee Name]],'List of Employees'!$B$4:$H$766,6))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Employees'!$B$4:$H$766,7))</f>
        <v>-----</v>
      </c>
      <c r="F7949" s="66" t="str">
        <f>IF(ISBLANK(LeaveTracker[[#This Row],[Employee Name]]),"-----",VLOOKUP(LeaveTracker[[#This Row],[Employee Name]],'List of Employees'!$B$4:$H$766,6))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Employees'!$B$4:$H$766,7))</f>
        <v>-----</v>
      </c>
      <c r="F7950" s="66" t="str">
        <f>IF(ISBLANK(LeaveTracker[[#This Row],[Employee Name]]),"-----",VLOOKUP(LeaveTracker[[#This Row],[Employee Name]],'List of Employees'!$B$4:$H$766,6))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Employees'!$B$4:$H$766,7))</f>
        <v>-----</v>
      </c>
      <c r="F7951" s="66" t="str">
        <f>IF(ISBLANK(LeaveTracker[[#This Row],[Employee Name]]),"-----",VLOOKUP(LeaveTracker[[#This Row],[Employee Name]],'List of Employees'!$B$4:$H$766,6))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Employees'!$B$4:$H$766,7))</f>
        <v>-----</v>
      </c>
      <c r="F7952" s="66" t="str">
        <f>IF(ISBLANK(LeaveTracker[[#This Row],[Employee Name]]),"-----",VLOOKUP(LeaveTracker[[#This Row],[Employee Name]],'List of Employees'!$B$4:$H$766,6))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Employees'!$B$4:$H$766,7))</f>
        <v>-----</v>
      </c>
      <c r="F7953" s="66" t="str">
        <f>IF(ISBLANK(LeaveTracker[[#This Row],[Employee Name]]),"-----",VLOOKUP(LeaveTracker[[#This Row],[Employee Name]],'List of Employees'!$B$4:$H$766,6))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Employees'!$B$4:$H$766,7))</f>
        <v>-----</v>
      </c>
      <c r="F7954" s="66" t="str">
        <f>IF(ISBLANK(LeaveTracker[[#This Row],[Employee Name]]),"-----",VLOOKUP(LeaveTracker[[#This Row],[Employee Name]],'List of Employees'!$B$4:$H$766,6))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Employees'!$B$4:$H$766,7))</f>
        <v>-----</v>
      </c>
      <c r="F7955" s="66" t="str">
        <f>IF(ISBLANK(LeaveTracker[[#This Row],[Employee Name]]),"-----",VLOOKUP(LeaveTracker[[#This Row],[Employee Name]],'List of Employees'!$B$4:$H$766,6))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Employees'!$B$4:$H$766,7))</f>
        <v>-----</v>
      </c>
      <c r="F7956" s="66" t="str">
        <f>IF(ISBLANK(LeaveTracker[[#This Row],[Employee Name]]),"-----",VLOOKUP(LeaveTracker[[#This Row],[Employee Name]],'List of Employees'!$B$4:$H$766,6))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Employees'!$B$4:$H$766,7))</f>
        <v>-----</v>
      </c>
      <c r="F7957" s="66" t="str">
        <f>IF(ISBLANK(LeaveTracker[[#This Row],[Employee Name]]),"-----",VLOOKUP(LeaveTracker[[#This Row],[Employee Name]],'List of Employees'!$B$4:$H$766,6))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Employees'!$B$4:$H$766,7))</f>
        <v>-----</v>
      </c>
      <c r="F7958" s="66" t="str">
        <f>IF(ISBLANK(LeaveTracker[[#This Row],[Employee Name]]),"-----",VLOOKUP(LeaveTracker[[#This Row],[Employee Name]],'List of Employees'!$B$4:$H$766,6))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Employees'!$B$4:$H$766,7))</f>
        <v>-----</v>
      </c>
      <c r="F7959" s="66" t="str">
        <f>IF(ISBLANK(LeaveTracker[[#This Row],[Employee Name]]),"-----",VLOOKUP(LeaveTracker[[#This Row],[Employee Name]],'List of Employees'!$B$4:$H$766,6))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Employees'!$B$4:$H$766,7))</f>
        <v>-----</v>
      </c>
      <c r="F7960" s="66" t="str">
        <f>IF(ISBLANK(LeaveTracker[[#This Row],[Employee Name]]),"-----",VLOOKUP(LeaveTracker[[#This Row],[Employee Name]],'List of Employees'!$B$4:$H$766,6))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Employees'!$B$4:$H$766,7))</f>
        <v>-----</v>
      </c>
      <c r="F7961" s="66" t="str">
        <f>IF(ISBLANK(LeaveTracker[[#This Row],[Employee Name]]),"-----",VLOOKUP(LeaveTracker[[#This Row],[Employee Name]],'List of Employees'!$B$4:$H$766,6))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Employees'!$B$4:$H$766,7))</f>
        <v>-----</v>
      </c>
      <c r="F7962" s="66" t="str">
        <f>IF(ISBLANK(LeaveTracker[[#This Row],[Employee Name]]),"-----",VLOOKUP(LeaveTracker[[#This Row],[Employee Name]],'List of Employees'!$B$4:$H$766,6))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Employees'!$B$4:$H$766,7))</f>
        <v>-----</v>
      </c>
      <c r="F7963" s="66" t="str">
        <f>IF(ISBLANK(LeaveTracker[[#This Row],[Employee Name]]),"-----",VLOOKUP(LeaveTracker[[#This Row],[Employee Name]],'List of Employees'!$B$4:$H$766,6))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Employees'!$B$4:$H$766,7))</f>
        <v>-----</v>
      </c>
      <c r="F7964" s="66" t="str">
        <f>IF(ISBLANK(LeaveTracker[[#This Row],[Employee Name]]),"-----",VLOOKUP(LeaveTracker[[#This Row],[Employee Name]],'List of Employees'!$B$4:$H$766,6))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Employees'!$B$4:$H$766,7))</f>
        <v>-----</v>
      </c>
      <c r="F7965" s="66" t="str">
        <f>IF(ISBLANK(LeaveTracker[[#This Row],[Employee Name]]),"-----",VLOOKUP(LeaveTracker[[#This Row],[Employee Name]],'List of Employees'!$B$4:$H$766,6))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Employees'!$B$4:$H$766,7))</f>
        <v>-----</v>
      </c>
      <c r="F7966" s="66" t="str">
        <f>IF(ISBLANK(LeaveTracker[[#This Row],[Employee Name]]),"-----",VLOOKUP(LeaveTracker[[#This Row],[Employee Name]],'List of Employees'!$B$4:$H$766,6))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Employees'!$B$4:$H$766,7))</f>
        <v>-----</v>
      </c>
      <c r="F7967" s="66" t="str">
        <f>IF(ISBLANK(LeaveTracker[[#This Row],[Employee Name]]),"-----",VLOOKUP(LeaveTracker[[#This Row],[Employee Name]],'List of Employees'!$B$4:$H$766,6))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Employees'!$B$4:$H$766,7))</f>
        <v>-----</v>
      </c>
      <c r="F7968" s="66" t="str">
        <f>IF(ISBLANK(LeaveTracker[[#This Row],[Employee Name]]),"-----",VLOOKUP(LeaveTracker[[#This Row],[Employee Name]],'List of Employees'!$B$4:$H$766,6))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Employees'!$B$4:$H$766,7))</f>
        <v>-----</v>
      </c>
      <c r="F7969" s="66" t="str">
        <f>IF(ISBLANK(LeaveTracker[[#This Row],[Employee Name]]),"-----",VLOOKUP(LeaveTracker[[#This Row],[Employee Name]],'List of Employees'!$B$4:$H$766,6))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Employees'!$B$4:$H$766,7))</f>
        <v>-----</v>
      </c>
      <c r="F7970" s="66" t="str">
        <f>IF(ISBLANK(LeaveTracker[[#This Row],[Employee Name]]),"-----",VLOOKUP(LeaveTracker[[#This Row],[Employee Name]],'List of Employees'!$B$4:$H$766,6))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Employees'!$B$4:$H$766,7))</f>
        <v>-----</v>
      </c>
      <c r="F7971" s="66" t="str">
        <f>IF(ISBLANK(LeaveTracker[[#This Row],[Employee Name]]),"-----",VLOOKUP(LeaveTracker[[#This Row],[Employee Name]],'List of Employees'!$B$4:$H$766,6))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Employees'!$B$4:$H$766,7))</f>
        <v>-----</v>
      </c>
      <c r="F7972" s="66" t="str">
        <f>IF(ISBLANK(LeaveTracker[[#This Row],[Employee Name]]),"-----",VLOOKUP(LeaveTracker[[#This Row],[Employee Name]],'List of Employees'!$B$4:$H$766,6))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Employees'!$B$4:$H$766,7))</f>
        <v>-----</v>
      </c>
      <c r="F7973" s="66" t="str">
        <f>IF(ISBLANK(LeaveTracker[[#This Row],[Employee Name]]),"-----",VLOOKUP(LeaveTracker[[#This Row],[Employee Name]],'List of Employees'!$B$4:$H$766,6))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Employees'!$B$4:$H$766,7))</f>
        <v>-----</v>
      </c>
      <c r="F7974" s="66" t="str">
        <f>IF(ISBLANK(LeaveTracker[[#This Row],[Employee Name]]),"-----",VLOOKUP(LeaveTracker[[#This Row],[Employee Name]],'List of Employees'!$B$4:$H$766,6))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Employees'!$B$4:$H$766,7))</f>
        <v>-----</v>
      </c>
      <c r="F7975" s="66" t="str">
        <f>IF(ISBLANK(LeaveTracker[[#This Row],[Employee Name]]),"-----",VLOOKUP(LeaveTracker[[#This Row],[Employee Name]],'List of Employees'!$B$4:$H$766,6))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Employees'!$B$4:$H$766,7))</f>
        <v>-----</v>
      </c>
      <c r="F7976" s="66" t="str">
        <f>IF(ISBLANK(LeaveTracker[[#This Row],[Employee Name]]),"-----",VLOOKUP(LeaveTracker[[#This Row],[Employee Name]],'List of Employees'!$B$4:$H$766,6))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Employees'!$B$4:$H$766,7))</f>
        <v>-----</v>
      </c>
      <c r="F7977" s="66" t="str">
        <f>IF(ISBLANK(LeaveTracker[[#This Row],[Employee Name]]),"-----",VLOOKUP(LeaveTracker[[#This Row],[Employee Name]],'List of Employees'!$B$4:$H$766,6))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Employees'!$B$4:$H$766,7))</f>
        <v>-----</v>
      </c>
      <c r="F7978" s="66" t="str">
        <f>IF(ISBLANK(LeaveTracker[[#This Row],[Employee Name]]),"-----",VLOOKUP(LeaveTracker[[#This Row],[Employee Name]],'List of Employees'!$B$4:$H$766,6))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Employees'!$B$4:$H$766,7))</f>
        <v>-----</v>
      </c>
      <c r="F7979" s="66" t="str">
        <f>IF(ISBLANK(LeaveTracker[[#This Row],[Employee Name]]),"-----",VLOOKUP(LeaveTracker[[#This Row],[Employee Name]],'List of Employees'!$B$4:$H$766,6))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Employees'!$B$4:$H$766,7))</f>
        <v>-----</v>
      </c>
      <c r="F7980" s="66" t="str">
        <f>IF(ISBLANK(LeaveTracker[[#This Row],[Employee Name]]),"-----",VLOOKUP(LeaveTracker[[#This Row],[Employee Name]],'List of Employees'!$B$4:$H$766,6))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Employees'!$B$4:$H$766,7))</f>
        <v>-----</v>
      </c>
      <c r="F7981" s="66" t="str">
        <f>IF(ISBLANK(LeaveTracker[[#This Row],[Employee Name]]),"-----",VLOOKUP(LeaveTracker[[#This Row],[Employee Name]],'List of Employees'!$B$4:$H$766,6))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Employees'!$B$4:$H$766,7))</f>
        <v>-----</v>
      </c>
      <c r="F7982" s="66" t="str">
        <f>IF(ISBLANK(LeaveTracker[[#This Row],[Employee Name]]),"-----",VLOOKUP(LeaveTracker[[#This Row],[Employee Name]],'List of Employees'!$B$4:$H$766,6))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Employees'!$B$4:$H$766,7))</f>
        <v>-----</v>
      </c>
      <c r="F7983" s="66" t="str">
        <f>IF(ISBLANK(LeaveTracker[[#This Row],[Employee Name]]),"-----",VLOOKUP(LeaveTracker[[#This Row],[Employee Name]],'List of Employees'!$B$4:$H$766,6))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Employees'!$B$4:$H$766,7))</f>
        <v>CCT</v>
      </c>
      <c r="F7984" s="66" t="str">
        <f>IF(ISBLANK(LeaveTracker[[#This Row],[Employee Name]]),"-----",VLOOKUP(LeaveTracker[[#This Row],[Employee Name]],'List of Employees'!$B$4:$H$766,6))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Employees'!$B$4:$H$766,7))</f>
        <v>ASSESSORS OFFICE</v>
      </c>
      <c r="F7985" s="66" t="str">
        <f>IF(ISBLANK(LeaveTracker[[#This Row],[Employee Name]]),"-----",VLOOKUP(LeaveTracker[[#This Row],[Employee Name]],'List of Employees'!$B$4:$H$766,6))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2322</v>
      </c>
      <c r="E7986" s="20" t="str">
        <f>IF(ISBLANK(LeaveTracker[[#This Row],[Employee Name]]),"-----",VLOOKUP(LeaveTracker[[#This Row],[Employee Name]],'List of Employees'!$B$4:$H$766,7))</f>
        <v>SP</v>
      </c>
      <c r="F7986" s="66" t="str">
        <f>IF(ISBLANK(LeaveTracker[[#This Row],[Employee Name]]),"-----",VLOOKUP(LeaveTracker[[#This Row],[Employee Name]],'List of Employees'!$B$4:$H$766,6))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2322</v>
      </c>
      <c r="E7987" s="20" t="str">
        <f>IF(ISBLANK(LeaveTracker[[#This Row],[Employee Name]]),"-----",VLOOKUP(LeaveTracker[[#This Row],[Employee Name]],'List of Employees'!$B$4:$H$766,7))</f>
        <v>SP</v>
      </c>
      <c r="F7987" s="66" t="str">
        <f>IF(ISBLANK(LeaveTracker[[#This Row],[Employee Name]]),"-----",VLOOKUP(LeaveTracker[[#This Row],[Employee Name]],'List of Employees'!$B$4:$H$766,6))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Employees'!$B$4:$H$766,7))</f>
        <v>NUTRITION OFFICE</v>
      </c>
      <c r="F7988" s="66" t="str">
        <f>IF(ISBLANK(LeaveTracker[[#This Row],[Employee Name]]),"-----",VLOOKUP(LeaveTracker[[#This Row],[Employee Name]],'List of Employees'!$B$4:$H$766,6))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Employees'!$B$4:$H$766,7))</f>
        <v>NUTRITION OFFICE</v>
      </c>
      <c r="F7989" s="66" t="str">
        <f>IF(ISBLANK(LeaveTracker[[#This Row],[Employee Name]]),"-----",VLOOKUP(LeaveTracker[[#This Row],[Employee Name]],'List of Employees'!$B$4:$H$766,6))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1919</v>
      </c>
      <c r="E7990" s="20" t="str">
        <f>IF(ISBLANK(LeaveTracker[[#This Row],[Employee Name]]),"-----",VLOOKUP(LeaveTracker[[#This Row],[Employee Name]],'List of Employees'!$B$4:$H$766,7))</f>
        <v>HOUSING</v>
      </c>
      <c r="F7990" s="66" t="str">
        <f>IF(ISBLANK(LeaveTracker[[#This Row],[Employee Name]]),"-----",VLOOKUP(LeaveTracker[[#This Row],[Employee Name]],'List of Employees'!$B$4:$H$766,6))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2498</v>
      </c>
      <c r="E7991" s="20" t="str">
        <f>IF(ISBLANK(LeaveTracker[[#This Row],[Employee Name]]),"-----",VLOOKUP(LeaveTracker[[#This Row],[Employee Name]],'List of Employees'!$B$4:$H$766,7))</f>
        <v>TICC</v>
      </c>
      <c r="F7991" s="66" t="str">
        <f>IF(ISBLANK(LeaveTracker[[#This Row],[Employee Name]]),"-----",VLOOKUP(LeaveTracker[[#This Row],[Employee Name]],'List of Employees'!$B$4:$H$766,6))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1908</v>
      </c>
      <c r="E7992" s="20" t="str">
        <f>IF(ISBLANK(LeaveTracker[[#This Row],[Employee Name]]),"-----",VLOOKUP(LeaveTracker[[#This Row],[Employee Name]],'List of Employees'!$B$4:$H$766,7))</f>
        <v>INTERNAL</v>
      </c>
      <c r="F7992" s="66" t="str">
        <f>IF(ISBLANK(LeaveTracker[[#This Row],[Employee Name]]),"-----",VLOOKUP(LeaveTracker[[#This Row],[Employee Name]],'List of Employees'!$B$4:$H$766,6))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1908</v>
      </c>
      <c r="E7993" s="20" t="str">
        <f>IF(ISBLANK(LeaveTracker[[#This Row],[Employee Name]]),"-----",VLOOKUP(LeaveTracker[[#This Row],[Employee Name]],'List of Employees'!$B$4:$H$766,7))</f>
        <v>INTERNAL</v>
      </c>
      <c r="F7993" s="66" t="str">
        <f>IF(ISBLANK(LeaveTracker[[#This Row],[Employee Name]]),"-----",VLOOKUP(LeaveTracker[[#This Row],[Employee Name]],'List of Employees'!$B$4:$H$766,6))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1826</v>
      </c>
      <c r="E7994" s="20" t="str">
        <f>IF(ISBLANK(LeaveTracker[[#This Row],[Employee Name]]),"-----",VLOOKUP(LeaveTracker[[#This Row],[Employee Name]],'List of Employees'!$B$4:$H$766,7))</f>
        <v>CPDO</v>
      </c>
      <c r="F7994" s="66" t="str">
        <f>IF(ISBLANK(LeaveTracker[[#This Row],[Employee Name]]),"-----",VLOOKUP(LeaveTracker[[#This Row],[Employee Name]],'List of Employees'!$B$4:$H$766,6))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1907</v>
      </c>
      <c r="E7995" s="20" t="str">
        <f>IF(ISBLANK(LeaveTracker[[#This Row],[Employee Name]]),"-----",VLOOKUP(LeaveTracker[[#This Row],[Employee Name]],'List of Employees'!$B$4:$H$766,7))</f>
        <v>CSWDO</v>
      </c>
      <c r="F7995" s="66" t="str">
        <f>IF(ISBLANK(LeaveTracker[[#This Row],[Employee Name]]),"-----",VLOOKUP(LeaveTracker[[#This Row],[Employee Name]],'List of Employees'!$B$4:$H$766,6))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1907</v>
      </c>
      <c r="E7996" s="20" t="str">
        <f>IF(ISBLANK(LeaveTracker[[#This Row],[Employee Name]]),"-----",VLOOKUP(LeaveTracker[[#This Row],[Employee Name]],'List of Employees'!$B$4:$H$766,7))</f>
        <v>CSWDO</v>
      </c>
      <c r="F7996" s="66" t="str">
        <f>IF(ISBLANK(LeaveTracker[[#This Row],[Employee Name]]),"-----",VLOOKUP(LeaveTracker[[#This Row],[Employee Name]],'List of Employees'!$B$4:$H$766,6))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1907</v>
      </c>
      <c r="E7997" s="20" t="str">
        <f>IF(ISBLANK(LeaveTracker[[#This Row],[Employee Name]]),"-----",VLOOKUP(LeaveTracker[[#This Row],[Employee Name]],'List of Employees'!$B$4:$H$766,7))</f>
        <v>CSWDO</v>
      </c>
      <c r="F7997" s="66" t="str">
        <f>IF(ISBLANK(LeaveTracker[[#This Row],[Employee Name]]),"-----",VLOOKUP(LeaveTracker[[#This Row],[Employee Name]],'List of Employees'!$B$4:$H$766,6))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Employees'!$B$4:$H$766,7))</f>
        <v>CTO</v>
      </c>
      <c r="F7998" s="66" t="str">
        <f>IF(ISBLANK(LeaveTracker[[#This Row],[Employee Name]]),"-----",VLOOKUP(LeaveTracker[[#This Row],[Employee Name]],'List of Employees'!$B$4:$H$766,6))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1952</v>
      </c>
      <c r="E7999" s="20" t="str">
        <f>IF(ISBLANK(LeaveTracker[[#This Row],[Employee Name]]),"-----",VLOOKUP(LeaveTracker[[#This Row],[Employee Name]],'List of Employees'!$B$4:$H$766,7))</f>
        <v>TCIS</v>
      </c>
      <c r="F7999" s="66" t="str">
        <f>IF(ISBLANK(LeaveTracker[[#This Row],[Employee Name]]),"-----",VLOOKUP(LeaveTracker[[#This Row],[Employee Name]],'List of Employees'!$B$4:$H$766,6))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2105</v>
      </c>
      <c r="E8000" s="20" t="str">
        <f>IF(ISBLANK(LeaveTracker[[#This Row],[Employee Name]]),"-----",VLOOKUP(LeaveTracker[[#This Row],[Employee Name]],'List of Employees'!$B$4:$H$766,7))</f>
        <v>CEO</v>
      </c>
      <c r="F8000" s="66" t="str">
        <f>IF(ISBLANK(LeaveTracker[[#This Row],[Employee Name]]),"-----",VLOOKUP(LeaveTracker[[#This Row],[Employee Name]],'List of Employees'!$B$4:$H$766,6))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Employees'!$B$4:$H$766,7))</f>
        <v>CEO</v>
      </c>
      <c r="F8001" s="66" t="str">
        <f>IF(ISBLANK(LeaveTracker[[#This Row],[Employee Name]]),"-----",VLOOKUP(LeaveTracker[[#This Row],[Employee Name]],'List of Employees'!$B$4:$H$766,6))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1995</v>
      </c>
      <c r="E8002" s="20" t="str">
        <f>IF(ISBLANK(LeaveTracker[[#This Row],[Employee Name]]),"-----",VLOOKUP(LeaveTracker[[#This Row],[Employee Name]],'List of Employees'!$B$4:$H$766,7))</f>
        <v>HRMO</v>
      </c>
      <c r="F8002" s="66" t="str">
        <f>IF(ISBLANK(LeaveTracker[[#This Row],[Employee Name]]),"-----",VLOOKUP(LeaveTracker[[#This Row],[Employee Name]],'List of Employees'!$B$4:$H$766,6))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Employees'!$B$4:$H$766,7))</f>
        <v>CCT</v>
      </c>
      <c r="F8003" s="66" t="str">
        <f>IF(ISBLANK(LeaveTracker[[#This Row],[Employee Name]]),"-----",VLOOKUP(LeaveTracker[[#This Row],[Employee Name]],'List of Employees'!$B$4:$H$766,6))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Employees'!$B$4:$H$766,7))</f>
        <v>CCT</v>
      </c>
      <c r="F8004" s="66" t="str">
        <f>IF(ISBLANK(LeaveTracker[[#This Row],[Employee Name]]),"-----",VLOOKUP(LeaveTracker[[#This Row],[Employee Name]],'List of Employees'!$B$4:$H$766,6))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Employees'!$B$4:$H$766,7))</f>
        <v>ACCOUNTING</v>
      </c>
      <c r="F8005" s="66" t="str">
        <f>IF(ISBLANK(LeaveTracker[[#This Row],[Employee Name]]),"-----",VLOOKUP(LeaveTracker[[#This Row],[Employee Name]],'List of Employees'!$B$4:$H$766,6))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Employees'!$B$4:$H$766,7))</f>
        <v>ACCOUNTING</v>
      </c>
      <c r="F8006" s="66" t="str">
        <f>IF(ISBLANK(LeaveTracker[[#This Row],[Employee Name]]),"-----",VLOOKUP(LeaveTracker[[#This Row],[Employee Name]],'List of Employees'!$B$4:$H$766,6))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Employees'!$B$4:$H$766,7))</f>
        <v>ACCOUNTING</v>
      </c>
      <c r="F8007" s="66" t="str">
        <f>IF(ISBLANK(LeaveTracker[[#This Row],[Employee Name]]),"-----",VLOOKUP(LeaveTracker[[#This Row],[Employee Name]],'List of Employees'!$B$4:$H$766,6))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Employees'!$B$4:$H$766,7))</f>
        <v>PIO</v>
      </c>
      <c r="F8008" s="66" t="str">
        <f>IF(ISBLANK(LeaveTracker[[#This Row],[Employee Name]]),"-----",VLOOKUP(LeaveTracker[[#This Row],[Employee Name]],'List of Employees'!$B$4:$H$766,6))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Employees'!$B$4:$H$766,7))</f>
        <v>PIO</v>
      </c>
      <c r="F8009" s="66" t="str">
        <f>IF(ISBLANK(LeaveTracker[[#This Row],[Employee Name]]),"-----",VLOOKUP(LeaveTracker[[#This Row],[Employee Name]],'List of Employees'!$B$4:$H$766,6))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Employees'!$B$4:$H$766,7))</f>
        <v>PIO</v>
      </c>
      <c r="F8010" s="66" t="str">
        <f>IF(ISBLANK(LeaveTracker[[#This Row],[Employee Name]]),"-----",VLOOKUP(LeaveTracker[[#This Row],[Employee Name]],'List of Employees'!$B$4:$H$766,6))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Employees'!$B$4:$H$766,7))</f>
        <v>PIO</v>
      </c>
      <c r="F8011" s="66" t="str">
        <f>IF(ISBLANK(LeaveTracker[[#This Row],[Employee Name]]),"-----",VLOOKUP(LeaveTracker[[#This Row],[Employee Name]],'List of Employees'!$B$4:$H$766,6))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Employees'!$B$4:$H$766,7))</f>
        <v>PIO</v>
      </c>
      <c r="F8012" s="66" t="str">
        <f>IF(ISBLANK(LeaveTracker[[#This Row],[Employee Name]]),"-----",VLOOKUP(LeaveTracker[[#This Row],[Employee Name]],'List of Employees'!$B$4:$H$766,6))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1866</v>
      </c>
      <c r="E8013" s="20" t="str">
        <f>IF(ISBLANK(LeaveTracker[[#This Row],[Employee Name]]),"-----",VLOOKUP(LeaveTracker[[#This Row],[Employee Name]],'List of Employees'!$B$4:$H$766,7))</f>
        <v>CSWDO</v>
      </c>
      <c r="F8013" s="66" t="str">
        <f>IF(ISBLANK(LeaveTracker[[#This Row],[Employee Name]]),"-----",VLOOKUP(LeaveTracker[[#This Row],[Employee Name]],'List of Employees'!$B$4:$H$766,6))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2501</v>
      </c>
      <c r="E8014" s="20" t="str">
        <f>IF(ISBLANK(LeaveTracker[[#This Row],[Employee Name]]),"-----",VLOOKUP(LeaveTracker[[#This Row],[Employee Name]],'List of Employees'!$B$4:$H$766,7))</f>
        <v>NUTRITION OFFICE</v>
      </c>
      <c r="F8014" s="66" t="str">
        <f>IF(ISBLANK(LeaveTracker[[#This Row],[Employee Name]]),"-----",VLOOKUP(LeaveTracker[[#This Row],[Employee Name]],'List of Employees'!$B$4:$H$766,6))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2328</v>
      </c>
      <c r="E8015" s="20" t="str">
        <f>IF(ISBLANK(LeaveTracker[[#This Row],[Employee Name]]),"-----",VLOOKUP(LeaveTracker[[#This Row],[Employee Name]],'List of Employees'!$B$4:$H$766,7))</f>
        <v>CTO</v>
      </c>
      <c r="F8015" s="66" t="str">
        <f>IF(ISBLANK(LeaveTracker[[#This Row],[Employee Name]]),"-----",VLOOKUP(LeaveTracker[[#This Row],[Employee Name]],'List of Employees'!$B$4:$H$766,6))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Employees'!$B$4:$H$766,7))</f>
        <v>ADMIN OFFICE</v>
      </c>
      <c r="F8016" s="66" t="str">
        <f>IF(ISBLANK(LeaveTracker[[#This Row],[Employee Name]]),"-----",VLOOKUP(LeaveTracker[[#This Row],[Employee Name]],'List of Employees'!$B$4:$H$766,6))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2131</v>
      </c>
      <c r="E8017" s="20" t="str">
        <f>IF(ISBLANK(LeaveTracker[[#This Row],[Employee Name]]),"-----",VLOOKUP(LeaveTracker[[#This Row],[Employee Name]],'List of Employees'!$B$4:$H$766,7))</f>
        <v>GSO</v>
      </c>
      <c r="F8017" s="66" t="str">
        <f>IF(ISBLANK(LeaveTracker[[#This Row],[Employee Name]]),"-----",VLOOKUP(LeaveTracker[[#This Row],[Employee Name]],'List of Employees'!$B$4:$H$766,6))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2131</v>
      </c>
      <c r="E8018" s="20" t="str">
        <f>IF(ISBLANK(LeaveTracker[[#This Row],[Employee Name]]),"-----",VLOOKUP(LeaveTracker[[#This Row],[Employee Name]],'List of Employees'!$B$4:$H$766,7))</f>
        <v>GSO</v>
      </c>
      <c r="F8018" s="66" t="str">
        <f>IF(ISBLANK(LeaveTracker[[#This Row],[Employee Name]]),"-----",VLOOKUP(LeaveTracker[[#This Row],[Employee Name]],'List of Employees'!$B$4:$H$766,6))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Employees'!$B$4:$H$766,7))</f>
        <v>PIO</v>
      </c>
      <c r="F8019" s="66" t="str">
        <f>IF(ISBLANK(LeaveTracker[[#This Row],[Employee Name]]),"-----",VLOOKUP(LeaveTracker[[#This Row],[Employee Name]],'List of Employees'!$B$4:$H$766,6))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Employees'!$B$4:$H$766,7))</f>
        <v>PIO</v>
      </c>
      <c r="F8020" s="66" t="str">
        <f>IF(ISBLANK(LeaveTracker[[#This Row],[Employee Name]]),"-----",VLOOKUP(LeaveTracker[[#This Row],[Employee Name]],'List of Employees'!$B$4:$H$766,6))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2300</v>
      </c>
      <c r="E8021" s="20" t="str">
        <f>IF(ISBLANK(LeaveTracker[[#This Row],[Employee Name]]),"-----",VLOOKUP(LeaveTracker[[#This Row],[Employee Name]],'List of Employees'!$B$4:$H$766,7))</f>
        <v>CHO</v>
      </c>
      <c r="F8021" s="66" t="str">
        <f>IF(ISBLANK(LeaveTracker[[#This Row],[Employee Name]]),"-----",VLOOKUP(LeaveTracker[[#This Row],[Employee Name]],'List of Employees'!$B$4:$H$766,6))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Employees'!$B$4:$H$766,7))</f>
        <v>BUDGET</v>
      </c>
      <c r="F8022" s="66" t="str">
        <f>IF(ISBLANK(LeaveTracker[[#This Row],[Employee Name]]),"-----",VLOOKUP(LeaveTracker[[#This Row],[Employee Name]],'List of Employees'!$B$4:$H$766,6))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Employees'!$B$4:$H$766,7))</f>
        <v>TIPID IMPOK</v>
      </c>
      <c r="F8023" s="66" t="str">
        <f>IF(ISBLANK(LeaveTracker[[#This Row],[Employee Name]]),"-----",VLOOKUP(LeaveTracker[[#This Row],[Employee Name]],'List of Employees'!$B$4:$H$766,6))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Employees'!$B$4:$H$766,7))</f>
        <v>THRDC</v>
      </c>
      <c r="F8024" s="66" t="str">
        <f>IF(ISBLANK(LeaveTracker[[#This Row],[Employee Name]]),"-----",VLOOKUP(LeaveTracker[[#This Row],[Employee Name]],'List of Employees'!$B$4:$H$766,6))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Employees'!$B$4:$H$766,7))</f>
        <v>ACCOUNTING</v>
      </c>
      <c r="F8025" s="66" t="str">
        <f>IF(ISBLANK(LeaveTracker[[#This Row],[Employee Name]]),"-----",VLOOKUP(LeaveTracker[[#This Row],[Employee Name]],'List of Employees'!$B$4:$H$766,6))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Employees'!$B$4:$H$766,7))</f>
        <v>ACCOUNTING</v>
      </c>
      <c r="F8026" s="66" t="str">
        <f>IF(ISBLANK(LeaveTracker[[#This Row],[Employee Name]]),"-----",VLOOKUP(LeaveTracker[[#This Row],[Employee Name]],'List of Employees'!$B$4:$H$766,6))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Employees'!$B$4:$H$766,7))</f>
        <v>ACCOUNTING</v>
      </c>
      <c r="F8027" s="66" t="str">
        <f>IF(ISBLANK(LeaveTracker[[#This Row],[Employee Name]]),"-----",VLOOKUP(LeaveTracker[[#This Row],[Employee Name]],'List of Employees'!$B$4:$H$766,6))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Employees'!$B$4:$H$766,7))</f>
        <v>ACCOUNTING</v>
      </c>
      <c r="F8028" s="66" t="str">
        <f>IF(ISBLANK(LeaveTracker[[#This Row],[Employee Name]]),"-----",VLOOKUP(LeaveTracker[[#This Row],[Employee Name]],'List of Employees'!$B$4:$H$766,6))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1926</v>
      </c>
      <c r="E8029" s="20" t="str">
        <f>IF(ISBLANK(LeaveTracker[[#This Row],[Employee Name]]),"-----",VLOOKUP(LeaveTracker[[#This Row],[Employee Name]],'List of Employees'!$B$4:$H$766,7))</f>
        <v>CHO</v>
      </c>
      <c r="F8029" s="66" t="str">
        <f>IF(ISBLANK(LeaveTracker[[#This Row],[Employee Name]]),"-----",VLOOKUP(LeaveTracker[[#This Row],[Employee Name]],'List of Employees'!$B$4:$H$766,6))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Employees'!$B$4:$H$766,7))</f>
        <v>PICNIC GROVE</v>
      </c>
      <c r="F8030" s="66" t="str">
        <f>IF(ISBLANK(LeaveTracker[[#This Row],[Employee Name]]),"-----",VLOOKUP(LeaveTracker[[#This Row],[Employee Name]],'List of Employees'!$B$4:$H$766,6))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Employees'!$B$4:$H$766,7))</f>
        <v>DOE</v>
      </c>
      <c r="F8031" s="66" t="str">
        <f>IF(ISBLANK(LeaveTracker[[#This Row],[Employee Name]]),"-----",VLOOKUP(LeaveTracker[[#This Row],[Employee Name]],'List of Employees'!$B$4:$H$766,6))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Employees'!$B$4:$H$766,7))</f>
        <v>MO</v>
      </c>
      <c r="F8032" s="66" t="str">
        <f>IF(ISBLANK(LeaveTracker[[#This Row],[Employee Name]]),"-----",VLOOKUP(LeaveTracker[[#This Row],[Employee Name]],'List of Employees'!$B$4:$H$766,6))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Employees'!$B$4:$H$766,7))</f>
        <v>MO</v>
      </c>
      <c r="F8033" s="66" t="str">
        <f>IF(ISBLANK(LeaveTracker[[#This Row],[Employee Name]]),"-----",VLOOKUP(LeaveTracker[[#This Row],[Employee Name]],'List of Employees'!$B$4:$H$766,6))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Employees'!$B$4:$H$766,7))</f>
        <v>MO</v>
      </c>
      <c r="F8034" s="66" t="str">
        <f>IF(ISBLANK(LeaveTracker[[#This Row],[Employee Name]]),"-----",VLOOKUP(LeaveTracker[[#This Row],[Employee Name]],'List of Employees'!$B$4:$H$766,6))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Employees'!$B$4:$H$766,7))</f>
        <v>HRMO</v>
      </c>
      <c r="F8035" s="66" t="str">
        <f>IF(ISBLANK(LeaveTracker[[#This Row],[Employee Name]]),"-----",VLOOKUP(LeaveTracker[[#This Row],[Employee Name]],'List of Employees'!$B$4:$H$766,6))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Employees'!$B$4:$H$766,7))</f>
        <v>LIBRARY</v>
      </c>
      <c r="F8036" s="66" t="str">
        <f>IF(ISBLANK(LeaveTracker[[#This Row],[Employee Name]]),"-----",VLOOKUP(LeaveTracker[[#This Row],[Employee Name]],'List of Employees'!$B$4:$H$766,6))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Employees'!$B$4:$H$766,7))</f>
        <v>MO</v>
      </c>
      <c r="F8037" s="66" t="str">
        <f>IF(ISBLANK(LeaveTracker[[#This Row],[Employee Name]]),"-----",VLOOKUP(LeaveTracker[[#This Row],[Employee Name]],'List of Employees'!$B$4:$H$766,6))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1853</v>
      </c>
      <c r="E8038" s="20" t="str">
        <f>IF(ISBLANK(LeaveTracker[[#This Row],[Employee Name]]),"-----",VLOOKUP(LeaveTracker[[#This Row],[Employee Name]],'List of Employees'!$B$4:$H$766,7))</f>
        <v>BPLO</v>
      </c>
      <c r="F8038" s="66" t="str">
        <f>IF(ISBLANK(LeaveTracker[[#This Row],[Employee Name]]),"-----",VLOOKUP(LeaveTracker[[#This Row],[Employee Name]],'List of Employees'!$B$4:$H$766,6))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Employees'!$B$4:$H$766,7))</f>
        <v>TCCH/TICC</v>
      </c>
      <c r="F8039" s="66" t="str">
        <f>IF(ISBLANK(LeaveTracker[[#This Row],[Employee Name]]),"-----",VLOOKUP(LeaveTracker[[#This Row],[Employee Name]],'List of Employees'!$B$4:$H$766,6))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1786</v>
      </c>
      <c r="E8040" s="20" t="str">
        <f>IF(ISBLANK(LeaveTracker[[#This Row],[Employee Name]]),"-----",VLOOKUP(LeaveTracker[[#This Row],[Employee Name]],'List of Employees'!$B$4:$H$766,7))</f>
        <v>GSO</v>
      </c>
      <c r="F8040" s="66" t="str">
        <f>IF(ISBLANK(LeaveTracker[[#This Row],[Employee Name]]),"-----",VLOOKUP(LeaveTracker[[#This Row],[Employee Name]],'List of Employees'!$B$4:$H$766,6))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Employees'!$B$4:$H$766,7))</f>
        <v>CCT</v>
      </c>
      <c r="F8041" s="66" t="str">
        <f>IF(ISBLANK(LeaveTracker[[#This Row],[Employee Name]]),"-----",VLOOKUP(LeaveTracker[[#This Row],[Employee Name]],'List of Employees'!$B$4:$H$766,6))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Employees'!$B$4:$H$766,7))</f>
        <v>CTO</v>
      </c>
      <c r="F8042" s="66" t="str">
        <f>IF(ISBLANK(LeaveTracker[[#This Row],[Employee Name]]),"-----",VLOOKUP(LeaveTracker[[#This Row],[Employee Name]],'List of Employees'!$B$4:$H$766,6))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Employees'!$B$4:$H$766,7))</f>
        <v>CTO</v>
      </c>
      <c r="F8043" s="66" t="str">
        <f>IF(ISBLANK(LeaveTracker[[#This Row],[Employee Name]]),"-----",VLOOKUP(LeaveTracker[[#This Row],[Employee Name]],'List of Employees'!$B$4:$H$766,6))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Employees'!$B$4:$H$766,7))</f>
        <v>CTO</v>
      </c>
      <c r="F8044" s="66" t="str">
        <f>IF(ISBLANK(LeaveTracker[[#This Row],[Employee Name]]),"-----",VLOOKUP(LeaveTracker[[#This Row],[Employee Name]],'List of Employees'!$B$4:$H$766,6))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Employees'!$B$4:$H$766,7))</f>
        <v>AGRICULTURE OFFICE</v>
      </c>
      <c r="F8045" s="66" t="str">
        <f>IF(ISBLANK(LeaveTracker[[#This Row],[Employee Name]]),"-----",VLOOKUP(LeaveTracker[[#This Row],[Employee Name]],'List of Employees'!$B$4:$H$766,6))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Employees'!$B$4:$H$766,7))</f>
        <v>CTO</v>
      </c>
      <c r="F8046" s="66" t="str">
        <f>IF(ISBLANK(LeaveTracker[[#This Row],[Employee Name]]),"-----",VLOOKUP(LeaveTracker[[#This Row],[Employee Name]],'List of Employees'!$B$4:$H$766,6))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Employees'!$B$4:$H$766,7))</f>
        <v>CTO</v>
      </c>
      <c r="F8047" s="66" t="str">
        <f>IF(ISBLANK(LeaveTracker[[#This Row],[Employee Name]]),"-----",VLOOKUP(LeaveTracker[[#This Row],[Employee Name]],'List of Employees'!$B$4:$H$766,6))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Employees'!$B$4:$H$766,7))</f>
        <v>EEO/ CITY MARKET</v>
      </c>
      <c r="F8048" s="66" t="str">
        <f>IF(ISBLANK(LeaveTracker[[#This Row],[Employee Name]]),"-----",VLOOKUP(LeaveTracker[[#This Row],[Employee Name]],'List of Employees'!$B$4:$H$766,6))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Employees'!$B$4:$H$766,7))</f>
        <v>EEO/ CITY MARKET</v>
      </c>
      <c r="F8049" s="66" t="str">
        <f>IF(ISBLANK(LeaveTracker[[#This Row],[Employee Name]]),"-----",VLOOKUP(LeaveTracker[[#This Row],[Employee Name]],'List of Employees'!$B$4:$H$766,6))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Employees'!$B$4:$H$766,7))</f>
        <v>CTO</v>
      </c>
      <c r="F8050" s="66" t="str">
        <f>IF(ISBLANK(LeaveTracker[[#This Row],[Employee Name]]),"-----",VLOOKUP(LeaveTracker[[#This Row],[Employee Name]],'List of Employees'!$B$4:$H$766,6))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Employees'!$B$4:$H$766,7))</f>
        <v>LANDTAX</v>
      </c>
      <c r="F8051" s="66" t="str">
        <f>IF(ISBLANK(LeaveTracker[[#This Row],[Employee Name]]),"-----",VLOOKUP(LeaveTracker[[#This Row],[Employee Name]],'List of Employees'!$B$4:$H$766,6))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Employees'!$B$4:$H$766,7))</f>
        <v>CTO</v>
      </c>
      <c r="F8052" s="66" t="str">
        <f>IF(ISBLANK(LeaveTracker[[#This Row],[Employee Name]]),"-----",VLOOKUP(LeaveTracker[[#This Row],[Employee Name]],'List of Employees'!$B$4:$H$766,6))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Employees'!$B$4:$H$766,7))</f>
        <v>GSO</v>
      </c>
      <c r="F8053" s="66" t="str">
        <f>IF(ISBLANK(LeaveTracker[[#This Row],[Employee Name]]),"-----",VLOOKUP(LeaveTracker[[#This Row],[Employee Name]],'List of Employees'!$B$4:$H$766,6))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Employees'!$B$4:$H$766,7))</f>
        <v>TOPS (ADMIN CSU)</v>
      </c>
      <c r="F8054" s="66" t="str">
        <f>IF(ISBLANK(LeaveTracker[[#This Row],[Employee Name]]),"-----",VLOOKUP(LeaveTracker[[#This Row],[Employee Name]],'List of Employees'!$B$4:$H$766,6))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Employees'!$B$4:$H$766,7))</f>
        <v>NUTRITION OFFICE</v>
      </c>
      <c r="F8055" s="66" t="str">
        <f>IF(ISBLANK(LeaveTracker[[#This Row],[Employee Name]]),"-----",VLOOKUP(LeaveTracker[[#This Row],[Employee Name]],'List of Employees'!$B$4:$H$766,6))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Employees'!$B$4:$H$766,7))</f>
        <v>NUTRITION OFFICE</v>
      </c>
      <c r="F8056" s="66" t="str">
        <f>IF(ISBLANK(LeaveTracker[[#This Row],[Employee Name]]),"-----",VLOOKUP(LeaveTracker[[#This Row],[Employee Name]],'List of Employees'!$B$4:$H$766,6))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Employees'!$B$4:$H$766,7))</f>
        <v>CCT</v>
      </c>
      <c r="F8057" s="66" t="str">
        <f>IF(ISBLANK(LeaveTracker[[#This Row],[Employee Name]]),"-----",VLOOKUP(LeaveTracker[[#This Row],[Employee Name]],'List of Employees'!$B$4:$H$766,6))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Employees'!$B$4:$H$766,7))</f>
        <v>CSWDO</v>
      </c>
      <c r="F8058" s="66" t="str">
        <f>IF(ISBLANK(LeaveTracker[[#This Row],[Employee Name]]),"-----",VLOOKUP(LeaveTracker[[#This Row],[Employee Name]],'List of Employees'!$B$4:$H$766,6))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Employees'!$B$4:$H$766,7))</f>
        <v>SP</v>
      </c>
      <c r="F8059" s="66" t="str">
        <f>IF(ISBLANK(LeaveTracker[[#This Row],[Employee Name]]),"-----",VLOOKUP(LeaveTracker[[#This Row],[Employee Name]],'List of Employees'!$B$4:$H$766,6))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Employees'!$B$4:$H$766,7))</f>
        <v>CCT</v>
      </c>
      <c r="F8060" s="66" t="str">
        <f>IF(ISBLANK(LeaveTracker[[#This Row],[Employee Name]]),"-----",VLOOKUP(LeaveTracker[[#This Row],[Employee Name]],'List of Employees'!$B$4:$H$766,6))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Employees'!$B$4:$H$766,7))</f>
        <v>NUTRITION OFFICE</v>
      </c>
      <c r="F8061" s="66" t="str">
        <f>IF(ISBLANK(LeaveTracker[[#This Row],[Employee Name]]),"-----",VLOOKUP(LeaveTracker[[#This Row],[Employee Name]],'List of Employees'!$B$4:$H$766,6))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Employees'!$B$4:$H$766,7))</f>
        <v>LCR</v>
      </c>
      <c r="F8062" s="66" t="str">
        <f>IF(ISBLANK(LeaveTracker[[#This Row],[Employee Name]]),"-----",VLOOKUP(LeaveTracker[[#This Row],[Employee Name]],'List of Employees'!$B$4:$H$766,6))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2481</v>
      </c>
      <c r="E8063" s="20" t="str">
        <f>IF(ISBLANK(LeaveTracker[[#This Row],[Employee Name]]),"-----",VLOOKUP(LeaveTracker[[#This Row],[Employee Name]],'List of Employees'!$B$4:$H$766,7))</f>
        <v>RECORDS OFFICE</v>
      </c>
      <c r="F8063" s="66" t="str">
        <f>IF(ISBLANK(LeaveTracker[[#This Row],[Employee Name]]),"-----",VLOOKUP(LeaveTracker[[#This Row],[Employee Name]],'List of Employees'!$B$4:$H$766,6))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1737</v>
      </c>
      <c r="E8064" s="20">
        <f>IF(ISBLANK(LeaveTracker[[#This Row],[Employee Name]]),"-----",VLOOKUP(LeaveTracker[[#This Row],[Employee Name]],'List of Employees'!$B$4:$H$766,7))</f>
        <v>0</v>
      </c>
      <c r="F8064" s="66" t="str">
        <f>IF(ISBLANK(LeaveTracker[[#This Row],[Employee Name]]),"-----",VLOOKUP(LeaveTracker[[#This Row],[Employee Name]],'List of Employees'!$B$4:$H$766,6))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1908</v>
      </c>
      <c r="E8065" s="20" t="str">
        <f>IF(ISBLANK(LeaveTracker[[#This Row],[Employee Name]]),"-----",VLOOKUP(LeaveTracker[[#This Row],[Employee Name]],'List of Employees'!$B$4:$H$766,7))</f>
        <v>INTERNAL</v>
      </c>
      <c r="F8065" s="66" t="str">
        <f>IF(ISBLANK(LeaveTracker[[#This Row],[Employee Name]]),"-----",VLOOKUP(LeaveTracker[[#This Row],[Employee Name]],'List of Employees'!$B$4:$H$766,6))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1834</v>
      </c>
      <c r="E8066" s="20" t="str">
        <f>IF(ISBLANK(LeaveTracker[[#This Row],[Employee Name]]),"-----",VLOOKUP(LeaveTracker[[#This Row],[Employee Name]],'List of Employees'!$B$4:$H$766,7))</f>
        <v>BIR</v>
      </c>
      <c r="F8066" s="66" t="str">
        <f>IF(ISBLANK(LeaveTracker[[#This Row],[Employee Name]]),"-----",VLOOKUP(LeaveTracker[[#This Row],[Employee Name]],'List of Employees'!$B$4:$H$766,6))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1834</v>
      </c>
      <c r="E8067" s="20" t="str">
        <f>IF(ISBLANK(LeaveTracker[[#This Row],[Employee Name]]),"-----",VLOOKUP(LeaveTracker[[#This Row],[Employee Name]],'List of Employees'!$B$4:$H$766,7))</f>
        <v>BIR</v>
      </c>
      <c r="F8067" s="66" t="str">
        <f>IF(ISBLANK(LeaveTracker[[#This Row],[Employee Name]]),"-----",VLOOKUP(LeaveTracker[[#This Row],[Employee Name]],'List of Employees'!$B$4:$H$766,6))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Employees'!$B$4:$H$766,7))</f>
        <v>TOPS (ADMIN CSU)</v>
      </c>
      <c r="F8068" s="66" t="str">
        <f>IF(ISBLANK(LeaveTracker[[#This Row],[Employee Name]]),"-----",VLOOKUP(LeaveTracker[[#This Row],[Employee Name]],'List of Employees'!$B$4:$H$766,6))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Employees'!$B$4:$H$766,7))</f>
        <v>THRDC</v>
      </c>
      <c r="F8069" s="66" t="str">
        <f>IF(ISBLANK(LeaveTracker[[#This Row],[Employee Name]]),"-----",VLOOKUP(LeaveTracker[[#This Row],[Employee Name]],'List of Employees'!$B$4:$H$766,6))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1940</v>
      </c>
      <c r="E8070" s="20" t="str">
        <f>IF(ISBLANK(LeaveTracker[[#This Row],[Employee Name]]),"-----",VLOOKUP(LeaveTracker[[#This Row],[Employee Name]],'List of Employees'!$B$4:$H$766,7))</f>
        <v>PICNIC GROVE</v>
      </c>
      <c r="F8070" s="66" t="str">
        <f>IF(ISBLANK(LeaveTracker[[#This Row],[Employee Name]]),"-----",VLOOKUP(LeaveTracker[[#This Row],[Employee Name]],'List of Employees'!$B$4:$H$766,6))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1940</v>
      </c>
      <c r="E8071" s="20" t="str">
        <f>IF(ISBLANK(LeaveTracker[[#This Row],[Employee Name]]),"-----",VLOOKUP(LeaveTracker[[#This Row],[Employee Name]],'List of Employees'!$B$4:$H$766,7))</f>
        <v>PICNIC GROVE</v>
      </c>
      <c r="F8071" s="66" t="str">
        <f>IF(ISBLANK(LeaveTracker[[#This Row],[Employee Name]]),"-----",VLOOKUP(LeaveTracker[[#This Row],[Employee Name]],'List of Employees'!$B$4:$H$766,6))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1940</v>
      </c>
      <c r="E8072" s="20" t="str">
        <f>IF(ISBLANK(LeaveTracker[[#This Row],[Employee Name]]),"-----",VLOOKUP(LeaveTracker[[#This Row],[Employee Name]],'List of Employees'!$B$4:$H$766,7))</f>
        <v>PICNIC GROVE</v>
      </c>
      <c r="F8072" s="66" t="str">
        <f>IF(ISBLANK(LeaveTracker[[#This Row],[Employee Name]]),"-----",VLOOKUP(LeaveTracker[[#This Row],[Employee Name]],'List of Employees'!$B$4:$H$766,6))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1766</v>
      </c>
      <c r="E8073" s="20" t="str">
        <f>IF(ISBLANK(LeaveTracker[[#This Row],[Employee Name]]),"-----",VLOOKUP(LeaveTracker[[#This Row],[Employee Name]],'List of Employees'!$B$4:$H$766,7))</f>
        <v>GSO</v>
      </c>
      <c r="F8073" s="66" t="str">
        <f>IF(ISBLANK(LeaveTracker[[#This Row],[Employee Name]]),"-----",VLOOKUP(LeaveTracker[[#This Row],[Employee Name]],'List of Employees'!$B$4:$H$766,6))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1868</v>
      </c>
      <c r="E8074" s="20" t="str">
        <f>IF(ISBLANK(LeaveTracker[[#This Row],[Employee Name]]),"-----",VLOOKUP(LeaveTracker[[#This Row],[Employee Name]],'List of Employees'!$B$4:$H$766,7))</f>
        <v>GSO</v>
      </c>
      <c r="F8074" s="66" t="str">
        <f>IF(ISBLANK(LeaveTracker[[#This Row],[Employee Name]]),"-----",VLOOKUP(LeaveTracker[[#This Row],[Employee Name]],'List of Employees'!$B$4:$H$766,6))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1868</v>
      </c>
      <c r="E8075" s="20" t="str">
        <f>IF(ISBLANK(LeaveTracker[[#This Row],[Employee Name]]),"-----",VLOOKUP(LeaveTracker[[#This Row],[Employee Name]],'List of Employees'!$B$4:$H$766,7))</f>
        <v>GSO</v>
      </c>
      <c r="F8075" s="66" t="str">
        <f>IF(ISBLANK(LeaveTracker[[#This Row],[Employee Name]]),"-----",VLOOKUP(LeaveTracker[[#This Row],[Employee Name]],'List of Employees'!$B$4:$H$766,6))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1868</v>
      </c>
      <c r="E8076" s="20" t="str">
        <f>IF(ISBLANK(LeaveTracker[[#This Row],[Employee Name]]),"-----",VLOOKUP(LeaveTracker[[#This Row],[Employee Name]],'List of Employees'!$B$4:$H$766,7))</f>
        <v>GSO</v>
      </c>
      <c r="F8076" s="66" t="str">
        <f>IF(ISBLANK(LeaveTracker[[#This Row],[Employee Name]]),"-----",VLOOKUP(LeaveTracker[[#This Row],[Employee Name]],'List of Employees'!$B$4:$H$766,6))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1820</v>
      </c>
      <c r="E8077" s="20" t="str">
        <f>IF(ISBLANK(LeaveTracker[[#This Row],[Employee Name]]),"-----",VLOOKUP(LeaveTracker[[#This Row],[Employee Name]],'List of Employees'!$B$4:$H$766,7))</f>
        <v>GSO</v>
      </c>
      <c r="F8077" s="66" t="str">
        <f>IF(ISBLANK(LeaveTracker[[#This Row],[Employee Name]]),"-----",VLOOKUP(LeaveTracker[[#This Row],[Employee Name]],'List of Employees'!$B$4:$H$766,6))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Employees'!$B$4:$H$766,7))</f>
        <v>GSO</v>
      </c>
      <c r="F8078" s="66" t="str">
        <f>IF(ISBLANK(LeaveTracker[[#This Row],[Employee Name]]),"-----",VLOOKUP(LeaveTracker[[#This Row],[Employee Name]],'List of Employees'!$B$4:$H$766,6))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Employees'!$B$4:$H$766,7))</f>
        <v>GSO</v>
      </c>
      <c r="F8079" s="66" t="str">
        <f>IF(ISBLANK(LeaveTracker[[#This Row],[Employee Name]]),"-----",VLOOKUP(LeaveTracker[[#This Row],[Employee Name]],'List of Employees'!$B$4:$H$766,6))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1801</v>
      </c>
      <c r="E8080" s="20" t="str">
        <f>IF(ISBLANK(LeaveTracker[[#This Row],[Employee Name]]),"-----",VLOOKUP(LeaveTracker[[#This Row],[Employee Name]],'List of Employees'!$B$4:$H$766,7))</f>
        <v>CSWDO</v>
      </c>
      <c r="F8080" s="66" t="str">
        <f>IF(ISBLANK(LeaveTracker[[#This Row],[Employee Name]]),"-----",VLOOKUP(LeaveTracker[[#This Row],[Employee Name]],'List of Employees'!$B$4:$H$766,6))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1801</v>
      </c>
      <c r="E8081" s="20" t="str">
        <f>IF(ISBLANK(LeaveTracker[[#This Row],[Employee Name]]),"-----",VLOOKUP(LeaveTracker[[#This Row],[Employee Name]],'List of Employees'!$B$4:$H$766,7))</f>
        <v>CSWDO</v>
      </c>
      <c r="F8081" s="66" t="str">
        <f>IF(ISBLANK(LeaveTracker[[#This Row],[Employee Name]]),"-----",VLOOKUP(LeaveTracker[[#This Row],[Employee Name]],'List of Employees'!$B$4:$H$766,6))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1933</v>
      </c>
      <c r="E8082" s="20" t="str">
        <f>IF(ISBLANK(LeaveTracker[[#This Row],[Employee Name]]),"-----",VLOOKUP(LeaveTracker[[#This Row],[Employee Name]],'List of Employees'!$B$4:$H$766,7))</f>
        <v>CSWDO</v>
      </c>
      <c r="F8082" s="66" t="str">
        <f>IF(ISBLANK(LeaveTracker[[#This Row],[Employee Name]]),"-----",VLOOKUP(LeaveTracker[[#This Row],[Employee Name]],'List of Employees'!$B$4:$H$766,6))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1954</v>
      </c>
      <c r="E8083" s="20" t="str">
        <f>IF(ISBLANK(LeaveTracker[[#This Row],[Employee Name]]),"-----",VLOOKUP(LeaveTracker[[#This Row],[Employee Name]],'List of Employees'!$B$4:$H$766,7))</f>
        <v>CENRO</v>
      </c>
      <c r="F8083" s="66" t="str">
        <f>IF(ISBLANK(LeaveTracker[[#This Row],[Employee Name]]),"-----",VLOOKUP(LeaveTracker[[#This Row],[Employee Name]],'List of Employees'!$B$4:$H$766,6))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1864</v>
      </c>
      <c r="E8084" s="20" t="str">
        <f>IF(ISBLANK(LeaveTracker[[#This Row],[Employee Name]]),"-----",VLOOKUP(LeaveTracker[[#This Row],[Employee Name]],'List of Employees'!$B$4:$H$766,7))</f>
        <v>CENRO</v>
      </c>
      <c r="F8084" s="66" t="str">
        <f>IF(ISBLANK(LeaveTracker[[#This Row],[Employee Name]]),"-----",VLOOKUP(LeaveTracker[[#This Row],[Employee Name]],'List of Employees'!$B$4:$H$766,6))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1864</v>
      </c>
      <c r="E8085" s="20" t="str">
        <f>IF(ISBLANK(LeaveTracker[[#This Row],[Employee Name]]),"-----",VLOOKUP(LeaveTracker[[#This Row],[Employee Name]],'List of Employees'!$B$4:$H$766,7))</f>
        <v>CENRO</v>
      </c>
      <c r="F8085" s="66" t="str">
        <f>IF(ISBLANK(LeaveTracker[[#This Row],[Employee Name]]),"-----",VLOOKUP(LeaveTracker[[#This Row],[Employee Name]],'List of Employees'!$B$4:$H$766,6))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1801</v>
      </c>
      <c r="E8086" s="20" t="str">
        <f>IF(ISBLANK(LeaveTracker[[#This Row],[Employee Name]]),"-----",VLOOKUP(LeaveTracker[[#This Row],[Employee Name]],'List of Employees'!$B$4:$H$766,7))</f>
        <v>CSWDO</v>
      </c>
      <c r="F8086" s="66" t="str">
        <f>IF(ISBLANK(LeaveTracker[[#This Row],[Employee Name]]),"-----",VLOOKUP(LeaveTracker[[#This Row],[Employee Name]],'List of Employees'!$B$4:$H$766,6))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1902</v>
      </c>
      <c r="E8087" s="20" t="str">
        <f>IF(ISBLANK(LeaveTracker[[#This Row],[Employee Name]]),"-----",VLOOKUP(LeaveTracker[[#This Row],[Employee Name]],'List of Employees'!$B$4:$H$766,7))</f>
        <v>CENRO</v>
      </c>
      <c r="F8087" s="66" t="str">
        <f>IF(ISBLANK(LeaveTracker[[#This Row],[Employee Name]]),"-----",VLOOKUP(LeaveTracker[[#This Row],[Employee Name]],'List of Employees'!$B$4:$H$766,6))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1787</v>
      </c>
      <c r="E8088" s="20" t="str">
        <f>IF(ISBLANK(LeaveTracker[[#This Row],[Employee Name]]),"-----",VLOOKUP(LeaveTracker[[#This Row],[Employee Name]],'List of Employees'!$B$4:$H$766,7))</f>
        <v>CENRO</v>
      </c>
      <c r="F8088" s="66" t="str">
        <f>IF(ISBLANK(LeaveTracker[[#This Row],[Employee Name]]),"-----",VLOOKUP(LeaveTracker[[#This Row],[Employee Name]],'List of Employees'!$B$4:$H$766,6))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1911</v>
      </c>
      <c r="E8089" s="20" t="str">
        <f>IF(ISBLANK(LeaveTracker[[#This Row],[Employee Name]]),"-----",VLOOKUP(LeaveTracker[[#This Row],[Employee Name]],'List of Employees'!$B$4:$H$766,7))</f>
        <v>CENRO</v>
      </c>
      <c r="F8089" s="66" t="str">
        <f>IF(ISBLANK(LeaveTracker[[#This Row],[Employee Name]]),"-----",VLOOKUP(LeaveTracker[[#This Row],[Employee Name]],'List of Employees'!$B$4:$H$766,6))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Employees'!$B$4:$H$766,7))</f>
        <v>ACCOUNTING</v>
      </c>
      <c r="F8090" s="66" t="str">
        <f>IF(ISBLANK(LeaveTracker[[#This Row],[Employee Name]]),"-----",VLOOKUP(LeaveTracker[[#This Row],[Employee Name]],'List of Employees'!$B$4:$H$766,6))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Employees'!$B$4:$H$766,7))</f>
        <v>ACCOUNTING</v>
      </c>
      <c r="F8091" s="66" t="str">
        <f>IF(ISBLANK(LeaveTracker[[#This Row],[Employee Name]]),"-----",VLOOKUP(LeaveTracker[[#This Row],[Employee Name]],'List of Employees'!$B$4:$H$766,6))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Employees'!$B$4:$H$766,7))</f>
        <v>ACCOUNTING</v>
      </c>
      <c r="F8092" s="66" t="str">
        <f>IF(ISBLANK(LeaveTracker[[#This Row],[Employee Name]]),"-----",VLOOKUP(LeaveTracker[[#This Row],[Employee Name]],'List of Employees'!$B$4:$H$766,6))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Employees'!$B$4:$H$766,7))</f>
        <v>LCR</v>
      </c>
      <c r="F8093" s="66" t="str">
        <f>IF(ISBLANK(LeaveTracker[[#This Row],[Employee Name]]),"-----",VLOOKUP(LeaveTracker[[#This Row],[Employee Name]],'List of Employees'!$B$4:$H$766,6))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Employees'!$B$4:$H$766,7))</f>
        <v>LCR</v>
      </c>
      <c r="F8094" s="66" t="str">
        <f>IF(ISBLANK(LeaveTracker[[#This Row],[Employee Name]]),"-----",VLOOKUP(LeaveTracker[[#This Row],[Employee Name]],'List of Employees'!$B$4:$H$766,6))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1753</v>
      </c>
      <c r="E8095" s="20" t="str">
        <f>IF(ISBLANK(LeaveTracker[[#This Row],[Employee Name]]),"-----",VLOOKUP(LeaveTracker[[#This Row],[Employee Name]],'List of Employees'!$B$4:$H$766,7))</f>
        <v>SP</v>
      </c>
      <c r="F8095" s="66" t="str">
        <f>IF(ISBLANK(LeaveTracker[[#This Row],[Employee Name]]),"-----",VLOOKUP(LeaveTracker[[#This Row],[Employee Name]],'List of Employees'!$B$4:$H$766,6))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1753</v>
      </c>
      <c r="E8096" s="20" t="str">
        <f>IF(ISBLANK(LeaveTracker[[#This Row],[Employee Name]]),"-----",VLOOKUP(LeaveTracker[[#This Row],[Employee Name]],'List of Employees'!$B$4:$H$766,7))</f>
        <v>SP</v>
      </c>
      <c r="F8096" s="66" t="str">
        <f>IF(ISBLANK(LeaveTracker[[#This Row],[Employee Name]]),"-----",VLOOKUP(LeaveTracker[[#This Row],[Employee Name]],'List of Employees'!$B$4:$H$766,6))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1753</v>
      </c>
      <c r="E8097" s="20" t="str">
        <f>IF(ISBLANK(LeaveTracker[[#This Row],[Employee Name]]),"-----",VLOOKUP(LeaveTracker[[#This Row],[Employee Name]],'List of Employees'!$B$4:$H$766,7))</f>
        <v>SP</v>
      </c>
      <c r="F8097" s="66" t="str">
        <f>IF(ISBLANK(LeaveTracker[[#This Row],[Employee Name]]),"-----",VLOOKUP(LeaveTracker[[#This Row],[Employee Name]],'List of Employees'!$B$4:$H$766,6))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1753</v>
      </c>
      <c r="E8098" s="20" t="str">
        <f>IF(ISBLANK(LeaveTracker[[#This Row],[Employee Name]]),"-----",VLOOKUP(LeaveTracker[[#This Row],[Employee Name]],'List of Employees'!$B$4:$H$766,7))</f>
        <v>SP</v>
      </c>
      <c r="F8098" s="66" t="str">
        <f>IF(ISBLANK(LeaveTracker[[#This Row],[Employee Name]]),"-----",VLOOKUP(LeaveTracker[[#This Row],[Employee Name]],'List of Employees'!$B$4:$H$766,6))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1753</v>
      </c>
      <c r="E8099" s="20" t="str">
        <f>IF(ISBLANK(LeaveTracker[[#This Row],[Employee Name]]),"-----",VLOOKUP(LeaveTracker[[#This Row],[Employee Name]],'List of Employees'!$B$4:$H$766,7))</f>
        <v>SP</v>
      </c>
      <c r="F8099" s="66" t="str">
        <f>IF(ISBLANK(LeaveTracker[[#This Row],[Employee Name]]),"-----",VLOOKUP(LeaveTracker[[#This Row],[Employee Name]],'List of Employees'!$B$4:$H$766,6))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2322</v>
      </c>
      <c r="E8100" s="20" t="str">
        <f>IF(ISBLANK(LeaveTracker[[#This Row],[Employee Name]]),"-----",VLOOKUP(LeaveTracker[[#This Row],[Employee Name]],'List of Employees'!$B$4:$H$766,7))</f>
        <v>SP</v>
      </c>
      <c r="F8100" s="66" t="str">
        <f>IF(ISBLANK(LeaveTracker[[#This Row],[Employee Name]]),"-----",VLOOKUP(LeaveTracker[[#This Row],[Employee Name]],'List of Employees'!$B$4:$H$766,6))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1758</v>
      </c>
      <c r="E8101" s="20" t="str">
        <f>IF(ISBLANK(LeaveTracker[[#This Row],[Employee Name]]),"-----",VLOOKUP(LeaveTracker[[#This Row],[Employee Name]],'List of Employees'!$B$4:$H$766,7))</f>
        <v>LIBRARY</v>
      </c>
      <c r="F8101" s="66" t="str">
        <f>IF(ISBLANK(LeaveTracker[[#This Row],[Employee Name]]),"-----",VLOOKUP(LeaveTracker[[#This Row],[Employee Name]],'List of Employees'!$B$4:$H$766,6))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1758</v>
      </c>
      <c r="E8102" s="20" t="str">
        <f>IF(ISBLANK(LeaveTracker[[#This Row],[Employee Name]]),"-----",VLOOKUP(LeaveTracker[[#This Row],[Employee Name]],'List of Employees'!$B$4:$H$766,7))</f>
        <v>LIBRARY</v>
      </c>
      <c r="F8102" s="66" t="str">
        <f>IF(ISBLANK(LeaveTracker[[#This Row],[Employee Name]]),"-----",VLOOKUP(LeaveTracker[[#This Row],[Employee Name]],'List of Employees'!$B$4:$H$766,6))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1758</v>
      </c>
      <c r="E8103" s="20" t="str">
        <f>IF(ISBLANK(LeaveTracker[[#This Row],[Employee Name]]),"-----",VLOOKUP(LeaveTracker[[#This Row],[Employee Name]],'List of Employees'!$B$4:$H$766,7))</f>
        <v>LIBRARY</v>
      </c>
      <c r="F8103" s="66" t="str">
        <f>IF(ISBLANK(LeaveTracker[[#This Row],[Employee Name]]),"-----",VLOOKUP(LeaveTracker[[#This Row],[Employee Name]],'List of Employees'!$B$4:$H$766,6))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1758</v>
      </c>
      <c r="E8104" s="20" t="str">
        <f>IF(ISBLANK(LeaveTracker[[#This Row],[Employee Name]]),"-----",VLOOKUP(LeaveTracker[[#This Row],[Employee Name]],'List of Employees'!$B$4:$H$766,7))</f>
        <v>LIBRARY</v>
      </c>
      <c r="F8104" s="66" t="str">
        <f>IF(ISBLANK(LeaveTracker[[#This Row],[Employee Name]]),"-----",VLOOKUP(LeaveTracker[[#This Row],[Employee Name]],'List of Employees'!$B$4:$H$766,6))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1758</v>
      </c>
      <c r="E8105" s="20" t="str">
        <f>IF(ISBLANK(LeaveTracker[[#This Row],[Employee Name]]),"-----",VLOOKUP(LeaveTracker[[#This Row],[Employee Name]],'List of Employees'!$B$4:$H$766,7))</f>
        <v>LIBRARY</v>
      </c>
      <c r="F8105" s="66" t="str">
        <f>IF(ISBLANK(LeaveTracker[[#This Row],[Employee Name]]),"-----",VLOOKUP(LeaveTracker[[#This Row],[Employee Name]],'List of Employees'!$B$4:$H$766,6))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1800</v>
      </c>
      <c r="E8106" s="20" t="str">
        <f>IF(ISBLANK(LeaveTracker[[#This Row],[Employee Name]]),"-----",VLOOKUP(LeaveTracker[[#This Row],[Employee Name]],'List of Employees'!$B$4:$H$766,7))</f>
        <v>HOUSING</v>
      </c>
      <c r="F8106" s="66" t="str">
        <f>IF(ISBLANK(LeaveTracker[[#This Row],[Employee Name]]),"-----",VLOOKUP(LeaveTracker[[#This Row],[Employee Name]],'List of Employees'!$B$4:$H$766,6))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1800</v>
      </c>
      <c r="E8107" s="20" t="str">
        <f>IF(ISBLANK(LeaveTracker[[#This Row],[Employee Name]]),"-----",VLOOKUP(LeaveTracker[[#This Row],[Employee Name]],'List of Employees'!$B$4:$H$766,7))</f>
        <v>HOUSING</v>
      </c>
      <c r="F8107" s="66" t="str">
        <f>IF(ISBLANK(LeaveTracker[[#This Row],[Employee Name]]),"-----",VLOOKUP(LeaveTracker[[#This Row],[Employee Name]],'List of Employees'!$B$4:$H$766,6))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2120</v>
      </c>
      <c r="E8108" s="20" t="str">
        <f>IF(ISBLANK(LeaveTracker[[#This Row],[Employee Name]]),"-----",VLOOKUP(LeaveTracker[[#This Row],[Employee Name]],'List of Employees'!$B$4:$H$766,7))</f>
        <v>PIO</v>
      </c>
      <c r="F8108" s="66" t="str">
        <f>IF(ISBLANK(LeaveTracker[[#This Row],[Employee Name]]),"-----",VLOOKUP(LeaveTracker[[#This Row],[Employee Name]],'List of Employees'!$B$4:$H$766,6))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2320</v>
      </c>
      <c r="E8109" s="20" t="str">
        <f>IF(ISBLANK(LeaveTracker[[#This Row],[Employee Name]]),"-----",VLOOKUP(LeaveTracker[[#This Row],[Employee Name]],'List of Employees'!$B$4:$H$766,7))</f>
        <v>CEO</v>
      </c>
      <c r="F8109" s="66" t="str">
        <f>IF(ISBLANK(LeaveTracker[[#This Row],[Employee Name]]),"-----",VLOOKUP(LeaveTracker[[#This Row],[Employee Name]],'List of Employees'!$B$4:$H$766,6))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2176</v>
      </c>
      <c r="E8110" s="20" t="str">
        <f>IF(ISBLANK(LeaveTracker[[#This Row],[Employee Name]]),"-----",VLOOKUP(LeaveTracker[[#This Row],[Employee Name]],'List of Employees'!$B$4:$H$766,7))</f>
        <v>HALL OF JUSTICE</v>
      </c>
      <c r="F8110" s="66" t="str">
        <f>IF(ISBLANK(LeaveTracker[[#This Row],[Employee Name]]),"-----",VLOOKUP(LeaveTracker[[#This Row],[Employee Name]],'List of Employees'!$B$4:$H$766,6))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2176</v>
      </c>
      <c r="E8111" s="20" t="str">
        <f>IF(ISBLANK(LeaveTracker[[#This Row],[Employee Name]]),"-----",VLOOKUP(LeaveTracker[[#This Row],[Employee Name]],'List of Employees'!$B$4:$H$766,7))</f>
        <v>HALL OF JUSTICE</v>
      </c>
      <c r="F8111" s="66" t="str">
        <f>IF(ISBLANK(LeaveTracker[[#This Row],[Employee Name]]),"-----",VLOOKUP(LeaveTracker[[#This Row],[Employee Name]],'List of Employees'!$B$4:$H$766,6))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2406</v>
      </c>
      <c r="E8112" s="20" t="str">
        <f>IF(ISBLANK(LeaveTracker[[#This Row],[Employee Name]]),"-----",VLOOKUP(LeaveTracker[[#This Row],[Employee Name]],'List of Employees'!$B$4:$H$766,7))</f>
        <v>TCIS/CSU</v>
      </c>
      <c r="F8112" s="66" t="str">
        <f>IF(ISBLANK(LeaveTracker[[#This Row],[Employee Name]]),"-----",VLOOKUP(LeaveTracker[[#This Row],[Employee Name]],'List of Employees'!$B$4:$H$766,6))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1876</v>
      </c>
      <c r="E8113" s="20" t="str">
        <f>IF(ISBLANK(LeaveTracker[[#This Row],[Employee Name]]),"-----",VLOOKUP(LeaveTracker[[#This Row],[Employee Name]],'List of Employees'!$B$4:$H$766,7))</f>
        <v>CTO-LICENSE</v>
      </c>
      <c r="F8113" s="66" t="str">
        <f>IF(ISBLANK(LeaveTracker[[#This Row],[Employee Name]]),"-----",VLOOKUP(LeaveTracker[[#This Row],[Employee Name]],'List of Employees'!$B$4:$H$766,6))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1865</v>
      </c>
      <c r="E8114" s="20" t="str">
        <f>IF(ISBLANK(LeaveTracker[[#This Row],[Employee Name]]),"-----",VLOOKUP(LeaveTracker[[#This Row],[Employee Name]],'List of Employees'!$B$4:$H$766,7))</f>
        <v>PICNIC GROVE</v>
      </c>
      <c r="F8114" s="66" t="str">
        <f>IF(ISBLANK(LeaveTracker[[#This Row],[Employee Name]]),"-----",VLOOKUP(LeaveTracker[[#This Row],[Employee Name]],'List of Employees'!$B$4:$H$766,6))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1870</v>
      </c>
      <c r="E8115" s="20" t="str">
        <f>IF(ISBLANK(LeaveTracker[[#This Row],[Employee Name]]),"-----",VLOOKUP(LeaveTracker[[#This Row],[Employee Name]],'List of Employees'!$B$4:$H$766,7))</f>
        <v>CENRO</v>
      </c>
      <c r="F8115" s="66" t="str">
        <f>IF(ISBLANK(LeaveTracker[[#This Row],[Employee Name]]),"-----",VLOOKUP(LeaveTracker[[#This Row],[Employee Name]],'List of Employees'!$B$4:$H$766,6))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2092</v>
      </c>
      <c r="E8116" s="20" t="str">
        <f>IF(ISBLANK(LeaveTracker[[#This Row],[Employee Name]]),"-----",VLOOKUP(LeaveTracker[[#This Row],[Employee Name]],'List of Employees'!$B$4:$H$766,7))</f>
        <v>CENRO</v>
      </c>
      <c r="F8116" s="66" t="str">
        <f>IF(ISBLANK(LeaveTracker[[#This Row],[Employee Name]]),"-----",VLOOKUP(LeaveTracker[[#This Row],[Employee Name]],'List of Employees'!$B$4:$H$766,6))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1923</v>
      </c>
      <c r="E8117" s="20" t="str">
        <f>IF(ISBLANK(LeaveTracker[[#This Row],[Employee Name]]),"-----",VLOOKUP(LeaveTracker[[#This Row],[Employee Name]],'List of Employees'!$B$4:$H$766,7))</f>
        <v>CENRO</v>
      </c>
      <c r="F8117" s="66" t="str">
        <f>IF(ISBLANK(LeaveTracker[[#This Row],[Employee Name]]),"-----",VLOOKUP(LeaveTracker[[#This Row],[Employee Name]],'List of Employees'!$B$4:$H$766,6))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Employees'!$B$4:$H$766,7))</f>
        <v>TCCH/TICC</v>
      </c>
      <c r="F8118" s="66" t="str">
        <f>IF(ISBLANK(LeaveTracker[[#This Row],[Employee Name]]),"-----",VLOOKUP(LeaveTracker[[#This Row],[Employee Name]],'List of Employees'!$B$4:$H$766,6))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1846</v>
      </c>
      <c r="E8119" s="20" t="str">
        <f>IF(ISBLANK(LeaveTracker[[#This Row],[Employee Name]]),"-----",VLOOKUP(LeaveTracker[[#This Row],[Employee Name]],'List of Employees'!$B$4:$H$766,7))</f>
        <v>TICC</v>
      </c>
      <c r="F8119" s="66" t="str">
        <f>IF(ISBLANK(LeaveTracker[[#This Row],[Employee Name]]),"-----",VLOOKUP(LeaveTracker[[#This Row],[Employee Name]],'List of Employees'!$B$4:$H$766,6))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1846</v>
      </c>
      <c r="E8120" s="20" t="str">
        <f>IF(ISBLANK(LeaveTracker[[#This Row],[Employee Name]]),"-----",VLOOKUP(LeaveTracker[[#This Row],[Employee Name]],'List of Employees'!$B$4:$H$766,7))</f>
        <v>TICC</v>
      </c>
      <c r="F8120" s="66" t="str">
        <f>IF(ISBLANK(LeaveTracker[[#This Row],[Employee Name]]),"-----",VLOOKUP(LeaveTracker[[#This Row],[Employee Name]],'List of Employees'!$B$4:$H$766,6))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1846</v>
      </c>
      <c r="E8121" s="20" t="str">
        <f>IF(ISBLANK(LeaveTracker[[#This Row],[Employee Name]]),"-----",VLOOKUP(LeaveTracker[[#This Row],[Employee Name]],'List of Employees'!$B$4:$H$766,7))</f>
        <v>TICC</v>
      </c>
      <c r="F8121" s="66" t="str">
        <f>IF(ISBLANK(LeaveTracker[[#This Row],[Employee Name]]),"-----",VLOOKUP(LeaveTracker[[#This Row],[Employee Name]],'List of Employees'!$B$4:$H$766,6))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1846</v>
      </c>
      <c r="E8122" s="20" t="str">
        <f>IF(ISBLANK(LeaveTracker[[#This Row],[Employee Name]]),"-----",VLOOKUP(LeaveTracker[[#This Row],[Employee Name]],'List of Employees'!$B$4:$H$766,7))</f>
        <v>TICC</v>
      </c>
      <c r="F8122" s="66" t="str">
        <f>IF(ISBLANK(LeaveTracker[[#This Row],[Employee Name]]),"-----",VLOOKUP(LeaveTracker[[#This Row],[Employee Name]],'List of Employees'!$B$4:$H$766,6))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Employees'!$B$4:$H$766,7))</f>
        <v>CCT</v>
      </c>
      <c r="F8123" s="66" t="str">
        <f>IF(ISBLANK(LeaveTracker[[#This Row],[Employee Name]]),"-----",VLOOKUP(LeaveTracker[[#This Row],[Employee Name]],'List of Employees'!$B$4:$H$766,6))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2374</v>
      </c>
      <c r="E8124" s="20" t="str">
        <f>IF(ISBLANK(LeaveTracker[[#This Row],[Employee Name]]),"-----",VLOOKUP(LeaveTracker[[#This Row],[Employee Name]],'List of Employees'!$B$4:$H$766,7))</f>
        <v>LCR</v>
      </c>
      <c r="F8124" s="66" t="str">
        <f>IF(ISBLANK(LeaveTracker[[#This Row],[Employee Name]]),"-----",VLOOKUP(LeaveTracker[[#This Row],[Employee Name]],'List of Employees'!$B$4:$H$766,6))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2374</v>
      </c>
      <c r="E8125" s="20" t="str">
        <f>IF(ISBLANK(LeaveTracker[[#This Row],[Employee Name]]),"-----",VLOOKUP(LeaveTracker[[#This Row],[Employee Name]],'List of Employees'!$B$4:$H$766,7))</f>
        <v>LCR</v>
      </c>
      <c r="F8125" s="66" t="str">
        <f>IF(ISBLANK(LeaveTracker[[#This Row],[Employee Name]]),"-----",VLOOKUP(LeaveTracker[[#This Row],[Employee Name]],'List of Employees'!$B$4:$H$766,6))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2374</v>
      </c>
      <c r="E8126" s="20" t="str">
        <f>IF(ISBLANK(LeaveTracker[[#This Row],[Employee Name]]),"-----",VLOOKUP(LeaveTracker[[#This Row],[Employee Name]],'List of Employees'!$B$4:$H$766,7))</f>
        <v>LCR</v>
      </c>
      <c r="F8126" s="66" t="str">
        <f>IF(ISBLANK(LeaveTracker[[#This Row],[Employee Name]]),"-----",VLOOKUP(LeaveTracker[[#This Row],[Employee Name]],'List of Employees'!$B$4:$H$766,6))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2074</v>
      </c>
      <c r="E8127" s="20" t="str">
        <f>IF(ISBLANK(LeaveTracker[[#This Row],[Employee Name]]),"-----",VLOOKUP(LeaveTracker[[#This Row],[Employee Name]],'List of Employees'!$B$4:$H$766,7))</f>
        <v>LEGAL OFFICE</v>
      </c>
      <c r="F8127" s="66" t="str">
        <f>IF(ISBLANK(LeaveTracker[[#This Row],[Employee Name]]),"-----",VLOOKUP(LeaveTracker[[#This Row],[Employee Name]],'List of Employees'!$B$4:$H$766,6))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2074</v>
      </c>
      <c r="E8128" s="20" t="str">
        <f>IF(ISBLANK(LeaveTracker[[#This Row],[Employee Name]]),"-----",VLOOKUP(LeaveTracker[[#This Row],[Employee Name]],'List of Employees'!$B$4:$H$766,7))</f>
        <v>LEGAL OFFICE</v>
      </c>
      <c r="F8128" s="66" t="str">
        <f>IF(ISBLANK(LeaveTracker[[#This Row],[Employee Name]]),"-----",VLOOKUP(LeaveTracker[[#This Row],[Employee Name]],'List of Employees'!$B$4:$H$766,6))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1761</v>
      </c>
      <c r="E8129" s="20" t="str">
        <f>IF(ISBLANK(LeaveTracker[[#This Row],[Employee Name]]),"-----",VLOOKUP(LeaveTracker[[#This Row],[Employee Name]],'List of Employees'!$B$4:$H$766,7))</f>
        <v>GSO</v>
      </c>
      <c r="F8129" s="66" t="str">
        <f>IF(ISBLANK(LeaveTracker[[#This Row],[Employee Name]]),"-----",VLOOKUP(LeaveTracker[[#This Row],[Employee Name]],'List of Employees'!$B$4:$H$766,6))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1761</v>
      </c>
      <c r="E8130" s="20" t="str">
        <f>IF(ISBLANK(LeaveTracker[[#This Row],[Employee Name]]),"-----",VLOOKUP(LeaveTracker[[#This Row],[Employee Name]],'List of Employees'!$B$4:$H$766,7))</f>
        <v>GSO</v>
      </c>
      <c r="F8130" s="66" t="str">
        <f>IF(ISBLANK(LeaveTracker[[#This Row],[Employee Name]]),"-----",VLOOKUP(LeaveTracker[[#This Row],[Employee Name]],'List of Employees'!$B$4:$H$766,6))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1820</v>
      </c>
      <c r="E8131" s="20" t="str">
        <f>IF(ISBLANK(LeaveTracker[[#This Row],[Employee Name]]),"-----",VLOOKUP(LeaveTracker[[#This Row],[Employee Name]],'List of Employees'!$B$4:$H$766,7))</f>
        <v>GSO</v>
      </c>
      <c r="F8131" s="66" t="str">
        <f>IF(ISBLANK(LeaveTracker[[#This Row],[Employee Name]]),"-----",VLOOKUP(LeaveTracker[[#This Row],[Employee Name]],'List of Employees'!$B$4:$H$766,6))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1951</v>
      </c>
      <c r="E8132" s="20" t="str">
        <f>IF(ISBLANK(LeaveTracker[[#This Row],[Employee Name]]),"-----",VLOOKUP(LeaveTracker[[#This Row],[Employee Name]],'List of Employees'!$B$4:$H$766,7))</f>
        <v>EEO/CITY MARKET</v>
      </c>
      <c r="F8132" s="66" t="str">
        <f>IF(ISBLANK(LeaveTracker[[#This Row],[Employee Name]]),"-----",VLOOKUP(LeaveTracker[[#This Row],[Employee Name]],'List of Employees'!$B$4:$H$766,6))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1951</v>
      </c>
      <c r="E8133" s="20" t="str">
        <f>IF(ISBLANK(LeaveTracker[[#This Row],[Employee Name]]),"-----",VLOOKUP(LeaveTracker[[#This Row],[Employee Name]],'List of Employees'!$B$4:$H$766,7))</f>
        <v>EEO/CITY MARKET</v>
      </c>
      <c r="F8133" s="66" t="str">
        <f>IF(ISBLANK(LeaveTracker[[#This Row],[Employee Name]]),"-----",VLOOKUP(LeaveTracker[[#This Row],[Employee Name]],'List of Employees'!$B$4:$H$766,6))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1951</v>
      </c>
      <c r="E8134" s="20" t="str">
        <f>IF(ISBLANK(LeaveTracker[[#This Row],[Employee Name]]),"-----",VLOOKUP(LeaveTracker[[#This Row],[Employee Name]],'List of Employees'!$B$4:$H$766,7))</f>
        <v>EEO/CITY MARKET</v>
      </c>
      <c r="F8134" s="66" t="str">
        <f>IF(ISBLANK(LeaveTracker[[#This Row],[Employee Name]]),"-----",VLOOKUP(LeaveTracker[[#This Row],[Employee Name]],'List of Employees'!$B$4:$H$766,6))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1951</v>
      </c>
      <c r="E8135" s="20" t="str">
        <f>IF(ISBLANK(LeaveTracker[[#This Row],[Employee Name]]),"-----",VLOOKUP(LeaveTracker[[#This Row],[Employee Name]],'List of Employees'!$B$4:$H$766,7))</f>
        <v>EEO/CITY MARKET</v>
      </c>
      <c r="F8135" s="66" t="str">
        <f>IF(ISBLANK(LeaveTracker[[#This Row],[Employee Name]]),"-----",VLOOKUP(LeaveTracker[[#This Row],[Employee Name]],'List of Employees'!$B$4:$H$766,6))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1951</v>
      </c>
      <c r="E8136" s="20" t="str">
        <f>IF(ISBLANK(LeaveTracker[[#This Row],[Employee Name]]),"-----",VLOOKUP(LeaveTracker[[#This Row],[Employee Name]],'List of Employees'!$B$4:$H$766,7))</f>
        <v>EEO/CITY MARKET</v>
      </c>
      <c r="F8136" s="66" t="str">
        <f>IF(ISBLANK(LeaveTracker[[#This Row],[Employee Name]]),"-----",VLOOKUP(LeaveTracker[[#This Row],[Employee Name]],'List of Employees'!$B$4:$H$766,6))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1818</v>
      </c>
      <c r="E8137" s="20" t="str">
        <f>IF(ISBLANK(LeaveTracker[[#This Row],[Employee Name]]),"-----",VLOOKUP(LeaveTracker[[#This Row],[Employee Name]],'List of Employees'!$B$4:$H$766,7))</f>
        <v>EEO/CITY MARKET</v>
      </c>
      <c r="F8137" s="66" t="str">
        <f>IF(ISBLANK(LeaveTracker[[#This Row],[Employee Name]]),"-----",VLOOKUP(LeaveTracker[[#This Row],[Employee Name]],'List of Employees'!$B$4:$H$766,6))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1818</v>
      </c>
      <c r="E8138" s="20" t="str">
        <f>IF(ISBLANK(LeaveTracker[[#This Row],[Employee Name]]),"-----",VLOOKUP(LeaveTracker[[#This Row],[Employee Name]],'List of Employees'!$B$4:$H$766,7))</f>
        <v>EEO/CITY MARKET</v>
      </c>
      <c r="F8138" s="66" t="str">
        <f>IF(ISBLANK(LeaveTracker[[#This Row],[Employee Name]]),"-----",VLOOKUP(LeaveTracker[[#This Row],[Employee Name]],'List of Employees'!$B$4:$H$766,6))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1818</v>
      </c>
      <c r="E8139" s="20" t="str">
        <f>IF(ISBLANK(LeaveTracker[[#This Row],[Employee Name]]),"-----",VLOOKUP(LeaveTracker[[#This Row],[Employee Name]],'List of Employees'!$B$4:$H$766,7))</f>
        <v>EEO/CITY MARKET</v>
      </c>
      <c r="F8139" s="66" t="str">
        <f>IF(ISBLANK(LeaveTracker[[#This Row],[Employee Name]]),"-----",VLOOKUP(LeaveTracker[[#This Row],[Employee Name]],'List of Employees'!$B$4:$H$766,6))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1818</v>
      </c>
      <c r="E8140" s="20" t="str">
        <f>IF(ISBLANK(LeaveTracker[[#This Row],[Employee Name]]),"-----",VLOOKUP(LeaveTracker[[#This Row],[Employee Name]],'List of Employees'!$B$4:$H$766,7))</f>
        <v>EEO/CITY MARKET</v>
      </c>
      <c r="F8140" s="66" t="str">
        <f>IF(ISBLANK(LeaveTracker[[#This Row],[Employee Name]]),"-----",VLOOKUP(LeaveTracker[[#This Row],[Employee Name]],'List of Employees'!$B$4:$H$766,6))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1818</v>
      </c>
      <c r="E8141" s="20" t="str">
        <f>IF(ISBLANK(LeaveTracker[[#This Row],[Employee Name]]),"-----",VLOOKUP(LeaveTracker[[#This Row],[Employee Name]],'List of Employees'!$B$4:$H$766,7))</f>
        <v>EEO/CITY MARKET</v>
      </c>
      <c r="F8141" s="66" t="str">
        <f>IF(ISBLANK(LeaveTracker[[#This Row],[Employee Name]]),"-----",VLOOKUP(LeaveTracker[[#This Row],[Employee Name]],'List of Employees'!$B$4:$H$766,6))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Employees'!$B$4:$H$766,7))</f>
        <v>MAHOGANY MARKET</v>
      </c>
      <c r="F8142" s="66" t="str">
        <f>IF(ISBLANK(LeaveTracker[[#This Row],[Employee Name]]),"-----",VLOOKUP(LeaveTracker[[#This Row],[Employee Name]],'List of Employees'!$B$4:$H$766,6))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1745</v>
      </c>
      <c r="E8143" s="20" t="str">
        <f>IF(ISBLANK(LeaveTracker[[#This Row],[Employee Name]]),"-----",VLOOKUP(LeaveTracker[[#This Row],[Employee Name]],'List of Employees'!$B$4:$H$766,7))</f>
        <v>MAHOGANY MARKET</v>
      </c>
      <c r="F8143" s="66" t="str">
        <f>IF(ISBLANK(LeaveTracker[[#This Row],[Employee Name]]),"-----",VLOOKUP(LeaveTracker[[#This Row],[Employee Name]],'List of Employees'!$B$4:$H$766,6))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1746</v>
      </c>
      <c r="E8144" s="20" t="str">
        <f>IF(ISBLANK(LeaveTracker[[#This Row],[Employee Name]]),"-----",VLOOKUP(LeaveTracker[[#This Row],[Employee Name]],'List of Employees'!$B$4:$H$766,7))</f>
        <v>AGRICULTURE OFFICE</v>
      </c>
      <c r="F8144" s="66" t="str">
        <f>IF(ISBLANK(LeaveTracker[[#This Row],[Employee Name]]),"-----",VLOOKUP(LeaveTracker[[#This Row],[Employee Name]],'List of Employees'!$B$4:$H$766,6))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2472</v>
      </c>
      <c r="E8145" s="20" t="str">
        <f>IF(ISBLANK(LeaveTracker[[#This Row],[Employee Name]]),"-----",VLOOKUP(LeaveTracker[[#This Row],[Employee Name]],'List of Employees'!$B$4:$H$766,7))</f>
        <v>CPDO</v>
      </c>
      <c r="F8145" s="66" t="str">
        <f>IF(ISBLANK(LeaveTracker[[#This Row],[Employee Name]]),"-----",VLOOKUP(LeaveTracker[[#This Row],[Employee Name]],'List of Employees'!$B$4:$H$766,6))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Employees'!$B$4:$H$766,7))</f>
        <v>PICNIC GROVE</v>
      </c>
      <c r="F8146" s="66" t="str">
        <f>IF(ISBLANK(LeaveTracker[[#This Row],[Employee Name]]),"-----",VLOOKUP(LeaveTracker[[#This Row],[Employee Name]],'List of Employees'!$B$4:$H$766,6))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1892</v>
      </c>
      <c r="E8147" s="20" t="str">
        <f>IF(ISBLANK(LeaveTracker[[#This Row],[Employee Name]]),"-----",VLOOKUP(LeaveTracker[[#This Row],[Employee Name]],'List of Employees'!$B$4:$H$766,7))</f>
        <v>PICNIC GROVE</v>
      </c>
      <c r="F8147" s="66" t="str">
        <f>IF(ISBLANK(LeaveTracker[[#This Row],[Employee Name]]),"-----",VLOOKUP(LeaveTracker[[#This Row],[Employee Name]],'List of Employees'!$B$4:$H$766,6))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2132</v>
      </c>
      <c r="E8148" s="20" t="str">
        <f>IF(ISBLANK(LeaveTracker[[#This Row],[Employee Name]]),"-----",VLOOKUP(LeaveTracker[[#This Row],[Employee Name]],'List of Employees'!$B$4:$H$766,7))</f>
        <v>CENRO</v>
      </c>
      <c r="F8148" s="66" t="str">
        <f>IF(ISBLANK(LeaveTracker[[#This Row],[Employee Name]]),"-----",VLOOKUP(LeaveTracker[[#This Row],[Employee Name]],'List of Employees'!$B$4:$H$766,6))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1927</v>
      </c>
      <c r="E8149" s="20" t="str">
        <f>IF(ISBLANK(LeaveTracker[[#This Row],[Employee Name]]),"-----",VLOOKUP(LeaveTracker[[#This Row],[Employee Name]],'List of Employees'!$B$4:$H$766,7))</f>
        <v>CTO</v>
      </c>
      <c r="F8149" s="66" t="str">
        <f>IF(ISBLANK(LeaveTracker[[#This Row],[Employee Name]]),"-----",VLOOKUP(LeaveTracker[[#This Row],[Employee Name]],'List of Employees'!$B$4:$H$766,6))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1927</v>
      </c>
      <c r="E8150" s="20" t="str">
        <f>IF(ISBLANK(LeaveTracker[[#This Row],[Employee Name]]),"-----",VLOOKUP(LeaveTracker[[#This Row],[Employee Name]],'List of Employees'!$B$4:$H$766,7))</f>
        <v>CTO</v>
      </c>
      <c r="F8150" s="66" t="str">
        <f>IF(ISBLANK(LeaveTracker[[#This Row],[Employee Name]]),"-----",VLOOKUP(LeaveTracker[[#This Row],[Employee Name]],'List of Employees'!$B$4:$H$766,6))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1927</v>
      </c>
      <c r="E8151" s="20" t="str">
        <f>IF(ISBLANK(LeaveTracker[[#This Row],[Employee Name]]),"-----",VLOOKUP(LeaveTracker[[#This Row],[Employee Name]],'List of Employees'!$B$4:$H$766,7))</f>
        <v>CTO</v>
      </c>
      <c r="F8151" s="66" t="str">
        <f>IF(ISBLANK(LeaveTracker[[#This Row],[Employee Name]]),"-----",VLOOKUP(LeaveTracker[[#This Row],[Employee Name]],'List of Employees'!$B$4:$H$766,6))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1927</v>
      </c>
      <c r="E8152" s="20" t="str">
        <f>IF(ISBLANK(LeaveTracker[[#This Row],[Employee Name]]),"-----",VLOOKUP(LeaveTracker[[#This Row],[Employee Name]],'List of Employees'!$B$4:$H$766,7))</f>
        <v>CTO</v>
      </c>
      <c r="F8152" s="66" t="str">
        <f>IF(ISBLANK(LeaveTracker[[#This Row],[Employee Name]]),"-----",VLOOKUP(LeaveTracker[[#This Row],[Employee Name]],'List of Employees'!$B$4:$H$766,6))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1927</v>
      </c>
      <c r="E8153" s="20" t="str">
        <f>IF(ISBLANK(LeaveTracker[[#This Row],[Employee Name]]),"-----",VLOOKUP(LeaveTracker[[#This Row],[Employee Name]],'List of Employees'!$B$4:$H$766,7))</f>
        <v>CTO</v>
      </c>
      <c r="F8153" s="66" t="str">
        <f>IF(ISBLANK(LeaveTracker[[#This Row],[Employee Name]]),"-----",VLOOKUP(LeaveTracker[[#This Row],[Employee Name]],'List of Employees'!$B$4:$H$766,6))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1927</v>
      </c>
      <c r="E8154" s="20" t="str">
        <f>IF(ISBLANK(LeaveTracker[[#This Row],[Employee Name]]),"-----",VLOOKUP(LeaveTracker[[#This Row],[Employee Name]],'List of Employees'!$B$4:$H$766,7))</f>
        <v>CTO</v>
      </c>
      <c r="F8154" s="66" t="str">
        <f>IF(ISBLANK(LeaveTracker[[#This Row],[Employee Name]]),"-----",VLOOKUP(LeaveTracker[[#This Row],[Employee Name]],'List of Employees'!$B$4:$H$766,6))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1927</v>
      </c>
      <c r="E8155" s="20" t="str">
        <f>IF(ISBLANK(LeaveTracker[[#This Row],[Employee Name]]),"-----",VLOOKUP(LeaveTracker[[#This Row],[Employee Name]],'List of Employees'!$B$4:$H$766,7))</f>
        <v>CTO</v>
      </c>
      <c r="F8155" s="66" t="str">
        <f>IF(ISBLANK(LeaveTracker[[#This Row],[Employee Name]]),"-----",VLOOKUP(LeaveTracker[[#This Row],[Employee Name]],'List of Employees'!$B$4:$H$766,6))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2425</v>
      </c>
      <c r="E8156" s="20" t="str">
        <f>IF(ISBLANK(LeaveTracker[[#This Row],[Employee Name]]),"-----",VLOOKUP(LeaveTracker[[#This Row],[Employee Name]],'List of Employees'!$B$4:$H$766,7))</f>
        <v>PEOPLE'S PARK</v>
      </c>
      <c r="F8156" s="66" t="str">
        <f>IF(ISBLANK(LeaveTracker[[#This Row],[Employee Name]]),"-----",VLOOKUP(LeaveTracker[[#This Row],[Employee Name]],'List of Employees'!$B$4:$H$766,6))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2098</v>
      </c>
      <c r="E8157" s="20" t="str">
        <f>IF(ISBLANK(LeaveTracker[[#This Row],[Employee Name]]),"-----",VLOOKUP(LeaveTracker[[#This Row],[Employee Name]],'List of Employees'!$B$4:$H$766,7))</f>
        <v>PICNIC GROVE</v>
      </c>
      <c r="F8157" s="66" t="str">
        <f>IF(ISBLANK(LeaveTracker[[#This Row],[Employee Name]]),"-----",VLOOKUP(LeaveTracker[[#This Row],[Employee Name]],'List of Employees'!$B$4:$H$766,6))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2504</v>
      </c>
      <c r="E8158" s="20" t="str">
        <f>IF(ISBLANK(LeaveTracker[[#This Row],[Employee Name]]),"-----",VLOOKUP(LeaveTracker[[#This Row],[Employee Name]],'List of Employees'!$B$4:$H$766,7))</f>
        <v>CSU</v>
      </c>
      <c r="F8158" s="66" t="str">
        <f>IF(ISBLANK(LeaveTracker[[#This Row],[Employee Name]]),"-----",VLOOKUP(LeaveTracker[[#This Row],[Employee Name]],'List of Employees'!$B$4:$H$766,6))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1777</v>
      </c>
      <c r="E8159" s="20" t="str">
        <f>IF(ISBLANK(LeaveTracker[[#This Row],[Employee Name]]),"-----",VLOOKUP(LeaveTracker[[#This Row],[Employee Name]],'List of Employees'!$B$4:$H$766,7))</f>
        <v>PICNIC GROVE</v>
      </c>
      <c r="F8159" s="66" t="str">
        <f>IF(ISBLANK(LeaveTracker[[#This Row],[Employee Name]]),"-----",VLOOKUP(LeaveTracker[[#This Row],[Employee Name]],'List of Employees'!$B$4:$H$766,6))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1910</v>
      </c>
      <c r="E8160" s="20" t="str">
        <f>IF(ISBLANK(LeaveTracker[[#This Row],[Employee Name]]),"-----",VLOOKUP(LeaveTracker[[#This Row],[Employee Name]],'List of Employees'!$B$4:$H$766,7))</f>
        <v>PICNIC GROVE</v>
      </c>
      <c r="F8160" s="66" t="str">
        <f>IF(ISBLANK(LeaveTracker[[#This Row],[Employee Name]]),"-----",VLOOKUP(LeaveTracker[[#This Row],[Employee Name]],'List of Employees'!$B$4:$H$766,6))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Employees'!$B$4:$H$766,7))</f>
        <v>-----</v>
      </c>
      <c r="F8161" s="66" t="str">
        <f>IF(ISBLANK(LeaveTracker[[#This Row],[Employee Name]]),"-----",VLOOKUP(LeaveTracker[[#This Row],[Employee Name]],'List of Employees'!$B$4:$H$766,6))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Employees'!$B$4:$H$766,7))</f>
        <v>-----</v>
      </c>
      <c r="F8162" s="66" t="str">
        <f>IF(ISBLANK(LeaveTracker[[#This Row],[Employee Name]]),"-----",VLOOKUP(LeaveTracker[[#This Row],[Employee Name]],'List of Employees'!$B$4:$H$766,6))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Employees'!$B$4:$H$766,7))</f>
        <v>-----</v>
      </c>
      <c r="F8163" s="66" t="str">
        <f>IF(ISBLANK(LeaveTracker[[#This Row],[Employee Name]]),"-----",VLOOKUP(LeaveTracker[[#This Row],[Employee Name]],'List of Employees'!$B$4:$H$766,6))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Employees'!$B$4:$H$766,7))</f>
        <v>-----</v>
      </c>
      <c r="F8164" s="66" t="str">
        <f>IF(ISBLANK(LeaveTracker[[#This Row],[Employee Name]]),"-----",VLOOKUP(LeaveTracker[[#This Row],[Employee Name]],'List of Employees'!$B$4:$H$766,6))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Employees'!$B$4:$H$766,7))</f>
        <v>-----</v>
      </c>
      <c r="F8165" s="66" t="str">
        <f>IF(ISBLANK(LeaveTracker[[#This Row],[Employee Name]]),"-----",VLOOKUP(LeaveTracker[[#This Row],[Employee Name]],'List of Employees'!$B$4:$H$766,6))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Employees'!$B$4:$H$766,7))</f>
        <v>-----</v>
      </c>
      <c r="F8166" s="66" t="str">
        <f>IF(ISBLANK(LeaveTracker[[#This Row],[Employee Name]]),"-----",VLOOKUP(LeaveTracker[[#This Row],[Employee Name]],'List of Employees'!$B$4:$H$766,6))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Employees'!$B$4:$H$766,7))</f>
        <v>-----</v>
      </c>
      <c r="F8167" s="66" t="str">
        <f>IF(ISBLANK(LeaveTracker[[#This Row],[Employee Name]]),"-----",VLOOKUP(LeaveTracker[[#This Row],[Employee Name]],'List of Employees'!$B$4:$H$766,6))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Employees'!$B$4:$H$766,7))</f>
        <v>-----</v>
      </c>
      <c r="F8168" s="66" t="str">
        <f>IF(ISBLANK(LeaveTracker[[#This Row],[Employee Name]]),"-----",VLOOKUP(LeaveTracker[[#This Row],[Employee Name]],'List of Employees'!$B$4:$H$766,6))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Employees'!$B$4:$H$766,7))</f>
        <v>-----</v>
      </c>
      <c r="F8169" s="66" t="str">
        <f>IF(ISBLANK(LeaveTracker[[#This Row],[Employee Name]]),"-----",VLOOKUP(LeaveTracker[[#This Row],[Employee Name]],'List of Employees'!$B$4:$H$766,6))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Employees'!$B$4:$H$766,7))</f>
        <v>-----</v>
      </c>
      <c r="F8170" s="66" t="str">
        <f>IF(ISBLANK(LeaveTracker[[#This Row],[Employee Name]]),"-----",VLOOKUP(LeaveTracker[[#This Row],[Employee Name]],'List of Employees'!$B$4:$H$766,6))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Employees'!$B$4:$H$766,7))</f>
        <v>-----</v>
      </c>
      <c r="F8171" s="66" t="str">
        <f>IF(ISBLANK(LeaveTracker[[#This Row],[Employee Name]]),"-----",VLOOKUP(LeaveTracker[[#This Row],[Employee Name]],'List of Employees'!$B$4:$H$766,6))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Employees'!$B$4:$H$766,7))</f>
        <v>-----</v>
      </c>
      <c r="F8172" s="66" t="str">
        <f>IF(ISBLANK(LeaveTracker[[#This Row],[Employee Name]]),"-----",VLOOKUP(LeaveTracker[[#This Row],[Employee Name]],'List of Employees'!$B$4:$H$766,6))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Employees'!$B$4:$H$766,7))</f>
        <v>-----</v>
      </c>
      <c r="F8173" s="66" t="str">
        <f>IF(ISBLANK(LeaveTracker[[#This Row],[Employee Name]]),"-----",VLOOKUP(LeaveTracker[[#This Row],[Employee Name]],'List of Employees'!$B$4:$H$766,6))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Employees'!$B$4:$H$766,7))</f>
        <v>-----</v>
      </c>
      <c r="F8174" s="66" t="str">
        <f>IF(ISBLANK(LeaveTracker[[#This Row],[Employee Name]]),"-----",VLOOKUP(LeaveTracker[[#This Row],[Employee Name]],'List of Employees'!$B$4:$H$766,6))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Employees'!$B$4:$H$766,7))</f>
        <v>-----</v>
      </c>
      <c r="F8175" s="66" t="str">
        <f>IF(ISBLANK(LeaveTracker[[#This Row],[Employee Name]]),"-----",VLOOKUP(LeaveTracker[[#This Row],[Employee Name]],'List of Employees'!$B$4:$H$766,6))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Employees'!$B$4:$H$766,7))</f>
        <v>-----</v>
      </c>
      <c r="F8176" s="66" t="str">
        <f>IF(ISBLANK(LeaveTracker[[#This Row],[Employee Name]]),"-----",VLOOKUP(LeaveTracker[[#This Row],[Employee Name]],'List of Employees'!$B$4:$H$766,6))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Employees'!$B$4:$H$766,7))</f>
        <v>-----</v>
      </c>
      <c r="F8177" s="66" t="str">
        <f>IF(ISBLANK(LeaveTracker[[#This Row],[Employee Name]]),"-----",VLOOKUP(LeaveTracker[[#This Row],[Employee Name]],'List of Employees'!$B$4:$H$766,6))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Employees'!$B$4:$H$766,7))</f>
        <v>-----</v>
      </c>
      <c r="F8178" s="66" t="str">
        <f>IF(ISBLANK(LeaveTracker[[#This Row],[Employee Name]]),"-----",VLOOKUP(LeaveTracker[[#This Row],[Employee Name]],'List of Employees'!$B$4:$H$766,6))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Employees'!$B$4:$H$766,7))</f>
        <v>-----</v>
      </c>
      <c r="F8179" s="66" t="str">
        <f>IF(ISBLANK(LeaveTracker[[#This Row],[Employee Name]]),"-----",VLOOKUP(LeaveTracker[[#This Row],[Employee Name]],'List of Employees'!$B$4:$H$766,6))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Employees'!$B$4:$H$766,7))</f>
        <v>-----</v>
      </c>
      <c r="F8180" s="66" t="str">
        <f>IF(ISBLANK(LeaveTracker[[#This Row],[Employee Name]]),"-----",VLOOKUP(LeaveTracker[[#This Row],[Employee Name]],'List of Employees'!$B$4:$H$766,6))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Employees'!$B$4:$H$766,7))</f>
        <v>-----</v>
      </c>
      <c r="F8181" s="66" t="str">
        <f>IF(ISBLANK(LeaveTracker[[#This Row],[Employee Name]]),"-----",VLOOKUP(LeaveTracker[[#This Row],[Employee Name]],'List of Employees'!$B$4:$H$766,6))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Employees'!$B$4:$H$766,7))</f>
        <v>-----</v>
      </c>
      <c r="F8182" s="66" t="str">
        <f>IF(ISBLANK(LeaveTracker[[#This Row],[Employee Name]]),"-----",VLOOKUP(LeaveTracker[[#This Row],[Employee Name]],'List of Employees'!$B$4:$H$766,6))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Employees'!$B$4:$H$766,7))</f>
        <v>-----</v>
      </c>
      <c r="F8183" s="66" t="str">
        <f>IF(ISBLANK(LeaveTracker[[#This Row],[Employee Name]]),"-----",VLOOKUP(LeaveTracker[[#This Row],[Employee Name]],'List of Employees'!$B$4:$H$766,6))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Employees'!$B$4:$H$766,7))</f>
        <v>-----</v>
      </c>
      <c r="F8184" s="66" t="str">
        <f>IF(ISBLANK(LeaveTracker[[#This Row],[Employee Name]]),"-----",VLOOKUP(LeaveTracker[[#This Row],[Employee Name]],'List of Employees'!$B$4:$H$766,6))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Employees'!$B$4:$H$766,7))</f>
        <v>-----</v>
      </c>
      <c r="F8185" s="66" t="str">
        <f>IF(ISBLANK(LeaveTracker[[#This Row],[Employee Name]]),"-----",VLOOKUP(LeaveTracker[[#This Row],[Employee Name]],'List of Employees'!$B$4:$H$766,6))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Employees'!$B$4:$H$766,7))</f>
        <v>-----</v>
      </c>
      <c r="F8186" s="66" t="str">
        <f>IF(ISBLANK(LeaveTracker[[#This Row],[Employee Name]]),"-----",VLOOKUP(LeaveTracker[[#This Row],[Employee Name]],'List of Employees'!$B$4:$H$766,6))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2357</v>
      </c>
      <c r="E8187" s="20" t="str">
        <f>IF(ISBLANK(LeaveTracker[[#This Row],[Employee Name]]),"-----",VLOOKUP(LeaveTracker[[#This Row],[Employee Name]],'List of Employees'!$B$4:$H$766,7))</f>
        <v>CSWDO</v>
      </c>
      <c r="F8187" s="66" t="str">
        <f>IF(ISBLANK(LeaveTracker[[#This Row],[Employee Name]]),"-----",VLOOKUP(LeaveTracker[[#This Row],[Employee Name]],'List of Employees'!$B$4:$H$766,6))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Employees'!$B$4:$H$766,7))</f>
        <v>CBO</v>
      </c>
      <c r="F8188" s="66" t="str">
        <f>IF(ISBLANK(LeaveTracker[[#This Row],[Employee Name]]),"-----",VLOOKUP(LeaveTracker[[#This Row],[Employee Name]],'List of Employees'!$B$4:$H$766,6))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Employees'!$B$4:$H$766,7))</f>
        <v>HRMO</v>
      </c>
      <c r="F8189" s="66" t="str">
        <f>IF(ISBLANK(LeaveTracker[[#This Row],[Employee Name]]),"-----",VLOOKUP(LeaveTracker[[#This Row],[Employee Name]],'List of Employees'!$B$4:$H$766,6))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1822</v>
      </c>
      <c r="E8190" s="20" t="str">
        <f>IF(ISBLANK(LeaveTracker[[#This Row],[Employee Name]]),"-----",VLOOKUP(LeaveTracker[[#This Row],[Employee Name]],'List of Employees'!$B$4:$H$766,7))</f>
        <v>SP</v>
      </c>
      <c r="F8190" s="66" t="str">
        <f>IF(ISBLANK(LeaveTracker[[#This Row],[Employee Name]]),"-----",VLOOKUP(LeaveTracker[[#This Row],[Employee Name]],'List of Employees'!$B$4:$H$766,6))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1822</v>
      </c>
      <c r="E8191" s="20" t="str">
        <f>IF(ISBLANK(LeaveTracker[[#This Row],[Employee Name]]),"-----",VLOOKUP(LeaveTracker[[#This Row],[Employee Name]],'List of Employees'!$B$4:$H$766,7))</f>
        <v>SP</v>
      </c>
      <c r="F8191" s="66" t="str">
        <f>IF(ISBLANK(LeaveTracker[[#This Row],[Employee Name]]),"-----",VLOOKUP(LeaveTracker[[#This Row],[Employee Name]],'List of Employees'!$B$4:$H$766,6))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1822</v>
      </c>
      <c r="E8192" s="20" t="str">
        <f>IF(ISBLANK(LeaveTracker[[#This Row],[Employee Name]]),"-----",VLOOKUP(LeaveTracker[[#This Row],[Employee Name]],'List of Employees'!$B$4:$H$766,7))</f>
        <v>SP</v>
      </c>
      <c r="F8192" s="66" t="str">
        <f>IF(ISBLANK(LeaveTracker[[#This Row],[Employee Name]]),"-----",VLOOKUP(LeaveTracker[[#This Row],[Employee Name]],'List of Employees'!$B$4:$H$766,6))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1822</v>
      </c>
      <c r="E8193" s="20" t="str">
        <f>IF(ISBLANK(LeaveTracker[[#This Row],[Employee Name]]),"-----",VLOOKUP(LeaveTracker[[#This Row],[Employee Name]],'List of Employees'!$B$4:$H$766,7))</f>
        <v>SP</v>
      </c>
      <c r="F8193" s="66" t="str">
        <f>IF(ISBLANK(LeaveTracker[[#This Row],[Employee Name]]),"-----",VLOOKUP(LeaveTracker[[#This Row],[Employee Name]],'List of Employees'!$B$4:$H$766,6))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Employees'!$B$4:$H$766,7))</f>
        <v>VMO</v>
      </c>
      <c r="F8194" s="66" t="str">
        <f>IF(ISBLANK(LeaveTracker[[#This Row],[Employee Name]]),"-----",VLOOKUP(LeaveTracker[[#This Row],[Employee Name]],'List of Employees'!$B$4:$H$766,6))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2176</v>
      </c>
      <c r="E8195" s="20" t="str">
        <f>IF(ISBLANK(LeaveTracker[[#This Row],[Employee Name]]),"-----",VLOOKUP(LeaveTracker[[#This Row],[Employee Name]],'List of Employees'!$B$4:$H$766,7))</f>
        <v>HALL OF JUSTICE</v>
      </c>
      <c r="F8195" s="66" t="str">
        <f>IF(ISBLANK(LeaveTracker[[#This Row],[Employee Name]]),"-----",VLOOKUP(LeaveTracker[[#This Row],[Employee Name]],'List of Employees'!$B$4:$H$766,6))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2322</v>
      </c>
      <c r="E8196" s="20" t="str">
        <f>IF(ISBLANK(LeaveTracker[[#This Row],[Employee Name]]),"-----",VLOOKUP(LeaveTracker[[#This Row],[Employee Name]],'List of Employees'!$B$4:$H$766,7))</f>
        <v>SP</v>
      </c>
      <c r="F8196" s="66" t="str">
        <f>IF(ISBLANK(LeaveTracker[[#This Row],[Employee Name]]),"-----",VLOOKUP(LeaveTracker[[#This Row],[Employee Name]],'List of Employees'!$B$4:$H$766,6))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2322</v>
      </c>
      <c r="E8197" s="20" t="str">
        <f>IF(ISBLANK(LeaveTracker[[#This Row],[Employee Name]]),"-----",VLOOKUP(LeaveTracker[[#This Row],[Employee Name]],'List of Employees'!$B$4:$H$766,7))</f>
        <v>SP</v>
      </c>
      <c r="F8197" s="66" t="str">
        <f>IF(ISBLANK(LeaveTracker[[#This Row],[Employee Name]]),"-----",VLOOKUP(LeaveTracker[[#This Row],[Employee Name]],'List of Employees'!$B$4:$H$766,6))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2322</v>
      </c>
      <c r="E8198" s="20" t="str">
        <f>IF(ISBLANK(LeaveTracker[[#This Row],[Employee Name]]),"-----",VLOOKUP(LeaveTracker[[#This Row],[Employee Name]],'List of Employees'!$B$4:$H$766,7))</f>
        <v>SP</v>
      </c>
      <c r="F8198" s="66" t="str">
        <f>IF(ISBLANK(LeaveTracker[[#This Row],[Employee Name]]),"-----",VLOOKUP(LeaveTracker[[#This Row],[Employee Name]],'List of Employees'!$B$4:$H$766,6))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2322</v>
      </c>
      <c r="E8199" s="20" t="str">
        <f>IF(ISBLANK(LeaveTracker[[#This Row],[Employee Name]]),"-----",VLOOKUP(LeaveTracker[[#This Row],[Employee Name]],'List of Employees'!$B$4:$H$766,7))</f>
        <v>SP</v>
      </c>
      <c r="F8199" s="66" t="str">
        <f>IF(ISBLANK(LeaveTracker[[#This Row],[Employee Name]]),"-----",VLOOKUP(LeaveTracker[[#This Row],[Employee Name]],'List of Employees'!$B$4:$H$766,6))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2322</v>
      </c>
      <c r="E8200" s="20" t="str">
        <f>IF(ISBLANK(LeaveTracker[[#This Row],[Employee Name]]),"-----",VLOOKUP(LeaveTracker[[#This Row],[Employee Name]],'List of Employees'!$B$4:$H$766,7))</f>
        <v>SP</v>
      </c>
      <c r="F8200" s="66" t="str">
        <f>IF(ISBLANK(LeaveTracker[[#This Row],[Employee Name]]),"-----",VLOOKUP(LeaveTracker[[#This Row],[Employee Name]],'List of Employees'!$B$4:$H$766,6))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2367</v>
      </c>
      <c r="E8201" s="20" t="str">
        <f>IF(ISBLANK(LeaveTracker[[#This Row],[Employee Name]]),"-----",VLOOKUP(LeaveTracker[[#This Row],[Employee Name]],'List of Employees'!$B$4:$H$766,7))</f>
        <v xml:space="preserve">OFFICE OF THE SANGGUNIANG PANLUNGSOD </v>
      </c>
      <c r="F8201" s="66" t="str">
        <f>IF(ISBLANK(LeaveTracker[[#This Row],[Employee Name]]),"-----",VLOOKUP(LeaveTracker[[#This Row],[Employee Name]],'List of Employees'!$B$4:$H$766,6))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1751</v>
      </c>
      <c r="E8202" s="20" t="str">
        <f>IF(ISBLANK(LeaveTracker[[#This Row],[Employee Name]]),"-----",VLOOKUP(LeaveTracker[[#This Row],[Employee Name]],'List of Employees'!$B$4:$H$766,7))</f>
        <v>SP</v>
      </c>
      <c r="F8202" s="66" t="str">
        <f>IF(ISBLANK(LeaveTracker[[#This Row],[Employee Name]]),"-----",VLOOKUP(LeaveTracker[[#This Row],[Employee Name]],'List of Employees'!$B$4:$H$766,6))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2220</v>
      </c>
      <c r="E8203" s="20" t="str">
        <f>IF(ISBLANK(LeaveTracker[[#This Row],[Employee Name]]),"-----",VLOOKUP(LeaveTracker[[#This Row],[Employee Name]],'List of Employees'!$B$4:$H$766,7))</f>
        <v>SANGGUNIANG PANLUNGSOD</v>
      </c>
      <c r="F8203" s="66" t="str">
        <f>IF(ISBLANK(LeaveTracker[[#This Row],[Employee Name]]),"-----",VLOOKUP(LeaveTracker[[#This Row],[Employee Name]],'List of Employees'!$B$4:$H$766,6))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2220</v>
      </c>
      <c r="E8204" s="20" t="str">
        <f>IF(ISBLANK(LeaveTracker[[#This Row],[Employee Name]]),"-----",VLOOKUP(LeaveTracker[[#This Row],[Employee Name]],'List of Employees'!$B$4:$H$766,7))</f>
        <v>SANGGUNIANG PANLUNGSOD</v>
      </c>
      <c r="F8204" s="66" t="str">
        <f>IF(ISBLANK(LeaveTracker[[#This Row],[Employee Name]]),"-----",VLOOKUP(LeaveTracker[[#This Row],[Employee Name]],'List of Employees'!$B$4:$H$766,6))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2256</v>
      </c>
      <c r="E8205" s="20" t="str">
        <f>IF(ISBLANK(LeaveTracker[[#This Row],[Employee Name]]),"-----",VLOOKUP(LeaveTracker[[#This Row],[Employee Name]],'List of Employees'!$B$4:$H$766,7))</f>
        <v>OSP</v>
      </c>
      <c r="F8205" s="66" t="str">
        <f>IF(ISBLANK(LeaveTracker[[#This Row],[Employee Name]]),"-----",VLOOKUP(LeaveTracker[[#This Row],[Employee Name]],'List of Employees'!$B$4:$H$766,6))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1956</v>
      </c>
      <c r="E8206" s="20" t="str">
        <f>IF(ISBLANK(LeaveTracker[[#This Row],[Employee Name]]),"-----",VLOOKUP(LeaveTracker[[#This Row],[Employee Name]],'List of Employees'!$B$4:$H$766,7))</f>
        <v>TERMINAL</v>
      </c>
      <c r="F8206" s="66" t="str">
        <f>IF(ISBLANK(LeaveTracker[[#This Row],[Employee Name]]),"-----",VLOOKUP(LeaveTracker[[#This Row],[Employee Name]],'List of Employees'!$B$4:$H$766,6))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1956</v>
      </c>
      <c r="E8207" s="20" t="str">
        <f>IF(ISBLANK(LeaveTracker[[#This Row],[Employee Name]]),"-----",VLOOKUP(LeaveTracker[[#This Row],[Employee Name]],'List of Employees'!$B$4:$H$766,7))</f>
        <v>TERMINAL</v>
      </c>
      <c r="F8207" s="66" t="str">
        <f>IF(ISBLANK(LeaveTracker[[#This Row],[Employee Name]]),"-----",VLOOKUP(LeaveTracker[[#This Row],[Employee Name]],'List of Employees'!$B$4:$H$766,6))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1956</v>
      </c>
      <c r="E8208" s="20" t="str">
        <f>IF(ISBLANK(LeaveTracker[[#This Row],[Employee Name]]),"-----",VLOOKUP(LeaveTracker[[#This Row],[Employee Name]],'List of Employees'!$B$4:$H$766,7))</f>
        <v>TERMINAL</v>
      </c>
      <c r="F8208" s="66" t="str">
        <f>IF(ISBLANK(LeaveTracker[[#This Row],[Employee Name]]),"-----",VLOOKUP(LeaveTracker[[#This Row],[Employee Name]],'List of Employees'!$B$4:$H$766,6))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2508</v>
      </c>
      <c r="E8209" s="20" t="str">
        <f>IF(ISBLANK(LeaveTracker[[#This Row],[Employee Name]]),"-----",VLOOKUP(LeaveTracker[[#This Row],[Employee Name]],'List of Employees'!$B$4:$H$766,7))</f>
        <v>ONT</v>
      </c>
      <c r="F8209" s="66" t="str">
        <f>IF(ISBLANK(LeaveTracker[[#This Row],[Employee Name]]),"-----",VLOOKUP(LeaveTracker[[#This Row],[Employee Name]],'List of Employees'!$B$4:$H$766,6))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2291</v>
      </c>
      <c r="E8210" s="20" t="str">
        <f>IF(ISBLANK(LeaveTracker[[#This Row],[Employee Name]]),"-----",VLOOKUP(LeaveTracker[[#This Row],[Employee Name]],'List of Employees'!$B$4:$H$766,7))</f>
        <v>ONT</v>
      </c>
      <c r="F8210" s="66" t="str">
        <f>IF(ISBLANK(LeaveTracker[[#This Row],[Employee Name]]),"-----",VLOOKUP(LeaveTracker[[#This Row],[Employee Name]],'List of Employees'!$B$4:$H$766,6))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2421</v>
      </c>
      <c r="E8211" s="20" t="str">
        <f>IF(ISBLANK(LeaveTracker[[#This Row],[Employee Name]]),"-----",VLOOKUP(LeaveTracker[[#This Row],[Employee Name]],'List of Employees'!$B$4:$H$766,7))</f>
        <v>ONT</v>
      </c>
      <c r="F8211" s="66" t="str">
        <f>IF(ISBLANK(LeaveTracker[[#This Row],[Employee Name]]),"-----",VLOOKUP(LeaveTracker[[#This Row],[Employee Name]],'List of Employees'!$B$4:$H$766,6))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1917</v>
      </c>
      <c r="E8212" s="20" t="str">
        <f>IF(ISBLANK(LeaveTracker[[#This Row],[Employee Name]]),"-----",VLOOKUP(LeaveTracker[[#This Row],[Employee Name]],'List of Employees'!$B$4:$H$766,7))</f>
        <v>ONT</v>
      </c>
      <c r="F8212" s="66" t="str">
        <f>IF(ISBLANK(LeaveTracker[[#This Row],[Employee Name]]),"-----",VLOOKUP(LeaveTracker[[#This Row],[Employee Name]],'List of Employees'!$B$4:$H$766,6))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1917</v>
      </c>
      <c r="E8213" s="20" t="str">
        <f>IF(ISBLANK(LeaveTracker[[#This Row],[Employee Name]]),"-----",VLOOKUP(LeaveTracker[[#This Row],[Employee Name]],'List of Employees'!$B$4:$H$766,7))</f>
        <v>ONT</v>
      </c>
      <c r="F8213" s="66" t="str">
        <f>IF(ISBLANK(LeaveTracker[[#This Row],[Employee Name]]),"-----",VLOOKUP(LeaveTracker[[#This Row],[Employee Name]],'List of Employees'!$B$4:$H$766,6))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2187</v>
      </c>
      <c r="E8214" s="20" t="str">
        <f>IF(ISBLANK(LeaveTracker[[#This Row],[Employee Name]]),"-----",VLOOKUP(LeaveTracker[[#This Row],[Employee Name]],'List of Employees'!$B$4:$H$766,7))</f>
        <v>OSPITAL NG TAGAYTAY</v>
      </c>
      <c r="F8214" s="66" t="str">
        <f>IF(ISBLANK(LeaveTracker[[#This Row],[Employee Name]]),"-----",VLOOKUP(LeaveTracker[[#This Row],[Employee Name]],'List of Employees'!$B$4:$H$766,6))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2227</v>
      </c>
      <c r="E8215" s="20" t="str">
        <f>IF(ISBLANK(LeaveTracker[[#This Row],[Employee Name]]),"-----",VLOOKUP(LeaveTracker[[#This Row],[Employee Name]],'List of Employees'!$B$4:$H$766,7))</f>
        <v>OSPITAL NG TAGAYTAY</v>
      </c>
      <c r="F8215" s="66" t="str">
        <f>IF(ISBLANK(LeaveTracker[[#This Row],[Employee Name]]),"-----",VLOOKUP(LeaveTracker[[#This Row],[Employee Name]],'List of Employees'!$B$4:$H$766,6))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2227</v>
      </c>
      <c r="E8216" s="20" t="str">
        <f>IF(ISBLANK(LeaveTracker[[#This Row],[Employee Name]]),"-----",VLOOKUP(LeaveTracker[[#This Row],[Employee Name]],'List of Employees'!$B$4:$H$766,7))</f>
        <v>OSPITAL NG TAGAYTAY</v>
      </c>
      <c r="F8216" s="66" t="str">
        <f>IF(ISBLANK(LeaveTracker[[#This Row],[Employee Name]]),"-----",VLOOKUP(LeaveTracker[[#This Row],[Employee Name]],'List of Employees'!$B$4:$H$766,6))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2227</v>
      </c>
      <c r="E8217" s="20" t="str">
        <f>IF(ISBLANK(LeaveTracker[[#This Row],[Employee Name]]),"-----",VLOOKUP(LeaveTracker[[#This Row],[Employee Name]],'List of Employees'!$B$4:$H$766,7))</f>
        <v>OSPITAL NG TAGAYTAY</v>
      </c>
      <c r="F8217" s="66" t="str">
        <f>IF(ISBLANK(LeaveTracker[[#This Row],[Employee Name]]),"-----",VLOOKUP(LeaveTracker[[#This Row],[Employee Name]],'List of Employees'!$B$4:$H$766,6))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2204</v>
      </c>
      <c r="E8218" s="20" t="str">
        <f>IF(ISBLANK(LeaveTracker[[#This Row],[Employee Name]]),"-----",VLOOKUP(LeaveTracker[[#This Row],[Employee Name]],'List of Employees'!$B$4:$H$766,7))</f>
        <v>OSPITAL NG TAGAYTAY</v>
      </c>
      <c r="F8218" s="66" t="str">
        <f>IF(ISBLANK(LeaveTracker[[#This Row],[Employee Name]]),"-----",VLOOKUP(LeaveTracker[[#This Row],[Employee Name]],'List of Employees'!$B$4:$H$766,6))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Employees'!$B$4:$H$766,7))</f>
        <v>ONT</v>
      </c>
      <c r="F8219" s="66" t="str">
        <f>IF(ISBLANK(LeaveTracker[[#This Row],[Employee Name]]),"-----",VLOOKUP(LeaveTracker[[#This Row],[Employee Name]],'List of Employees'!$B$4:$H$766,6))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Employees'!$B$4:$H$766,7))</f>
        <v>CPDO</v>
      </c>
      <c r="F8220" s="66" t="str">
        <f>IF(ISBLANK(LeaveTracker[[#This Row],[Employee Name]]),"-----",VLOOKUP(LeaveTracker[[#This Row],[Employee Name]],'List of Employees'!$B$4:$H$766,6))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2312</v>
      </c>
      <c r="E8221" s="20" t="str">
        <f>IF(ISBLANK(LeaveTracker[[#This Row],[Employee Name]]),"-----",VLOOKUP(LeaveTracker[[#This Row],[Employee Name]],'List of Employees'!$B$4:$H$766,7))</f>
        <v>BPLO</v>
      </c>
      <c r="F8221" s="66" t="str">
        <f>IF(ISBLANK(LeaveTracker[[#This Row],[Employee Name]]),"-----",VLOOKUP(LeaveTracker[[#This Row],[Employee Name]],'List of Employees'!$B$4:$H$766,6))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Employees'!$B$4:$H$766,7))</f>
        <v>MO</v>
      </c>
      <c r="F8222" s="66" t="str">
        <f>IF(ISBLANK(LeaveTracker[[#This Row],[Employee Name]]),"-----",VLOOKUP(LeaveTracker[[#This Row],[Employee Name]],'List of Employees'!$B$4:$H$766,6))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1729</v>
      </c>
      <c r="E8223" s="20" t="str">
        <f>IF(ISBLANK(LeaveTracker[[#This Row],[Employee Name]]),"-----",VLOOKUP(LeaveTracker[[#This Row],[Employee Name]],'List of Employees'!$B$4:$H$766,7))</f>
        <v>ASSESSOR</v>
      </c>
      <c r="F8223" s="66" t="str">
        <f>IF(ISBLANK(LeaveTracker[[#This Row],[Employee Name]]),"-----",VLOOKUP(LeaveTracker[[#This Row],[Employee Name]],'List of Employees'!$B$4:$H$766,6))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2510</v>
      </c>
      <c r="E8224" s="20" t="str">
        <f>IF(ISBLANK(LeaveTracker[[#This Row],[Employee Name]]),"-----",VLOOKUP(LeaveTracker[[#This Row],[Employee Name]],'List of Employees'!$B$4:$H$766,7))</f>
        <v>ASSESSORS OFFICE</v>
      </c>
      <c r="F8224" s="66" t="str">
        <f>IF(ISBLANK(LeaveTracker[[#This Row],[Employee Name]]),"-----",VLOOKUP(LeaveTracker[[#This Row],[Employee Name]],'List of Employees'!$B$4:$H$766,6))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2510</v>
      </c>
      <c r="E8225" s="20" t="str">
        <f>IF(ISBLANK(LeaveTracker[[#This Row],[Employee Name]]),"-----",VLOOKUP(LeaveTracker[[#This Row],[Employee Name]],'List of Employees'!$B$4:$H$766,7))</f>
        <v>ASSESSORS OFFICE</v>
      </c>
      <c r="F8225" s="66" t="str">
        <f>IF(ISBLANK(LeaveTracker[[#This Row],[Employee Name]]),"-----",VLOOKUP(LeaveTracker[[#This Row],[Employee Name]],'List of Employees'!$B$4:$H$766,6))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2510</v>
      </c>
      <c r="E8226" s="20" t="str">
        <f>IF(ISBLANK(LeaveTracker[[#This Row],[Employee Name]]),"-----",VLOOKUP(LeaveTracker[[#This Row],[Employee Name]],'List of Employees'!$B$4:$H$766,7))</f>
        <v>ASSESSORS OFFICE</v>
      </c>
      <c r="F8226" s="66" t="str">
        <f>IF(ISBLANK(LeaveTracker[[#This Row],[Employee Name]]),"-----",VLOOKUP(LeaveTracker[[#This Row],[Employee Name]],'List of Employees'!$B$4:$H$766,6))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2510</v>
      </c>
      <c r="E8227" s="20" t="str">
        <f>IF(ISBLANK(LeaveTracker[[#This Row],[Employee Name]]),"-----",VLOOKUP(LeaveTracker[[#This Row],[Employee Name]],'List of Employees'!$B$4:$H$766,7))</f>
        <v>ASSESSORS OFFICE</v>
      </c>
      <c r="F8227" s="66" t="str">
        <f>IF(ISBLANK(LeaveTracker[[#This Row],[Employee Name]]),"-----",VLOOKUP(LeaveTracker[[#This Row],[Employee Name]],'List of Employees'!$B$4:$H$766,6))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Employees'!$B$4:$H$766,7))</f>
        <v>ONT</v>
      </c>
      <c r="F8228" s="66" t="str">
        <f>IF(ISBLANK(LeaveTracker[[#This Row],[Employee Name]]),"-----",VLOOKUP(LeaveTracker[[#This Row],[Employee Name]],'List of Employees'!$B$4:$H$766,6))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1814</v>
      </c>
      <c r="E8229" s="20" t="str">
        <f>IF(ISBLANK(LeaveTracker[[#This Row],[Employee Name]]),"-----",VLOOKUP(LeaveTracker[[#This Row],[Employee Name]],'List of Employees'!$B$4:$H$766,7))</f>
        <v>CHO</v>
      </c>
      <c r="F8229" s="66" t="str">
        <f>IF(ISBLANK(LeaveTracker[[#This Row],[Employee Name]]),"-----",VLOOKUP(LeaveTracker[[#This Row],[Employee Name]],'List of Employees'!$B$4:$H$766,6))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Employees'!$B$4:$H$766,7))</f>
        <v>ONT</v>
      </c>
      <c r="F8230" s="66" t="str">
        <f>IF(ISBLANK(LeaveTracker[[#This Row],[Employee Name]]),"-----",VLOOKUP(LeaveTracker[[#This Row],[Employee Name]],'List of Employees'!$B$4:$H$766,6))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1831</v>
      </c>
      <c r="E8231" s="20" t="str">
        <f>IF(ISBLANK(LeaveTracker[[#This Row],[Employee Name]]),"-----",VLOOKUP(LeaveTracker[[#This Row],[Employee Name]],'List of Employees'!$B$4:$H$766,7))</f>
        <v>ONT</v>
      </c>
      <c r="F8231" s="66" t="str">
        <f>IF(ISBLANK(LeaveTracker[[#This Row],[Employee Name]]),"-----",VLOOKUP(LeaveTracker[[#This Row],[Employee Name]],'List of Employees'!$B$4:$H$766,6))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1945</v>
      </c>
      <c r="E8232" s="20" t="str">
        <f>IF(ISBLANK(LeaveTracker[[#This Row],[Employee Name]]),"-----",VLOOKUP(LeaveTracker[[#This Row],[Employee Name]],'List of Employees'!$B$4:$H$766,7))</f>
        <v>ONT</v>
      </c>
      <c r="F8232" s="66" t="str">
        <f>IF(ISBLANK(LeaveTracker[[#This Row],[Employee Name]]),"-----",VLOOKUP(LeaveTracker[[#This Row],[Employee Name]],'List of Employees'!$B$4:$H$766,6))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2512</v>
      </c>
      <c r="E8233" s="20" t="str">
        <f>IF(ISBLANK(LeaveTracker[[#This Row],[Employee Name]]),"-----",VLOOKUP(LeaveTracker[[#This Row],[Employee Name]],'List of Employees'!$B$4:$H$766,7))</f>
        <v>ONT</v>
      </c>
      <c r="F8233" s="66" t="str">
        <f>IF(ISBLANK(LeaveTracker[[#This Row],[Employee Name]]),"-----",VLOOKUP(LeaveTracker[[#This Row],[Employee Name]],'List of Employees'!$B$4:$H$766,6))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1945</v>
      </c>
      <c r="E8234" s="20" t="str">
        <f>IF(ISBLANK(LeaveTracker[[#This Row],[Employee Name]]),"-----",VLOOKUP(LeaveTracker[[#This Row],[Employee Name]],'List of Employees'!$B$4:$H$766,7))</f>
        <v>ONT</v>
      </c>
      <c r="F8234" s="66" t="str">
        <f>IF(ISBLANK(LeaveTracker[[#This Row],[Employee Name]]),"-----",VLOOKUP(LeaveTracker[[#This Row],[Employee Name]],'List of Employees'!$B$4:$H$766,6))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2421</v>
      </c>
      <c r="E8235" s="20" t="str">
        <f>IF(ISBLANK(LeaveTracker[[#This Row],[Employee Name]]),"-----",VLOOKUP(LeaveTracker[[#This Row],[Employee Name]],'List of Employees'!$B$4:$H$766,7))</f>
        <v>ONT</v>
      </c>
      <c r="F8235" s="66" t="str">
        <f>IF(ISBLANK(LeaveTracker[[#This Row],[Employee Name]]),"-----",VLOOKUP(LeaveTracker[[#This Row],[Employee Name]],'List of Employees'!$B$4:$H$766,6))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Employees'!$B$4:$H$766,7))</f>
        <v>ONT</v>
      </c>
      <c r="F8236" s="66" t="str">
        <f>IF(ISBLANK(LeaveTracker[[#This Row],[Employee Name]]),"-----",VLOOKUP(LeaveTracker[[#This Row],[Employee Name]],'List of Employees'!$B$4:$H$766,6))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2514</v>
      </c>
      <c r="E8237" s="20" t="str">
        <f>IF(ISBLANK(LeaveTracker[[#This Row],[Employee Name]]),"-----",VLOOKUP(LeaveTracker[[#This Row],[Employee Name]],'List of Employees'!$B$4:$H$766,7))</f>
        <v>CSWDO</v>
      </c>
      <c r="F8237" s="66" t="str">
        <f>IF(ISBLANK(LeaveTracker[[#This Row],[Employee Name]]),"-----",VLOOKUP(LeaveTracker[[#This Row],[Employee Name]],'List of Employees'!$B$4:$H$766,6))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2517</v>
      </c>
      <c r="E8238" s="20" t="str">
        <f>IF(ISBLANK(LeaveTracker[[#This Row],[Employee Name]]),"-----",VLOOKUP(LeaveTracker[[#This Row],[Employee Name]],'List of Employees'!$B$4:$H$766,7))</f>
        <v>CSWDO</v>
      </c>
      <c r="F8238" s="66" t="str">
        <f>IF(ISBLANK(LeaveTracker[[#This Row],[Employee Name]]),"-----",VLOOKUP(LeaveTracker[[#This Row],[Employee Name]],'List of Employees'!$B$4:$H$766,6))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Employees'!$B$4:$H$766,7))</f>
        <v>CSWDO</v>
      </c>
      <c r="F8239" s="66" t="str">
        <f>IF(ISBLANK(LeaveTracker[[#This Row],[Employee Name]]),"-----",VLOOKUP(LeaveTracker[[#This Row],[Employee Name]],'List of Employees'!$B$4:$H$766,6))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Employees'!$B$4:$H$766,7))</f>
        <v>CSWDO</v>
      </c>
      <c r="F8240" s="66" t="str">
        <f>IF(ISBLANK(LeaveTracker[[#This Row],[Employee Name]]),"-----",VLOOKUP(LeaveTracker[[#This Row],[Employee Name]],'List of Employees'!$B$4:$H$766,6))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Employees'!$B$4:$H$766,7))</f>
        <v>VMO</v>
      </c>
      <c r="F8241" s="66" t="str">
        <f>IF(ISBLANK(LeaveTracker[[#This Row],[Employee Name]]),"-----",VLOOKUP(LeaveTracker[[#This Row],[Employee Name]],'List of Employees'!$B$4:$H$766,6))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2521</v>
      </c>
      <c r="E8242" s="20" t="str">
        <f>IF(ISBLANK(LeaveTracker[[#This Row],[Employee Name]]),"-----",VLOOKUP(LeaveTracker[[#This Row],[Employee Name]],'List of Employees'!$B$4:$H$766,7))</f>
        <v>CSWDO</v>
      </c>
      <c r="F8242" s="66" t="str">
        <f>IF(ISBLANK(LeaveTracker[[#This Row],[Employee Name]]),"-----",VLOOKUP(LeaveTracker[[#This Row],[Employee Name]],'List of Employees'!$B$4:$H$766,6))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Employees'!$B$4:$H$766,7))</f>
        <v>CSWDO</v>
      </c>
      <c r="F8243" s="66" t="str">
        <f>IF(ISBLANK(LeaveTracker[[#This Row],[Employee Name]]),"-----",VLOOKUP(LeaveTracker[[#This Row],[Employee Name]],'List of Employees'!$B$4:$H$766,6))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Employees'!$B$4:$H$766,7))</f>
        <v>CSWDO</v>
      </c>
      <c r="F8244" s="66" t="str">
        <f>IF(ISBLANK(LeaveTracker[[#This Row],[Employee Name]]),"-----",VLOOKUP(LeaveTracker[[#This Row],[Employee Name]],'List of Employees'!$B$4:$H$766,6))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1973</v>
      </c>
      <c r="E8245" s="20" t="str">
        <f>IF(ISBLANK(LeaveTracker[[#This Row],[Employee Name]]),"-----",VLOOKUP(LeaveTracker[[#This Row],[Employee Name]],'List of Employees'!$B$4:$H$766,7))</f>
        <v>CHO</v>
      </c>
      <c r="F8245" s="66" t="str">
        <f>IF(ISBLANK(LeaveTracker[[#This Row],[Employee Name]]),"-----",VLOOKUP(LeaveTracker[[#This Row],[Employee Name]],'List of Employees'!$B$4:$H$766,6))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Employees'!$B$4:$H$766,7))</f>
        <v>CHO</v>
      </c>
      <c r="F8246" s="66" t="str">
        <f>IF(ISBLANK(LeaveTracker[[#This Row],[Employee Name]]),"-----",VLOOKUP(LeaveTracker[[#This Row],[Employee Name]],'List of Employees'!$B$4:$H$766,6))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2156</v>
      </c>
      <c r="E8247" s="20" t="str">
        <f>IF(ISBLANK(LeaveTracker[[#This Row],[Employee Name]]),"-----",VLOOKUP(LeaveTracker[[#This Row],[Employee Name]],'List of Employees'!$B$4:$H$766,7))</f>
        <v>DEPED</v>
      </c>
      <c r="F8247" s="66" t="str">
        <f>IF(ISBLANK(LeaveTracker[[#This Row],[Employee Name]]),"-----",VLOOKUP(LeaveTracker[[#This Row],[Employee Name]],'List of Employees'!$B$4:$H$766,6))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Employees'!$B$4:$H$766,7))</f>
        <v>LANDTAX</v>
      </c>
      <c r="F8248" s="66" t="str">
        <f>IF(ISBLANK(LeaveTracker[[#This Row],[Employee Name]]),"-----",VLOOKUP(LeaveTracker[[#This Row],[Employee Name]],'List of Employees'!$B$4:$H$766,6))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Employees'!$B$4:$H$766,7))</f>
        <v>CENRO</v>
      </c>
      <c r="F8249" s="66" t="str">
        <f>IF(ISBLANK(LeaveTracker[[#This Row],[Employee Name]]),"-----",VLOOKUP(LeaveTracker[[#This Row],[Employee Name]],'List of Employees'!$B$4:$H$766,6))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Employees'!$B$4:$H$766,7))</f>
        <v>CENRO</v>
      </c>
      <c r="F8250" s="66" t="str">
        <f>IF(ISBLANK(LeaveTracker[[#This Row],[Employee Name]]),"-----",VLOOKUP(LeaveTracker[[#This Row],[Employee Name]],'List of Employees'!$B$4:$H$766,6))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Employees'!$B$4:$H$766,7))</f>
        <v>0</v>
      </c>
      <c r="F8251" s="66" t="str">
        <f>IF(ISBLANK(LeaveTracker[[#This Row],[Employee Name]]),"-----",VLOOKUP(LeaveTracker[[#This Row],[Employee Name]],'List of Employees'!$B$4:$H$766,6))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2524</v>
      </c>
      <c r="E8252" s="20" t="str">
        <f>IF(ISBLANK(LeaveTracker[[#This Row],[Employee Name]]),"-----",VLOOKUP(LeaveTracker[[#This Row],[Employee Name]],'List of Employees'!$B$4:$H$766,7))</f>
        <v>CITY HEALTH OFFICE</v>
      </c>
      <c r="F8252" s="66" t="str">
        <f>IF(ISBLANK(LeaveTracker[[#This Row],[Employee Name]]),"-----",VLOOKUP(LeaveTracker[[#This Row],[Employee Name]],'List of Employees'!$B$4:$H$766,6))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2529</v>
      </c>
      <c r="E8253" s="20" t="str">
        <f>IF(ISBLANK(LeaveTracker[[#This Row],[Employee Name]]),"-----",VLOOKUP(LeaveTracker[[#This Row],[Employee Name]],'List of Employees'!$B$4:$H$766,7))</f>
        <v>BFP</v>
      </c>
      <c r="F8253" s="66" t="str">
        <f>IF(ISBLANK(LeaveTracker[[#This Row],[Employee Name]]),"-----",VLOOKUP(LeaveTracker[[#This Row],[Employee Name]],'List of Employees'!$B$4:$H$766,6))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2529</v>
      </c>
      <c r="E8254" s="20" t="str">
        <f>IF(ISBLANK(LeaveTracker[[#This Row],[Employee Name]]),"-----",VLOOKUP(LeaveTracker[[#This Row],[Employee Name]],'List of Employees'!$B$4:$H$766,7))</f>
        <v>BFP</v>
      </c>
      <c r="F8254" s="66" t="str">
        <f>IF(ISBLANK(LeaveTracker[[#This Row],[Employee Name]]),"-----",VLOOKUP(LeaveTracker[[#This Row],[Employee Name]],'List of Employees'!$B$4:$H$766,6))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2487</v>
      </c>
      <c r="E8255" s="20">
        <f>IF(ISBLANK(LeaveTracker[[#This Row],[Employee Name]]),"-----",VLOOKUP(LeaveTracker[[#This Row],[Employee Name]],'List of Employees'!$B$4:$H$766,7))</f>
        <v>0</v>
      </c>
      <c r="F8255" s="66" t="str">
        <f>IF(ISBLANK(LeaveTracker[[#This Row],[Employee Name]]),"-----",VLOOKUP(LeaveTracker[[#This Row],[Employee Name]],'List of Employees'!$B$4:$H$766,6))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2524</v>
      </c>
      <c r="E8256" s="20" t="str">
        <f>IF(ISBLANK(LeaveTracker[[#This Row],[Employee Name]]),"-----",VLOOKUP(LeaveTracker[[#This Row],[Employee Name]],'List of Employees'!$B$4:$H$766,7))</f>
        <v>CITY HEALTH OFFICE</v>
      </c>
      <c r="F8256" s="66" t="str">
        <f>IF(ISBLANK(LeaveTracker[[#This Row],[Employee Name]]),"-----",VLOOKUP(LeaveTracker[[#This Row],[Employee Name]],'List of Employees'!$B$4:$H$766,6))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1874</v>
      </c>
      <c r="E8257" s="20" t="str">
        <f>IF(ISBLANK(LeaveTracker[[#This Row],[Employee Name]]),"-----",VLOOKUP(LeaveTracker[[#This Row],[Employee Name]],'List of Employees'!$B$4:$H$766,7))</f>
        <v>CHO</v>
      </c>
      <c r="F8257" s="66" t="str">
        <f>IF(ISBLANK(LeaveTracker[[#This Row],[Employee Name]]),"-----",VLOOKUP(LeaveTracker[[#This Row],[Employee Name]],'List of Employees'!$B$4:$H$766,6))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1867</v>
      </c>
      <c r="E8258" s="20" t="str">
        <f>IF(ISBLANK(LeaveTracker[[#This Row],[Employee Name]]),"-----",VLOOKUP(LeaveTracker[[#This Row],[Employee Name]],'List of Employees'!$B$4:$H$766,7))</f>
        <v>CEO</v>
      </c>
      <c r="F8258" s="66" t="str">
        <f>IF(ISBLANK(LeaveTracker[[#This Row],[Employee Name]]),"-----",VLOOKUP(LeaveTracker[[#This Row],[Employee Name]],'List of Employees'!$B$4:$H$766,6))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Employees'!$B$4:$H$766,7))</f>
        <v>LANDTAX</v>
      </c>
      <c r="F8259" s="66" t="str">
        <f>IF(ISBLANK(LeaveTracker[[#This Row],[Employee Name]]),"-----",VLOOKUP(LeaveTracker[[#This Row],[Employee Name]],'List of Employees'!$B$4:$H$766,6))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Employees'!$B$4:$H$766,7))</f>
        <v>MAHOGANY MARKET</v>
      </c>
      <c r="F8260" s="66" t="str">
        <f>IF(ISBLANK(LeaveTracker[[#This Row],[Employee Name]]),"-----",VLOOKUP(LeaveTracker[[#This Row],[Employee Name]],'List of Employees'!$B$4:$H$766,6))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Employees'!$B$4:$H$766,7))</f>
        <v>PIO</v>
      </c>
      <c r="F8261" s="66" t="str">
        <f>IF(ISBLANK(LeaveTracker[[#This Row],[Employee Name]]),"-----",VLOOKUP(LeaveTracker[[#This Row],[Employee Name]],'List of Employees'!$B$4:$H$766,6))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Employees'!$B$4:$H$766,7))</f>
        <v>MAHOGANY MARKET</v>
      </c>
      <c r="F8262" s="66" t="str">
        <f>IF(ISBLANK(LeaveTracker[[#This Row],[Employee Name]]),"-----",VLOOKUP(LeaveTracker[[#This Row],[Employee Name]],'List of Employees'!$B$4:$H$766,6))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Employees'!$B$4:$H$766,7))</f>
        <v>CCT</v>
      </c>
      <c r="F8263" s="66" t="str">
        <f>IF(ISBLANK(LeaveTracker[[#This Row],[Employee Name]]),"-----",VLOOKUP(LeaveTracker[[#This Row],[Employee Name]],'List of Employees'!$B$4:$H$766,6))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1816</v>
      </c>
      <c r="E8264" s="20" t="str">
        <f>IF(ISBLANK(LeaveTracker[[#This Row],[Employee Name]]),"-----",VLOOKUP(LeaveTracker[[#This Row],[Employee Name]],'List of Employees'!$B$4:$H$766,7))</f>
        <v>DSWDO</v>
      </c>
      <c r="F8264" s="66" t="str">
        <f>IF(ISBLANK(LeaveTracker[[#This Row],[Employee Name]]),"-----",VLOOKUP(LeaveTracker[[#This Row],[Employee Name]],'List of Employees'!$B$4:$H$766,6))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Employees'!$B$4:$H$766,7))</f>
        <v>CSWDO</v>
      </c>
      <c r="F8265" s="66" t="str">
        <f>IF(ISBLANK(LeaveTracker[[#This Row],[Employee Name]]),"-----",VLOOKUP(LeaveTracker[[#This Row],[Employee Name]],'List of Employees'!$B$4:$H$766,6))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Employees'!$B$4:$H$766,7))</f>
        <v>CSWDO</v>
      </c>
      <c r="F8266" s="66" t="str">
        <f>IF(ISBLANK(LeaveTracker[[#This Row],[Employee Name]]),"-----",VLOOKUP(LeaveTracker[[#This Row],[Employee Name]],'List of Employees'!$B$4:$H$766,6))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Employees'!$B$4:$H$766,7))</f>
        <v>CSWDO</v>
      </c>
      <c r="F8267" s="66" t="str">
        <f>IF(ISBLANK(LeaveTracker[[#This Row],[Employee Name]]),"-----",VLOOKUP(LeaveTracker[[#This Row],[Employee Name]],'List of Employees'!$B$4:$H$766,6))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Employees'!$B$4:$H$766,7))</f>
        <v>CTO</v>
      </c>
      <c r="F8268" s="66" t="str">
        <f>IF(ISBLANK(LeaveTracker[[#This Row],[Employee Name]]),"-----",VLOOKUP(LeaveTracker[[#This Row],[Employee Name]],'List of Employees'!$B$4:$H$766,6))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Employees'!$B$4:$H$766,7))</f>
        <v>VMO</v>
      </c>
      <c r="F8269" s="66" t="str">
        <f>IF(ISBLANK(LeaveTracker[[#This Row],[Employee Name]]),"-----",VLOOKUP(LeaveTracker[[#This Row],[Employee Name]],'List of Employees'!$B$4:$H$766,6))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Employees'!$B$4:$H$766,7))</f>
        <v>VMO</v>
      </c>
      <c r="F8270" s="66" t="str">
        <f>IF(ISBLANK(LeaveTracker[[#This Row],[Employee Name]]),"-----",VLOOKUP(LeaveTracker[[#This Row],[Employee Name]],'List of Employees'!$B$4:$H$766,6))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Employees'!$B$4:$H$766,7))</f>
        <v>CHARACTER OFFICE</v>
      </c>
      <c r="F8271" s="66" t="str">
        <f>IF(ISBLANK(LeaveTracker[[#This Row],[Employee Name]]),"-----",VLOOKUP(LeaveTracker[[#This Row],[Employee Name]],'List of Employees'!$B$4:$H$766,6))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Employees'!$B$4:$H$766,7))</f>
        <v>CHARACTER OFFICE</v>
      </c>
      <c r="F8272" s="66" t="str">
        <f>IF(ISBLANK(LeaveTracker[[#This Row],[Employee Name]]),"-----",VLOOKUP(LeaveTracker[[#This Row],[Employee Name]],'List of Employees'!$B$4:$H$766,6))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Employees'!$B$4:$H$766,7))</f>
        <v>CEO</v>
      </c>
      <c r="F8273" s="66" t="str">
        <f>IF(ISBLANK(LeaveTracker[[#This Row],[Employee Name]]),"-----",VLOOKUP(LeaveTracker[[#This Row],[Employee Name]],'List of Employees'!$B$4:$H$766,6))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Employees'!$B$4:$H$766,7))</f>
        <v>CEO</v>
      </c>
      <c r="F8274" s="66" t="str">
        <f>IF(ISBLANK(LeaveTracker[[#This Row],[Employee Name]]),"-----",VLOOKUP(LeaveTracker[[#This Row],[Employee Name]],'List of Employees'!$B$4:$H$766,6))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Employees'!$B$4:$H$766,7))</f>
        <v>CEO</v>
      </c>
      <c r="F8275" s="66" t="str">
        <f>IF(ISBLANK(LeaveTracker[[#This Row],[Employee Name]]),"-----",VLOOKUP(LeaveTracker[[#This Row],[Employee Name]],'List of Employees'!$B$4:$H$766,6))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Employees'!$B$4:$H$766,7))</f>
        <v>CEO</v>
      </c>
      <c r="F8276" s="66" t="str">
        <f>IF(ISBLANK(LeaveTracker[[#This Row],[Employee Name]]),"-----",VLOOKUP(LeaveTracker[[#This Row],[Employee Name]],'List of Employees'!$B$4:$H$766,6))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Employees'!$B$4:$H$766,7))</f>
        <v>CENRO</v>
      </c>
      <c r="F8277" s="66" t="str">
        <f>IF(ISBLANK(LeaveTracker[[#This Row],[Employee Name]]),"-----",VLOOKUP(LeaveTracker[[#This Row],[Employee Name]],'List of Employees'!$B$4:$H$766,6))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Employees'!$B$4:$H$766,7))</f>
        <v>CENRO</v>
      </c>
      <c r="F8278" s="66" t="str">
        <f>IF(ISBLANK(LeaveTracker[[#This Row],[Employee Name]]),"-----",VLOOKUP(LeaveTracker[[#This Row],[Employee Name]],'List of Employees'!$B$4:$H$766,6))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Employees'!$B$4:$H$766,7))</f>
        <v>CTO</v>
      </c>
      <c r="F8279" s="66" t="str">
        <f>IF(ISBLANK(LeaveTracker[[#This Row],[Employee Name]]),"-----",VLOOKUP(LeaveTracker[[#This Row],[Employee Name]],'List of Employees'!$B$4:$H$766,6))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Employees'!$B$4:$H$766,7))</f>
        <v>CTO</v>
      </c>
      <c r="F8280" s="66" t="str">
        <f>IF(ISBLANK(LeaveTracker[[#This Row],[Employee Name]]),"-----",VLOOKUP(LeaveTracker[[#This Row],[Employee Name]],'List of Employees'!$B$4:$H$766,6))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Employees'!$B$4:$H$766,7))</f>
        <v>SP</v>
      </c>
      <c r="F8281" s="66" t="str">
        <f>IF(ISBLANK(LeaveTracker[[#This Row],[Employee Name]]),"-----",VLOOKUP(LeaveTracker[[#This Row],[Employee Name]],'List of Employees'!$B$4:$H$766,6))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Employees'!$B$4:$H$766,7))</f>
        <v>SP</v>
      </c>
      <c r="F8282" s="66" t="str">
        <f>IF(ISBLANK(LeaveTracker[[#This Row],[Employee Name]]),"-----",VLOOKUP(LeaveTracker[[#This Row],[Employee Name]],'List of Employees'!$B$4:$H$766,6))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1752</v>
      </c>
      <c r="E8283" s="20" t="str">
        <f>IF(ISBLANK(LeaveTracker[[#This Row],[Employee Name]]),"-----",VLOOKUP(LeaveTracker[[#This Row],[Employee Name]],'List of Employees'!$B$4:$H$766,7))</f>
        <v>EEO/CITY MARKET</v>
      </c>
      <c r="F8283" s="66" t="str">
        <f>IF(ISBLANK(LeaveTracker[[#This Row],[Employee Name]]),"-----",VLOOKUP(LeaveTracker[[#This Row],[Employee Name]],'List of Employees'!$B$4:$H$766,6))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1752</v>
      </c>
      <c r="E8284" s="20" t="str">
        <f>IF(ISBLANK(LeaveTracker[[#This Row],[Employee Name]]),"-----",VLOOKUP(LeaveTracker[[#This Row],[Employee Name]],'List of Employees'!$B$4:$H$766,7))</f>
        <v>EEO/CITY MARKET</v>
      </c>
      <c r="F8284" s="66" t="str">
        <f>IF(ISBLANK(LeaveTracker[[#This Row],[Employee Name]]),"-----",VLOOKUP(LeaveTracker[[#This Row],[Employee Name]],'List of Employees'!$B$4:$H$766,6))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2008</v>
      </c>
      <c r="E8285" s="20" t="str">
        <f>IF(ISBLANK(LeaveTracker[[#This Row],[Employee Name]]),"-----",VLOOKUP(LeaveTracker[[#This Row],[Employee Name]],'List of Employees'!$B$4:$H$766,7))</f>
        <v>EDP</v>
      </c>
      <c r="F8285" s="66" t="str">
        <f>IF(ISBLANK(LeaveTracker[[#This Row],[Employee Name]]),"-----",VLOOKUP(LeaveTracker[[#This Row],[Employee Name]],'List of Employees'!$B$4:$H$766,6))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1919</v>
      </c>
      <c r="E8286" s="20" t="str">
        <f>IF(ISBLANK(LeaveTracker[[#This Row],[Employee Name]]),"-----",VLOOKUP(LeaveTracker[[#This Row],[Employee Name]],'List of Employees'!$B$4:$H$766,7))</f>
        <v>HOUSING</v>
      </c>
      <c r="F8286" s="66" t="str">
        <f>IF(ISBLANK(LeaveTracker[[#This Row],[Employee Name]]),"-----",VLOOKUP(LeaveTracker[[#This Row],[Employee Name]],'List of Employees'!$B$4:$H$766,6))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1800</v>
      </c>
      <c r="E8287" s="20" t="str">
        <f>IF(ISBLANK(LeaveTracker[[#This Row],[Employee Name]]),"-----",VLOOKUP(LeaveTracker[[#This Row],[Employee Name]],'List of Employees'!$B$4:$H$766,7))</f>
        <v>HOUSING</v>
      </c>
      <c r="F8287" s="66" t="str">
        <f>IF(ISBLANK(LeaveTracker[[#This Row],[Employee Name]]),"-----",VLOOKUP(LeaveTracker[[#This Row],[Employee Name]],'List of Employees'!$B$4:$H$766,6))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1829</v>
      </c>
      <c r="E8288" s="20" t="str">
        <f>IF(ISBLANK(LeaveTracker[[#This Row],[Employee Name]]),"-----",VLOOKUP(LeaveTracker[[#This Row],[Employee Name]],'List of Employees'!$B$4:$H$766,7))</f>
        <v>EEO/CITY MARKET</v>
      </c>
      <c r="F8288" s="66" t="str">
        <f>IF(ISBLANK(LeaveTracker[[#This Row],[Employee Name]]),"-----",VLOOKUP(LeaveTracker[[#This Row],[Employee Name]],'List of Employees'!$B$4:$H$766,6))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1829</v>
      </c>
      <c r="E8289" s="20" t="str">
        <f>IF(ISBLANK(LeaveTracker[[#This Row],[Employee Name]]),"-----",VLOOKUP(LeaveTracker[[#This Row],[Employee Name]],'List of Employees'!$B$4:$H$766,7))</f>
        <v>EEO/CITY MARKET</v>
      </c>
      <c r="F8289" s="66" t="str">
        <f>IF(ISBLANK(LeaveTracker[[#This Row],[Employee Name]]),"-----",VLOOKUP(LeaveTracker[[#This Row],[Employee Name]],'List of Employees'!$B$4:$H$766,6))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1801</v>
      </c>
      <c r="E8290" s="20" t="str">
        <f>IF(ISBLANK(LeaveTracker[[#This Row],[Employee Name]]),"-----",VLOOKUP(LeaveTracker[[#This Row],[Employee Name]],'List of Employees'!$B$4:$H$766,7))</f>
        <v>CSWDO</v>
      </c>
      <c r="F8290" s="66" t="str">
        <f>IF(ISBLANK(LeaveTracker[[#This Row],[Employee Name]]),"-----",VLOOKUP(LeaveTracker[[#This Row],[Employee Name]],'List of Employees'!$B$4:$H$766,6))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2090</v>
      </c>
      <c r="E8291" s="20" t="str">
        <f>IF(ISBLANK(LeaveTracker[[#This Row],[Employee Name]]),"-----",VLOOKUP(LeaveTracker[[#This Row],[Employee Name]],'List of Employees'!$B$4:$H$766,7))</f>
        <v>BPLO</v>
      </c>
      <c r="F8291" s="66" t="str">
        <f>IF(ISBLANK(LeaveTracker[[#This Row],[Employee Name]]),"-----",VLOOKUP(LeaveTracker[[#This Row],[Employee Name]],'List of Employees'!$B$4:$H$766,6))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1954</v>
      </c>
      <c r="E8292" s="20" t="str">
        <f>IF(ISBLANK(LeaveTracker[[#This Row],[Employee Name]]),"-----",VLOOKUP(LeaveTracker[[#This Row],[Employee Name]],'List of Employees'!$B$4:$H$766,7))</f>
        <v>CENRO</v>
      </c>
      <c r="F8292" s="66" t="str">
        <f>IF(ISBLANK(LeaveTracker[[#This Row],[Employee Name]]),"-----",VLOOKUP(LeaveTracker[[#This Row],[Employee Name]],'List of Employees'!$B$4:$H$766,6))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Employees'!$B$4:$H$766,7))</f>
        <v>CENRO</v>
      </c>
      <c r="F8293" s="66" t="str">
        <f>IF(ISBLANK(LeaveTracker[[#This Row],[Employee Name]]),"-----",VLOOKUP(LeaveTracker[[#This Row],[Employee Name]],'List of Employees'!$B$4:$H$766,6))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1954</v>
      </c>
      <c r="E8294" s="20" t="str">
        <f>IF(ISBLANK(LeaveTracker[[#This Row],[Employee Name]]),"-----",VLOOKUP(LeaveTracker[[#This Row],[Employee Name]],'List of Employees'!$B$4:$H$766,7))</f>
        <v>CENRO</v>
      </c>
      <c r="F8294" s="66" t="str">
        <f>IF(ISBLANK(LeaveTracker[[#This Row],[Employee Name]]),"-----",VLOOKUP(LeaveTracker[[#This Row],[Employee Name]],'List of Employees'!$B$4:$H$766,6))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1876</v>
      </c>
      <c r="E8295" s="20" t="str">
        <f>IF(ISBLANK(LeaveTracker[[#This Row],[Employee Name]]),"-----",VLOOKUP(LeaveTracker[[#This Row],[Employee Name]],'List of Employees'!$B$4:$H$766,7))</f>
        <v>CTO-LICENSE</v>
      </c>
      <c r="F8295" s="66" t="str">
        <f>IF(ISBLANK(LeaveTracker[[#This Row],[Employee Name]]),"-----",VLOOKUP(LeaveTracker[[#This Row],[Employee Name]],'List of Employees'!$B$4:$H$766,6))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1906</v>
      </c>
      <c r="E8296" s="20" t="str">
        <f>IF(ISBLANK(LeaveTracker[[#This Row],[Employee Name]]),"-----",VLOOKUP(LeaveTracker[[#This Row],[Employee Name]],'List of Employees'!$B$4:$H$766,7))</f>
        <v>CENRO</v>
      </c>
      <c r="F8296" s="66" t="str">
        <f>IF(ISBLANK(LeaveTracker[[#This Row],[Employee Name]]),"-----",VLOOKUP(LeaveTracker[[#This Row],[Employee Name]],'List of Employees'!$B$4:$H$766,6))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1928</v>
      </c>
      <c r="E8297" s="20" t="str">
        <f>IF(ISBLANK(LeaveTracker[[#This Row],[Employee Name]]),"-----",VLOOKUP(LeaveTracker[[#This Row],[Employee Name]],'List of Employees'!$B$4:$H$766,7))</f>
        <v>CSU</v>
      </c>
      <c r="F8297" s="66" t="str">
        <f>IF(ISBLANK(LeaveTracker[[#This Row],[Employee Name]]),"-----",VLOOKUP(LeaveTracker[[#This Row],[Employee Name]],'List of Employees'!$B$4:$H$766,6))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1810</v>
      </c>
      <c r="E8298" s="20" t="str">
        <f>IF(ISBLANK(LeaveTracker[[#This Row],[Employee Name]]),"-----",VLOOKUP(LeaveTracker[[#This Row],[Employee Name]],'List of Employees'!$B$4:$H$766,7))</f>
        <v>CHO</v>
      </c>
      <c r="F8298" s="66" t="str">
        <f>IF(ISBLANK(LeaveTracker[[#This Row],[Employee Name]]),"-----",VLOOKUP(LeaveTracker[[#This Row],[Employee Name]],'List of Employees'!$B$4:$H$766,6))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1859</v>
      </c>
      <c r="E8299" s="20" t="str">
        <f>IF(ISBLANK(LeaveTracker[[#This Row],[Employee Name]]),"-----",VLOOKUP(LeaveTracker[[#This Row],[Employee Name]],'List of Employees'!$B$4:$H$766,7))</f>
        <v>TICC</v>
      </c>
      <c r="F8299" s="66" t="str">
        <f>IF(ISBLANK(LeaveTracker[[#This Row],[Employee Name]]),"-----",VLOOKUP(LeaveTracker[[#This Row],[Employee Name]],'List of Employees'!$B$4:$H$766,6))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1859</v>
      </c>
      <c r="E8300" s="20" t="str">
        <f>IF(ISBLANK(LeaveTracker[[#This Row],[Employee Name]]),"-----",VLOOKUP(LeaveTracker[[#This Row],[Employee Name]],'List of Employees'!$B$4:$H$766,7))</f>
        <v>TICC</v>
      </c>
      <c r="F8300" s="66" t="str">
        <f>IF(ISBLANK(LeaveTracker[[#This Row],[Employee Name]]),"-----",VLOOKUP(LeaveTracker[[#This Row],[Employee Name]],'List of Employees'!$B$4:$H$766,6))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1859</v>
      </c>
      <c r="E8301" s="20" t="str">
        <f>IF(ISBLANK(LeaveTracker[[#This Row],[Employee Name]]),"-----",VLOOKUP(LeaveTracker[[#This Row],[Employee Name]],'List of Employees'!$B$4:$H$766,7))</f>
        <v>TICC</v>
      </c>
      <c r="F8301" s="66" t="str">
        <f>IF(ISBLANK(LeaveTracker[[#This Row],[Employee Name]]),"-----",VLOOKUP(LeaveTracker[[#This Row],[Employee Name]],'List of Employees'!$B$4:$H$766,6))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1859</v>
      </c>
      <c r="E8302" s="20" t="str">
        <f>IF(ISBLANK(LeaveTracker[[#This Row],[Employee Name]]),"-----",VLOOKUP(LeaveTracker[[#This Row],[Employee Name]],'List of Employees'!$B$4:$H$766,7))</f>
        <v>TICC</v>
      </c>
      <c r="F8302" s="66" t="str">
        <f>IF(ISBLANK(LeaveTracker[[#This Row],[Employee Name]]),"-----",VLOOKUP(LeaveTracker[[#This Row],[Employee Name]],'List of Employees'!$B$4:$H$766,6))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1858</v>
      </c>
      <c r="E8303" s="20" t="str">
        <f>IF(ISBLANK(LeaveTracker[[#This Row],[Employee Name]]),"-----",VLOOKUP(LeaveTracker[[#This Row],[Employee Name]],'List of Employees'!$B$4:$H$766,7))</f>
        <v>TICC</v>
      </c>
      <c r="F8303" s="66" t="str">
        <f>IF(ISBLANK(LeaveTracker[[#This Row],[Employee Name]]),"-----",VLOOKUP(LeaveTracker[[#This Row],[Employee Name]],'List of Employees'!$B$4:$H$766,6))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1861</v>
      </c>
      <c r="E8304" s="20" t="str">
        <f>IF(ISBLANK(LeaveTracker[[#This Row],[Employee Name]]),"-----",VLOOKUP(LeaveTracker[[#This Row],[Employee Name]],'List of Employees'!$B$4:$H$766,7))</f>
        <v>TICC</v>
      </c>
      <c r="F8304" s="66" t="str">
        <f>IF(ISBLANK(LeaveTracker[[#This Row],[Employee Name]]),"-----",VLOOKUP(LeaveTracker[[#This Row],[Employee Name]],'List of Employees'!$B$4:$H$766,6))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1933</v>
      </c>
      <c r="E8305" s="20" t="str">
        <f>IF(ISBLANK(LeaveTracker[[#This Row],[Employee Name]]),"-----",VLOOKUP(LeaveTracker[[#This Row],[Employee Name]],'List of Employees'!$B$4:$H$766,7))</f>
        <v>CSWDO</v>
      </c>
      <c r="F8305" s="66" t="str">
        <f>IF(ISBLANK(LeaveTracker[[#This Row],[Employee Name]]),"-----",VLOOKUP(LeaveTracker[[#This Row],[Employee Name]],'List of Employees'!$B$4:$H$766,6))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1933</v>
      </c>
      <c r="E8306" s="20" t="str">
        <f>IF(ISBLANK(LeaveTracker[[#This Row],[Employee Name]]),"-----",VLOOKUP(LeaveTracker[[#This Row],[Employee Name]],'List of Employees'!$B$4:$H$766,7))</f>
        <v>CSWDO</v>
      </c>
      <c r="F8306" s="66" t="str">
        <f>IF(ISBLANK(LeaveTracker[[#This Row],[Employee Name]]),"-----",VLOOKUP(LeaveTracker[[#This Row],[Employee Name]],'List of Employees'!$B$4:$H$766,6))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1779</v>
      </c>
      <c r="E8307" s="20" t="str">
        <f>IF(ISBLANK(LeaveTracker[[#This Row],[Employee Name]]),"-----",VLOOKUP(LeaveTracker[[#This Row],[Employee Name]],'List of Employees'!$B$4:$H$766,7))</f>
        <v>EEO/CITY MARKET</v>
      </c>
      <c r="F8307" s="66" t="str">
        <f>IF(ISBLANK(LeaveTracker[[#This Row],[Employee Name]]),"-----",VLOOKUP(LeaveTracker[[#This Row],[Employee Name]],'List of Employees'!$B$4:$H$766,6))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1779</v>
      </c>
      <c r="E8308" s="20" t="str">
        <f>IF(ISBLANK(LeaveTracker[[#This Row],[Employee Name]]),"-----",VLOOKUP(LeaveTracker[[#This Row],[Employee Name]],'List of Employees'!$B$4:$H$766,7))</f>
        <v>EEO/CITY MARKET</v>
      </c>
      <c r="F8308" s="66" t="str">
        <f>IF(ISBLANK(LeaveTracker[[#This Row],[Employee Name]]),"-----",VLOOKUP(LeaveTracker[[#This Row],[Employee Name]],'List of Employees'!$B$4:$H$766,6))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1818</v>
      </c>
      <c r="E8309" s="20" t="str">
        <f>IF(ISBLANK(LeaveTracker[[#This Row],[Employee Name]]),"-----",VLOOKUP(LeaveTracker[[#This Row],[Employee Name]],'List of Employees'!$B$4:$H$766,7))</f>
        <v>EEO/CITY MARKET</v>
      </c>
      <c r="F8309" s="66" t="str">
        <f>IF(ISBLANK(LeaveTracker[[#This Row],[Employee Name]]),"-----",VLOOKUP(LeaveTracker[[#This Row],[Employee Name]],'List of Employees'!$B$4:$H$766,6))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1818</v>
      </c>
      <c r="E8310" s="20" t="str">
        <f>IF(ISBLANK(LeaveTracker[[#This Row],[Employee Name]]),"-----",VLOOKUP(LeaveTracker[[#This Row],[Employee Name]],'List of Employees'!$B$4:$H$766,7))</f>
        <v>EEO/CITY MARKET</v>
      </c>
      <c r="F8310" s="66" t="str">
        <f>IF(ISBLANK(LeaveTracker[[#This Row],[Employee Name]]),"-----",VLOOKUP(LeaveTracker[[#This Row],[Employee Name]],'List of Employees'!$B$4:$H$766,6))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1752</v>
      </c>
      <c r="E8311" s="20" t="str">
        <f>IF(ISBLANK(LeaveTracker[[#This Row],[Employee Name]]),"-----",VLOOKUP(LeaveTracker[[#This Row],[Employee Name]],'List of Employees'!$B$4:$H$766,7))</f>
        <v>EEO/CITY MARKET</v>
      </c>
      <c r="F8311" s="66" t="str">
        <f>IF(ISBLANK(LeaveTracker[[#This Row],[Employee Name]]),"-----",VLOOKUP(LeaveTracker[[#This Row],[Employee Name]],'List of Employees'!$B$4:$H$766,6))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1829</v>
      </c>
      <c r="E8312" s="20" t="str">
        <f>IF(ISBLANK(LeaveTracker[[#This Row],[Employee Name]]),"-----",VLOOKUP(LeaveTracker[[#This Row],[Employee Name]],'List of Employees'!$B$4:$H$766,7))</f>
        <v>EEO/CITY MARKET</v>
      </c>
      <c r="F8312" s="66" t="str">
        <f>IF(ISBLANK(LeaveTracker[[#This Row],[Employee Name]]),"-----",VLOOKUP(LeaveTracker[[#This Row],[Employee Name]],'List of Employees'!$B$4:$H$766,6))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1829</v>
      </c>
      <c r="E8313" s="20" t="str">
        <f>IF(ISBLANK(LeaveTracker[[#This Row],[Employee Name]]),"-----",VLOOKUP(LeaveTracker[[#This Row],[Employee Name]],'List of Employees'!$B$4:$H$766,7))</f>
        <v>EEO/CITY MARKET</v>
      </c>
      <c r="F8313" s="66" t="str">
        <f>IF(ISBLANK(LeaveTracker[[#This Row],[Employee Name]]),"-----",VLOOKUP(LeaveTracker[[#This Row],[Employee Name]],'List of Employees'!$B$4:$H$766,6))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1813</v>
      </c>
      <c r="E8314" s="20" t="str">
        <f>IF(ISBLANK(LeaveTracker[[#This Row],[Employee Name]]),"-----",VLOOKUP(LeaveTracker[[#This Row],[Employee Name]],'List of Employees'!$B$4:$H$766,7))</f>
        <v>CSWDO</v>
      </c>
      <c r="F8314" s="66" t="str">
        <f>IF(ISBLANK(LeaveTracker[[#This Row],[Employee Name]]),"-----",VLOOKUP(LeaveTracker[[#This Row],[Employee Name]],'List of Employees'!$B$4:$H$766,6))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1826</v>
      </c>
      <c r="E8315" s="20" t="str">
        <f>IF(ISBLANK(LeaveTracker[[#This Row],[Employee Name]]),"-----",VLOOKUP(LeaveTracker[[#This Row],[Employee Name]],'List of Employees'!$B$4:$H$766,7))</f>
        <v>CPDO</v>
      </c>
      <c r="F8315" s="66" t="str">
        <f>IF(ISBLANK(LeaveTracker[[#This Row],[Employee Name]]),"-----",VLOOKUP(LeaveTracker[[#This Row],[Employee Name]],'List of Employees'!$B$4:$H$766,6))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1892</v>
      </c>
      <c r="E8316" s="20" t="str">
        <f>IF(ISBLANK(LeaveTracker[[#This Row],[Employee Name]]),"-----",VLOOKUP(LeaveTracker[[#This Row],[Employee Name]],'List of Employees'!$B$4:$H$766,7))</f>
        <v>PICNIC GROVE</v>
      </c>
      <c r="F8316" s="66" t="str">
        <f>IF(ISBLANK(LeaveTracker[[#This Row],[Employee Name]]),"-----",VLOOKUP(LeaveTracker[[#This Row],[Employee Name]],'List of Employees'!$B$4:$H$766,6))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1892</v>
      </c>
      <c r="E8317" s="20" t="str">
        <f>IF(ISBLANK(LeaveTracker[[#This Row],[Employee Name]]),"-----",VLOOKUP(LeaveTracker[[#This Row],[Employee Name]],'List of Employees'!$B$4:$H$766,7))</f>
        <v>PICNIC GROVE</v>
      </c>
      <c r="F8317" s="66" t="str">
        <f>IF(ISBLANK(LeaveTracker[[#This Row],[Employee Name]]),"-----",VLOOKUP(LeaveTracker[[#This Row],[Employee Name]],'List of Employees'!$B$4:$H$766,6))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1908</v>
      </c>
      <c r="E8318" s="20" t="str">
        <f>IF(ISBLANK(LeaveTracker[[#This Row],[Employee Name]]),"-----",VLOOKUP(LeaveTracker[[#This Row],[Employee Name]],'List of Employees'!$B$4:$H$766,7))</f>
        <v>INTERNAL</v>
      </c>
      <c r="F8318" s="66" t="str">
        <f>IF(ISBLANK(LeaveTracker[[#This Row],[Employee Name]]),"-----",VLOOKUP(LeaveTracker[[#This Row],[Employee Name]],'List of Employees'!$B$4:$H$766,6))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2123</v>
      </c>
      <c r="E8319" s="20" t="str">
        <f>IF(ISBLANK(LeaveTracker[[#This Row],[Employee Name]]),"-----",VLOOKUP(LeaveTracker[[#This Row],[Employee Name]],'List of Employees'!$B$4:$H$766,7))</f>
        <v>DA</v>
      </c>
      <c r="F8319" s="66" t="str">
        <f>IF(ISBLANK(LeaveTracker[[#This Row],[Employee Name]]),"-----",VLOOKUP(LeaveTracker[[#This Row],[Employee Name]],'List of Employees'!$B$4:$H$766,6))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2374</v>
      </c>
      <c r="E8320" s="20" t="str">
        <f>IF(ISBLANK(LeaveTracker[[#This Row],[Employee Name]]),"-----",VLOOKUP(LeaveTracker[[#This Row],[Employee Name]],'List of Employees'!$B$4:$H$766,7))</f>
        <v>LCR</v>
      </c>
      <c r="F8320" s="66" t="str">
        <f>IF(ISBLANK(LeaveTracker[[#This Row],[Employee Name]]),"-----",VLOOKUP(LeaveTracker[[#This Row],[Employee Name]],'List of Employees'!$B$4:$H$766,6))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Employees'!$B$4:$H$766,7))</f>
        <v>MO</v>
      </c>
      <c r="F8321" s="66" t="str">
        <f>IF(ISBLANK(LeaveTracker[[#This Row],[Employee Name]]),"-----",VLOOKUP(LeaveTracker[[#This Row],[Employee Name]],'List of Employees'!$B$4:$H$766,6))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Employees'!$B$4:$H$766,7))</f>
        <v>ONT</v>
      </c>
      <c r="F8322" s="66" t="str">
        <f>IF(ISBLANK(LeaveTracker[[#This Row],[Employee Name]]),"-----",VLOOKUP(LeaveTracker[[#This Row],[Employee Name]],'List of Employees'!$B$4:$H$766,6))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Employees'!$B$4:$H$766,7))</f>
        <v>ONT</v>
      </c>
      <c r="F8323" s="66" t="str">
        <f>IF(ISBLANK(LeaveTracker[[#This Row],[Employee Name]]),"-----",VLOOKUP(LeaveTracker[[#This Row],[Employee Name]],'List of Employees'!$B$4:$H$766,6))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Employees'!$B$4:$H$766,7))</f>
        <v>ONT</v>
      </c>
      <c r="F8324" s="66" t="str">
        <f>IF(ISBLANK(LeaveTracker[[#This Row],[Employee Name]]),"-----",VLOOKUP(LeaveTracker[[#This Row],[Employee Name]],'List of Employees'!$B$4:$H$766,6))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2179</v>
      </c>
      <c r="E8325" s="20" t="str">
        <f>IF(ISBLANK(LeaveTracker[[#This Row],[Employee Name]]),"-----",VLOOKUP(LeaveTracker[[#This Row],[Employee Name]],'List of Employees'!$B$4:$H$766,7))</f>
        <v>OSPITAL NG TAGAYTAY</v>
      </c>
      <c r="F8325" s="66" t="str">
        <f>IF(ISBLANK(LeaveTracker[[#This Row],[Employee Name]]),"-----",VLOOKUP(LeaveTracker[[#This Row],[Employee Name]],'List of Employees'!$B$4:$H$766,6))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Employees'!$B$4:$H$766,7))</f>
        <v>ONT</v>
      </c>
      <c r="F8326" s="66" t="str">
        <f>IF(ISBLANK(LeaveTracker[[#This Row],[Employee Name]]),"-----",VLOOKUP(LeaveTracker[[#This Row],[Employee Name]],'List of Employees'!$B$4:$H$766,6))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2232</v>
      </c>
      <c r="E8327" s="20" t="str">
        <f>IF(ISBLANK(LeaveTracker[[#This Row],[Employee Name]]),"-----",VLOOKUP(LeaveTracker[[#This Row],[Employee Name]],'List of Employees'!$B$4:$H$766,7))</f>
        <v>OSPITAL NG TAGAYTAY</v>
      </c>
      <c r="F8327" s="66" t="str">
        <f>IF(ISBLANK(LeaveTracker[[#This Row],[Employee Name]]),"-----",VLOOKUP(LeaveTracker[[#This Row],[Employee Name]],'List of Employees'!$B$4:$H$766,6))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2232</v>
      </c>
      <c r="E8328" s="20" t="str">
        <f>IF(ISBLANK(LeaveTracker[[#This Row],[Employee Name]]),"-----",VLOOKUP(LeaveTracker[[#This Row],[Employee Name]],'List of Employees'!$B$4:$H$766,7))</f>
        <v>OSPITAL NG TAGAYTAY</v>
      </c>
      <c r="F8328" s="66" t="str">
        <f>IF(ISBLANK(LeaveTracker[[#This Row],[Employee Name]]),"-----",VLOOKUP(LeaveTracker[[#This Row],[Employee Name]],'List of Employees'!$B$4:$H$766,6))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Employees'!$B$4:$H$766,7))</f>
        <v>ONT</v>
      </c>
      <c r="F8329" s="66" t="str">
        <f>IF(ISBLANK(LeaveTracker[[#This Row],[Employee Name]]),"-----",VLOOKUP(LeaveTracker[[#This Row],[Employee Name]],'List of Employees'!$B$4:$H$766,6))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1895</v>
      </c>
      <c r="E8330" s="20" t="str">
        <f>IF(ISBLANK(LeaveTracker[[#This Row],[Employee Name]]),"-----",VLOOKUP(LeaveTracker[[#This Row],[Employee Name]],'List of Employees'!$B$4:$H$766,7))</f>
        <v>TICC</v>
      </c>
      <c r="F8330" s="66" t="str">
        <f>IF(ISBLANK(LeaveTracker[[#This Row],[Employee Name]]),"-----",VLOOKUP(LeaveTracker[[#This Row],[Employee Name]],'List of Employees'!$B$4:$H$766,6))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1895</v>
      </c>
      <c r="E8331" s="20" t="str">
        <f>IF(ISBLANK(LeaveTracker[[#This Row],[Employee Name]]),"-----",VLOOKUP(LeaveTracker[[#This Row],[Employee Name]],'List of Employees'!$B$4:$H$766,7))</f>
        <v>TICC</v>
      </c>
      <c r="F8331" s="66" t="str">
        <f>IF(ISBLANK(LeaveTracker[[#This Row],[Employee Name]]),"-----",VLOOKUP(LeaveTracker[[#This Row],[Employee Name]],'List of Employees'!$B$4:$H$766,6))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1824</v>
      </c>
      <c r="E8332" s="20" t="str">
        <f>IF(ISBLANK(LeaveTracker[[#This Row],[Employee Name]]),"-----",VLOOKUP(LeaveTracker[[#This Row],[Employee Name]],'List of Employees'!$B$4:$H$766,7))</f>
        <v>ONT</v>
      </c>
      <c r="F8332" s="66" t="str">
        <f>IF(ISBLANK(LeaveTracker[[#This Row],[Employee Name]]),"-----",VLOOKUP(LeaveTracker[[#This Row],[Employee Name]],'List of Employees'!$B$4:$H$766,6))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1824</v>
      </c>
      <c r="E8333" s="20" t="str">
        <f>IF(ISBLANK(LeaveTracker[[#This Row],[Employee Name]]),"-----",VLOOKUP(LeaveTracker[[#This Row],[Employee Name]],'List of Employees'!$B$4:$H$766,7))</f>
        <v>ONT</v>
      </c>
      <c r="F8333" s="66" t="str">
        <f>IF(ISBLANK(LeaveTracker[[#This Row],[Employee Name]]),"-----",VLOOKUP(LeaveTracker[[#This Row],[Employee Name]],'List of Employees'!$B$4:$H$766,6))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1824</v>
      </c>
      <c r="E8334" s="20" t="str">
        <f>IF(ISBLANK(LeaveTracker[[#This Row],[Employee Name]]),"-----",VLOOKUP(LeaveTracker[[#This Row],[Employee Name]],'List of Employees'!$B$4:$H$766,7))</f>
        <v>ONT</v>
      </c>
      <c r="F8334" s="66" t="str">
        <f>IF(ISBLANK(LeaveTracker[[#This Row],[Employee Name]]),"-----",VLOOKUP(LeaveTracker[[#This Row],[Employee Name]],'List of Employees'!$B$4:$H$766,6))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Employees'!$B$4:$H$766,7))</f>
        <v>ONT</v>
      </c>
      <c r="F8335" s="66" t="str">
        <f>IF(ISBLANK(LeaveTracker[[#This Row],[Employee Name]]),"-----",VLOOKUP(LeaveTracker[[#This Row],[Employee Name]],'List of Employees'!$B$4:$H$766,6))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Employees'!$B$4:$H$766,7))</f>
        <v>ONT</v>
      </c>
      <c r="F8336" s="66" t="str">
        <f>IF(ISBLANK(LeaveTracker[[#This Row],[Employee Name]]),"-----",VLOOKUP(LeaveTracker[[#This Row],[Employee Name]],'List of Employees'!$B$4:$H$766,6))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Employees'!$B$4:$H$766,7))</f>
        <v>ONT</v>
      </c>
      <c r="F8337" s="66" t="str">
        <f>IF(ISBLANK(LeaveTracker[[#This Row],[Employee Name]]),"-----",VLOOKUP(LeaveTracker[[#This Row],[Employee Name]],'List of Employees'!$B$4:$H$766,6))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1883</v>
      </c>
      <c r="E8338" s="20" t="str">
        <f>IF(ISBLANK(LeaveTracker[[#This Row],[Employee Name]]),"-----",VLOOKUP(LeaveTracker[[#This Row],[Employee Name]],'List of Employees'!$B$4:$H$766,7))</f>
        <v>ONT</v>
      </c>
      <c r="F8338" s="66" t="str">
        <f>IF(ISBLANK(LeaveTracker[[#This Row],[Employee Name]]),"-----",VLOOKUP(LeaveTracker[[#This Row],[Employee Name]],'List of Employees'!$B$4:$H$766,6))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1883</v>
      </c>
      <c r="E8339" s="20" t="str">
        <f>IF(ISBLANK(LeaveTracker[[#This Row],[Employee Name]]),"-----",VLOOKUP(LeaveTracker[[#This Row],[Employee Name]],'List of Employees'!$B$4:$H$766,7))</f>
        <v>ONT</v>
      </c>
      <c r="F8339" s="66" t="str">
        <f>IF(ISBLANK(LeaveTracker[[#This Row],[Employee Name]]),"-----",VLOOKUP(LeaveTracker[[#This Row],[Employee Name]],'List of Employees'!$B$4:$H$766,6))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Employees'!$B$4:$H$766,7))</f>
        <v>ONT</v>
      </c>
      <c r="F8340" s="66" t="str">
        <f>IF(ISBLANK(LeaveTracker[[#This Row],[Employee Name]]),"-----",VLOOKUP(LeaveTracker[[#This Row],[Employee Name]],'List of Employees'!$B$4:$H$766,6))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2125</v>
      </c>
      <c r="E8341" s="20" t="str">
        <f>IF(ISBLANK(LeaveTracker[[#This Row],[Employee Name]]),"-----",VLOOKUP(LeaveTracker[[#This Row],[Employee Name]],'List of Employees'!$B$4:$H$766,7))</f>
        <v>ADMIN OFFICE</v>
      </c>
      <c r="F8341" s="66" t="str">
        <f>IF(ISBLANK(LeaveTracker[[#This Row],[Employee Name]]),"-----",VLOOKUP(LeaveTracker[[#This Row],[Employee Name]],'List of Employees'!$B$4:$H$766,6))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2533</v>
      </c>
      <c r="E8342" s="20" t="str">
        <f>IF(ISBLANK(LeaveTracker[[#This Row],[Employee Name]]),"-----",VLOOKUP(LeaveTracker[[#This Row],[Employee Name]],'List of Employees'!$B$4:$H$766,7))</f>
        <v>DEPED</v>
      </c>
      <c r="F8342" s="66" t="str">
        <f>IF(ISBLANK(LeaveTracker[[#This Row],[Employee Name]]),"-----",VLOOKUP(LeaveTracker[[#This Row],[Employee Name]],'List of Employees'!$B$4:$H$766,6))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2125</v>
      </c>
      <c r="E8343" s="20" t="str">
        <f>IF(ISBLANK(LeaveTracker[[#This Row],[Employee Name]]),"-----",VLOOKUP(LeaveTracker[[#This Row],[Employee Name]],'List of Employees'!$B$4:$H$766,7))</f>
        <v>ADMIN OFFICE</v>
      </c>
      <c r="F8343" s="66" t="str">
        <f>IF(ISBLANK(LeaveTracker[[#This Row],[Employee Name]]),"-----",VLOOKUP(LeaveTracker[[#This Row],[Employee Name]],'List of Employees'!$B$4:$H$766,6))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2533</v>
      </c>
      <c r="E8344" s="20" t="str">
        <f>IF(ISBLANK(LeaveTracker[[#This Row],[Employee Name]]),"-----",VLOOKUP(LeaveTracker[[#This Row],[Employee Name]],'List of Employees'!$B$4:$H$766,7))</f>
        <v>DEPED</v>
      </c>
      <c r="F8344" s="66" t="str">
        <f>IF(ISBLANK(LeaveTracker[[#This Row],[Employee Name]]),"-----",VLOOKUP(LeaveTracker[[#This Row],[Employee Name]],'List of Employees'!$B$4:$H$766,6))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2538</v>
      </c>
      <c r="E8345" s="20" t="str">
        <f>IF(ISBLANK(LeaveTracker[[#This Row],[Employee Name]]),"-----",VLOOKUP(LeaveTracker[[#This Row],[Employee Name]],'List of Employees'!$B$4:$H$766,7))</f>
        <v>ONT</v>
      </c>
      <c r="F8345" s="66" t="str">
        <f>IF(ISBLANK(LeaveTracker[[#This Row],[Employee Name]]),"-----",VLOOKUP(LeaveTracker[[#This Row],[Employee Name]],'List of Employees'!$B$4:$H$766,6))</f>
        <v>JOBCON</v>
      </c>
      <c r="G8345" s="24">
        <v>45261</v>
      </c>
      <c r="H8345" s="24">
        <v>45276</v>
      </c>
      <c r="I8345" s="20" t="s">
        <v>297</v>
      </c>
      <c r="J8345" s="42" t="s">
        <v>2539</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2322</v>
      </c>
      <c r="E8346" s="20" t="str">
        <f>IF(ISBLANK(LeaveTracker[[#This Row],[Employee Name]]),"-----",VLOOKUP(LeaveTracker[[#This Row],[Employee Name]],'List of Employees'!$B$4:$H$766,7))</f>
        <v>SP</v>
      </c>
      <c r="F8346" s="66" t="str">
        <f>IF(ISBLANK(LeaveTracker[[#This Row],[Employee Name]]),"-----",VLOOKUP(LeaveTracker[[#This Row],[Employee Name]],'List of Employees'!$B$4:$H$766,6))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1751</v>
      </c>
      <c r="E8347" s="20" t="str">
        <f>IF(ISBLANK(LeaveTracker[[#This Row],[Employee Name]]),"-----",VLOOKUP(LeaveTracker[[#This Row],[Employee Name]],'List of Employees'!$B$4:$H$766,7))</f>
        <v>SP</v>
      </c>
      <c r="F8347" s="66" t="str">
        <f>IF(ISBLANK(LeaveTracker[[#This Row],[Employee Name]]),"-----",VLOOKUP(LeaveTracker[[#This Row],[Employee Name]],'List of Employees'!$B$4:$H$766,6))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2414</v>
      </c>
      <c r="E8348" s="20" t="str">
        <f>IF(ISBLANK(LeaveTracker[[#This Row],[Employee Name]]),"-----",VLOOKUP(LeaveTracker[[#This Row],[Employee Name]],'List of Employees'!$B$4:$H$766,7))</f>
        <v>PEOPLE'S PARK</v>
      </c>
      <c r="F8348" s="66" t="str">
        <f>IF(ISBLANK(LeaveTracker[[#This Row],[Employee Name]]),"-----",VLOOKUP(LeaveTracker[[#This Row],[Employee Name]],'List of Employees'!$B$4:$H$766,6))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1779</v>
      </c>
      <c r="E8349" s="20" t="str">
        <f>IF(ISBLANK(LeaveTracker[[#This Row],[Employee Name]]),"-----",VLOOKUP(LeaveTracker[[#This Row],[Employee Name]],'List of Employees'!$B$4:$H$766,7))</f>
        <v>EEO/CITY MARKET</v>
      </c>
      <c r="F8349" s="66" t="str">
        <f>IF(ISBLANK(LeaveTracker[[#This Row],[Employee Name]]),"-----",VLOOKUP(LeaveTracker[[#This Row],[Employee Name]],'List of Employees'!$B$4:$H$766,6))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1779</v>
      </c>
      <c r="E8350" s="20" t="str">
        <f>IF(ISBLANK(LeaveTracker[[#This Row],[Employee Name]]),"-----",VLOOKUP(LeaveTracker[[#This Row],[Employee Name]],'List of Employees'!$B$4:$H$766,7))</f>
        <v>EEO/CITY MARKET</v>
      </c>
      <c r="F8350" s="66" t="str">
        <f>IF(ISBLANK(LeaveTracker[[#This Row],[Employee Name]]),"-----",VLOOKUP(LeaveTracker[[#This Row],[Employee Name]],'List of Employees'!$B$4:$H$766,6))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1779</v>
      </c>
      <c r="E8351" s="20" t="str">
        <f>IF(ISBLANK(LeaveTracker[[#This Row],[Employee Name]]),"-----",VLOOKUP(LeaveTracker[[#This Row],[Employee Name]],'List of Employees'!$B$4:$H$766,7))</f>
        <v>EEO/CITY MARKET</v>
      </c>
      <c r="F8351" s="66" t="str">
        <f>IF(ISBLANK(LeaveTracker[[#This Row],[Employee Name]]),"-----",VLOOKUP(LeaveTracker[[#This Row],[Employee Name]],'List of Employees'!$B$4:$H$766,6))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1779</v>
      </c>
      <c r="E8352" s="20" t="str">
        <f>IF(ISBLANK(LeaveTracker[[#This Row],[Employee Name]]),"-----",VLOOKUP(LeaveTracker[[#This Row],[Employee Name]],'List of Employees'!$B$4:$H$766,7))</f>
        <v>EEO/CITY MARKET</v>
      </c>
      <c r="F8352" s="66" t="str">
        <f>IF(ISBLANK(LeaveTracker[[#This Row],[Employee Name]]),"-----",VLOOKUP(LeaveTracker[[#This Row],[Employee Name]],'List of Employees'!$B$4:$H$766,6))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1779</v>
      </c>
      <c r="E8353" s="20" t="str">
        <f>IF(ISBLANK(LeaveTracker[[#This Row],[Employee Name]]),"-----",VLOOKUP(LeaveTracker[[#This Row],[Employee Name]],'List of Employees'!$B$4:$H$766,7))</f>
        <v>EEO/CITY MARKET</v>
      </c>
      <c r="F8353" s="66" t="str">
        <f>IF(ISBLANK(LeaveTracker[[#This Row],[Employee Name]]),"-----",VLOOKUP(LeaveTracker[[#This Row],[Employee Name]],'List of Employees'!$B$4:$H$766,6))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1829</v>
      </c>
      <c r="E8354" s="20" t="str">
        <f>IF(ISBLANK(LeaveTracker[[#This Row],[Employee Name]]),"-----",VLOOKUP(LeaveTracker[[#This Row],[Employee Name]],'List of Employees'!$B$4:$H$766,7))</f>
        <v>EEO/CITY MARKET</v>
      </c>
      <c r="F8354" s="66" t="str">
        <f>IF(ISBLANK(LeaveTracker[[#This Row],[Employee Name]]),"-----",VLOOKUP(LeaveTracker[[#This Row],[Employee Name]],'List of Employees'!$B$4:$H$766,6))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1819</v>
      </c>
      <c r="E8355" s="20" t="str">
        <f>IF(ISBLANK(LeaveTracker[[#This Row],[Employee Name]]),"-----",VLOOKUP(LeaveTracker[[#This Row],[Employee Name]],'List of Employees'!$B$4:$H$766,7))</f>
        <v>EEO/CITY MARKET</v>
      </c>
      <c r="F8355" s="66" t="str">
        <f>IF(ISBLANK(LeaveTracker[[#This Row],[Employee Name]]),"-----",VLOOKUP(LeaveTracker[[#This Row],[Employee Name]],'List of Employees'!$B$4:$H$766,6))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1773</v>
      </c>
      <c r="E8356" s="20" t="str">
        <f>IF(ISBLANK(LeaveTracker[[#This Row],[Employee Name]]),"-----",VLOOKUP(LeaveTracker[[#This Row],[Employee Name]],'List of Employees'!$B$4:$H$766,7))</f>
        <v>MAHOGANY MARKET</v>
      </c>
      <c r="F8356" s="66" t="str">
        <f>IF(ISBLANK(LeaveTracker[[#This Row],[Employee Name]]),"-----",VLOOKUP(LeaveTracker[[#This Row],[Employee Name]],'List of Employees'!$B$4:$H$766,6))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1779</v>
      </c>
      <c r="E8357" s="20" t="str">
        <f>IF(ISBLANK(LeaveTracker[[#This Row],[Employee Name]]),"-----",VLOOKUP(LeaveTracker[[#This Row],[Employee Name]],'List of Employees'!$B$4:$H$766,7))</f>
        <v>EEO/CITY MARKET</v>
      </c>
      <c r="F8357" s="66" t="str">
        <f>IF(ISBLANK(LeaveTracker[[#This Row],[Employee Name]]),"-----",VLOOKUP(LeaveTracker[[#This Row],[Employee Name]],'List of Employees'!$B$4:$H$766,6))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1779</v>
      </c>
      <c r="E8358" s="20" t="str">
        <f>IF(ISBLANK(LeaveTracker[[#This Row],[Employee Name]]),"-----",VLOOKUP(LeaveTracker[[#This Row],[Employee Name]],'List of Employees'!$B$4:$H$766,7))</f>
        <v>EEO/CITY MARKET</v>
      </c>
      <c r="F8358" s="66" t="str">
        <f>IF(ISBLANK(LeaveTracker[[#This Row],[Employee Name]]),"-----",VLOOKUP(LeaveTracker[[#This Row],[Employee Name]],'List of Employees'!$B$4:$H$766,6))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2543</v>
      </c>
      <c r="E8359" s="20" t="str">
        <f>IF(ISBLANK(LeaveTracker[[#This Row],[Employee Name]]),"-----",VLOOKUP(LeaveTracker[[#This Row],[Employee Name]],'List of Employees'!$B$4:$H$766,7))</f>
        <v>TICC/JEB</v>
      </c>
      <c r="F8359" s="66" t="str">
        <f>IF(ISBLANK(LeaveTracker[[#This Row],[Employee Name]]),"-----",VLOOKUP(LeaveTracker[[#This Row],[Employee Name]],'List of Employees'!$B$4:$H$766,6))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2543</v>
      </c>
      <c r="E8360" s="20" t="str">
        <f>IF(ISBLANK(LeaveTracker[[#This Row],[Employee Name]]),"-----",VLOOKUP(LeaveTracker[[#This Row],[Employee Name]],'List of Employees'!$B$4:$H$766,7))</f>
        <v>TICC/JEB</v>
      </c>
      <c r="F8360" s="66" t="str">
        <f>IF(ISBLANK(LeaveTracker[[#This Row],[Employee Name]]),"-----",VLOOKUP(LeaveTracker[[#This Row],[Employee Name]],'List of Employees'!$B$4:$H$766,6))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1943</v>
      </c>
      <c r="E8361" s="20" t="str">
        <f>IF(ISBLANK(LeaveTracker[[#This Row],[Employee Name]]),"-----",VLOOKUP(LeaveTracker[[#This Row],[Employee Name]],'List of Employees'!$B$4:$H$766,7))</f>
        <v>TICC</v>
      </c>
      <c r="F8361" s="66" t="str">
        <f>IF(ISBLANK(LeaveTracker[[#This Row],[Employee Name]]),"-----",VLOOKUP(LeaveTracker[[#This Row],[Employee Name]],'List of Employees'!$B$4:$H$766,6))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1893</v>
      </c>
      <c r="E8362" s="20" t="str">
        <f>IF(ISBLANK(LeaveTracker[[#This Row],[Employee Name]]),"-----",VLOOKUP(LeaveTracker[[#This Row],[Employee Name]],'List of Employees'!$B$4:$H$766,7))</f>
        <v>AGRICULTURE OFFICE</v>
      </c>
      <c r="F8362" s="66" t="str">
        <f>IF(ISBLANK(LeaveTracker[[#This Row],[Employee Name]]),"-----",VLOOKUP(LeaveTracker[[#This Row],[Employee Name]],'List of Employees'!$B$4:$H$766,6))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1893</v>
      </c>
      <c r="E8363" s="20" t="str">
        <f>IF(ISBLANK(LeaveTracker[[#This Row],[Employee Name]]),"-----",VLOOKUP(LeaveTracker[[#This Row],[Employee Name]],'List of Employees'!$B$4:$H$766,7))</f>
        <v>AGRICULTURE OFFICE</v>
      </c>
      <c r="F8363" s="66" t="str">
        <f>IF(ISBLANK(LeaveTracker[[#This Row],[Employee Name]]),"-----",VLOOKUP(LeaveTracker[[#This Row],[Employee Name]],'List of Employees'!$B$4:$H$766,6))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2546</v>
      </c>
      <c r="E8364" s="20" t="str">
        <f>IF(ISBLANK(LeaveTracker[[#This Row],[Employee Name]]),"-----",VLOOKUP(LeaveTracker[[#This Row],[Employee Name]],'List of Employees'!$B$4:$H$766,7))</f>
        <v>TICC</v>
      </c>
      <c r="F8364" s="66" t="str">
        <f>IF(ISBLANK(LeaveTracker[[#This Row],[Employee Name]]),"-----",VLOOKUP(LeaveTracker[[#This Row],[Employee Name]],'List of Employees'!$B$4:$H$766,6))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1809</v>
      </c>
      <c r="E8365" s="20" t="str">
        <f>IF(ISBLANK(LeaveTracker[[#This Row],[Employee Name]]),"-----",VLOOKUP(LeaveTracker[[#This Row],[Employee Name]],'List of Employees'!$B$4:$H$766,7))</f>
        <v>TICC</v>
      </c>
      <c r="F8365" s="66" t="str">
        <f>IF(ISBLANK(LeaveTracker[[#This Row],[Employee Name]]),"-----",VLOOKUP(LeaveTracker[[#This Row],[Employee Name]],'List of Employees'!$B$4:$H$766,6))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2288</v>
      </c>
      <c r="E8366" s="20" t="str">
        <f>IF(ISBLANK(LeaveTracker[[#This Row],[Employee Name]]),"-----",VLOOKUP(LeaveTracker[[#This Row],[Employee Name]],'List of Employees'!$B$4:$H$766,7))</f>
        <v>TICC</v>
      </c>
      <c r="F8366" s="66" t="str">
        <f>IF(ISBLANK(LeaveTracker[[#This Row],[Employee Name]]),"-----",VLOOKUP(LeaveTracker[[#This Row],[Employee Name]],'List of Employees'!$B$4:$H$766,6))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2288</v>
      </c>
      <c r="E8367" s="20" t="str">
        <f>IF(ISBLANK(LeaveTracker[[#This Row],[Employee Name]]),"-----",VLOOKUP(LeaveTracker[[#This Row],[Employee Name]],'List of Employees'!$B$4:$H$766,7))</f>
        <v>TICC</v>
      </c>
      <c r="F8367" s="66" t="str">
        <f>IF(ISBLANK(LeaveTracker[[#This Row],[Employee Name]]),"-----",VLOOKUP(LeaveTracker[[#This Row],[Employee Name]],'List of Employees'!$B$4:$H$766,6))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2288</v>
      </c>
      <c r="E8368" s="20" t="str">
        <f>IF(ISBLANK(LeaveTracker[[#This Row],[Employee Name]]),"-----",VLOOKUP(LeaveTracker[[#This Row],[Employee Name]],'List of Employees'!$B$4:$H$766,7))</f>
        <v>TICC</v>
      </c>
      <c r="F8368" s="66" t="str">
        <f>IF(ISBLANK(LeaveTracker[[#This Row],[Employee Name]]),"-----",VLOOKUP(LeaveTracker[[#This Row],[Employee Name]],'List of Employees'!$B$4:$H$766,6))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2549</v>
      </c>
      <c r="E8369" s="20" t="str">
        <f>IF(ISBLANK(LeaveTracker[[#This Row],[Employee Name]]),"-----",VLOOKUP(LeaveTracker[[#This Row],[Employee Name]],'List of Employees'!$B$4:$H$766,7))</f>
        <v>TICC</v>
      </c>
      <c r="F8369" s="66" t="str">
        <f>IF(ISBLANK(LeaveTracker[[#This Row],[Employee Name]]),"-----",VLOOKUP(LeaveTracker[[#This Row],[Employee Name]],'List of Employees'!$B$4:$H$766,6))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2551</v>
      </c>
      <c r="E8370" s="20" t="str">
        <f>IF(ISBLANK(LeaveTracker[[#This Row],[Employee Name]]),"-----",VLOOKUP(LeaveTracker[[#This Row],[Employee Name]],'List of Employees'!$B$4:$H$766,7))</f>
        <v>TICC</v>
      </c>
      <c r="F8370" s="66" t="str">
        <f>IF(ISBLANK(LeaveTracker[[#This Row],[Employee Name]]),"-----",VLOOKUP(LeaveTracker[[#This Row],[Employee Name]],'List of Employees'!$B$4:$H$766,6))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2551</v>
      </c>
      <c r="E8371" s="20" t="str">
        <f>IF(ISBLANK(LeaveTracker[[#This Row],[Employee Name]]),"-----",VLOOKUP(LeaveTracker[[#This Row],[Employee Name]],'List of Employees'!$B$4:$H$766,7))</f>
        <v>TICC</v>
      </c>
      <c r="F8371" s="66" t="str">
        <f>IF(ISBLANK(LeaveTracker[[#This Row],[Employee Name]]),"-----",VLOOKUP(LeaveTracker[[#This Row],[Employee Name]],'List of Employees'!$B$4:$H$766,6))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1806</v>
      </c>
      <c r="E8372" s="20" t="str">
        <f>IF(ISBLANK(LeaveTracker[[#This Row],[Employee Name]]),"-----",VLOOKUP(LeaveTracker[[#This Row],[Employee Name]],'List of Employees'!$B$4:$H$766,7))</f>
        <v>TICC/TCCH</v>
      </c>
      <c r="F8372" s="66" t="str">
        <f>IF(ISBLANK(LeaveTracker[[#This Row],[Employee Name]]),"-----",VLOOKUP(LeaveTracker[[#This Row],[Employee Name]],'List of Employees'!$B$4:$H$766,6))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2552</v>
      </c>
      <c r="E8373" s="20" t="str">
        <f>IF(ISBLANK(LeaveTracker[[#This Row],[Employee Name]]),"-----",VLOOKUP(LeaveTracker[[#This Row],[Employee Name]],'List of Employees'!$B$4:$H$766,7))</f>
        <v>TICC</v>
      </c>
      <c r="F8373" s="66" t="str">
        <f>IF(ISBLANK(LeaveTracker[[#This Row],[Employee Name]]),"-----",VLOOKUP(LeaveTracker[[#This Row],[Employee Name]],'List of Employees'!$B$4:$H$766,6))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2552</v>
      </c>
      <c r="E8374" s="20" t="str">
        <f>IF(ISBLANK(LeaveTracker[[#This Row],[Employee Name]]),"-----",VLOOKUP(LeaveTracker[[#This Row],[Employee Name]],'List of Employees'!$B$4:$H$766,7))</f>
        <v>TICC</v>
      </c>
      <c r="F8374" s="66" t="str">
        <f>IF(ISBLANK(LeaveTracker[[#This Row],[Employee Name]]),"-----",VLOOKUP(LeaveTracker[[#This Row],[Employee Name]],'List of Employees'!$B$4:$H$766,6))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1881</v>
      </c>
      <c r="E8375" s="20" t="str">
        <f>IF(ISBLANK(LeaveTracker[[#This Row],[Employee Name]]),"-----",VLOOKUP(LeaveTracker[[#This Row],[Employee Name]],'List of Employees'!$B$4:$H$766,7))</f>
        <v>TICC</v>
      </c>
      <c r="F8375" s="66" t="str">
        <f>IF(ISBLANK(LeaveTracker[[#This Row],[Employee Name]]),"-----",VLOOKUP(LeaveTracker[[#This Row],[Employee Name]],'List of Employees'!$B$4:$H$766,6))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Employees'!$B$4:$H$766,7))</f>
        <v>CTO</v>
      </c>
      <c r="F8376" s="66" t="str">
        <f>IF(ISBLANK(LeaveTracker[[#This Row],[Employee Name]]),"-----",VLOOKUP(LeaveTracker[[#This Row],[Employee Name]],'List of Employees'!$B$4:$H$766,6))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1882</v>
      </c>
      <c r="E8377" s="20" t="str">
        <f>IF(ISBLANK(LeaveTracker[[#This Row],[Employee Name]]),"-----",VLOOKUP(LeaveTracker[[#This Row],[Employee Name]],'List of Employees'!$B$4:$H$766,7))</f>
        <v>TICC</v>
      </c>
      <c r="F8377" s="66" t="str">
        <f>IF(ISBLANK(LeaveTracker[[#This Row],[Employee Name]]),"-----",VLOOKUP(LeaveTracker[[#This Row],[Employee Name]],'List of Employees'!$B$4:$H$766,6))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1858</v>
      </c>
      <c r="E8378" s="20" t="str">
        <f>IF(ISBLANK(LeaveTracker[[#This Row],[Employee Name]]),"-----",VLOOKUP(LeaveTracker[[#This Row],[Employee Name]],'List of Employees'!$B$4:$H$766,7))</f>
        <v>TICC</v>
      </c>
      <c r="F8378" s="66" t="str">
        <f>IF(ISBLANK(LeaveTracker[[#This Row],[Employee Name]]),"-----",VLOOKUP(LeaveTracker[[#This Row],[Employee Name]],'List of Employees'!$B$4:$H$766,6))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1881</v>
      </c>
      <c r="E8379" s="20" t="str">
        <f>IF(ISBLANK(LeaveTracker[[#This Row],[Employee Name]]),"-----",VLOOKUP(LeaveTracker[[#This Row],[Employee Name]],'List of Employees'!$B$4:$H$766,7))</f>
        <v>TICC</v>
      </c>
      <c r="F8379" s="66" t="str">
        <f>IF(ISBLANK(LeaveTracker[[#This Row],[Employee Name]]),"-----",VLOOKUP(LeaveTracker[[#This Row],[Employee Name]],'List of Employees'!$B$4:$H$766,6))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1870</v>
      </c>
      <c r="E8380" s="20" t="str">
        <f>IF(ISBLANK(LeaveTracker[[#This Row],[Employee Name]]),"-----",VLOOKUP(LeaveTracker[[#This Row],[Employee Name]],'List of Employees'!$B$4:$H$766,7))</f>
        <v>CENRO</v>
      </c>
      <c r="F8380" s="66" t="str">
        <f>IF(ISBLANK(LeaveTracker[[#This Row],[Employee Name]]),"-----",VLOOKUP(LeaveTracker[[#This Row],[Employee Name]],'List of Employees'!$B$4:$H$766,6))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1864</v>
      </c>
      <c r="E8381" s="20" t="str">
        <f>IF(ISBLANK(LeaveTracker[[#This Row],[Employee Name]]),"-----",VLOOKUP(LeaveTracker[[#This Row],[Employee Name]],'List of Employees'!$B$4:$H$766,7))</f>
        <v>CENRO</v>
      </c>
      <c r="F8381" s="66" t="str">
        <f>IF(ISBLANK(LeaveTracker[[#This Row],[Employee Name]]),"-----",VLOOKUP(LeaveTracker[[#This Row],[Employee Name]],'List of Employees'!$B$4:$H$766,6))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1864</v>
      </c>
      <c r="E8382" s="20" t="str">
        <f>IF(ISBLANK(LeaveTracker[[#This Row],[Employee Name]]),"-----",VLOOKUP(LeaveTracker[[#This Row],[Employee Name]],'List of Employees'!$B$4:$H$766,7))</f>
        <v>CENRO</v>
      </c>
      <c r="F8382" s="66" t="str">
        <f>IF(ISBLANK(LeaveTracker[[#This Row],[Employee Name]]),"-----",VLOOKUP(LeaveTracker[[#This Row],[Employee Name]],'List of Employees'!$B$4:$H$766,6))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1833</v>
      </c>
      <c r="E8383" s="20" t="str">
        <f>IF(ISBLANK(LeaveTracker[[#This Row],[Employee Name]]),"-----",VLOOKUP(LeaveTracker[[#This Row],[Employee Name]],'List of Employees'!$B$4:$H$766,7))</f>
        <v>CENRO</v>
      </c>
      <c r="F8383" s="66" t="str">
        <f>IF(ISBLANK(LeaveTracker[[#This Row],[Employee Name]]),"-----",VLOOKUP(LeaveTracker[[#This Row],[Employee Name]],'List of Employees'!$B$4:$H$766,6))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Employees'!$B$4:$H$766,7))</f>
        <v>CHO</v>
      </c>
      <c r="F8384" s="66" t="str">
        <f>IF(ISBLANK(LeaveTracker[[#This Row],[Employee Name]]),"-----",VLOOKUP(LeaveTracker[[#This Row],[Employee Name]],'List of Employees'!$B$4:$H$766,6))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1768</v>
      </c>
      <c r="E8385" s="20" t="str">
        <f>IF(ISBLANK(LeaveTracker[[#This Row],[Employee Name]]),"-----",VLOOKUP(LeaveTracker[[#This Row],[Employee Name]],'List of Employees'!$B$4:$H$766,7))</f>
        <v>CHO</v>
      </c>
      <c r="F8385" s="66" t="str">
        <f>IF(ISBLANK(LeaveTracker[[#This Row],[Employee Name]]),"-----",VLOOKUP(LeaveTracker[[#This Row],[Employee Name]],'List of Employees'!$B$4:$H$766,6))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Employees'!$B$4:$H$766,7))</f>
        <v>CCT</v>
      </c>
      <c r="F8386" s="66" t="str">
        <f>IF(ISBLANK(LeaveTracker[[#This Row],[Employee Name]]),"-----",VLOOKUP(LeaveTracker[[#This Row],[Employee Name]],'List of Employees'!$B$4:$H$766,6))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Employees'!$B$4:$H$766,7))</f>
        <v>CCT</v>
      </c>
      <c r="F8387" s="66" t="str">
        <f>IF(ISBLANK(LeaveTracker[[#This Row],[Employee Name]]),"-----",VLOOKUP(LeaveTracker[[#This Row],[Employee Name]],'List of Employees'!$B$4:$H$766,6))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Employees'!$B$4:$H$766,7))</f>
        <v>CTO</v>
      </c>
      <c r="F8388" s="66" t="str">
        <f>IF(ISBLANK(LeaveTracker[[#This Row],[Employee Name]]),"-----",VLOOKUP(LeaveTracker[[#This Row],[Employee Name]],'List of Employees'!$B$4:$H$766,6))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Employees'!$B$4:$H$766,7))</f>
        <v>GSO</v>
      </c>
      <c r="F8389" s="66" t="str">
        <f>IF(ISBLANK(LeaveTracker[[#This Row],[Employee Name]]),"-----",VLOOKUP(LeaveTracker[[#This Row],[Employee Name]],'List of Employees'!$B$4:$H$766,6))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Employees'!$B$4:$H$766,7))</f>
        <v>ACCOUNTING</v>
      </c>
      <c r="F8390" s="66" t="str">
        <f>IF(ISBLANK(LeaveTracker[[#This Row],[Employee Name]]),"-----",VLOOKUP(LeaveTracker[[#This Row],[Employee Name]],'List of Employees'!$B$4:$H$766,6))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Employees'!$B$4:$H$766,7))</f>
        <v>ACCOUNTING</v>
      </c>
      <c r="F8391" s="66" t="str">
        <f>IF(ISBLANK(LeaveTracker[[#This Row],[Employee Name]]),"-----",VLOOKUP(LeaveTracker[[#This Row],[Employee Name]],'List of Employees'!$B$4:$H$766,6))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Employees'!$B$4:$H$766,7))</f>
        <v>ACCOUNTING</v>
      </c>
      <c r="F8392" s="66" t="str">
        <f>IF(ISBLANK(LeaveTracker[[#This Row],[Employee Name]]),"-----",VLOOKUP(LeaveTracker[[#This Row],[Employee Name]],'List of Employees'!$B$4:$H$766,6))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Employees'!$B$4:$H$766,7))</f>
        <v>ACCOUNTING</v>
      </c>
      <c r="F8393" s="66" t="str">
        <f>IF(ISBLANK(LeaveTracker[[#This Row],[Employee Name]]),"-----",VLOOKUP(LeaveTracker[[#This Row],[Employee Name]],'List of Employees'!$B$4:$H$766,6))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Employees'!$B$4:$H$766,7))</f>
        <v>ACCOUNTING</v>
      </c>
      <c r="F8394" s="66" t="str">
        <f>IF(ISBLANK(LeaveTracker[[#This Row],[Employee Name]]),"-----",VLOOKUP(LeaveTracker[[#This Row],[Employee Name]],'List of Employees'!$B$4:$H$766,6))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Employees'!$B$4:$H$766,7))</f>
        <v>ACCOUNTING</v>
      </c>
      <c r="F8395" s="66" t="str">
        <f>IF(ISBLANK(LeaveTracker[[#This Row],[Employee Name]]),"-----",VLOOKUP(LeaveTracker[[#This Row],[Employee Name]],'List of Employees'!$B$4:$H$766,6))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1741</v>
      </c>
      <c r="E8396" s="20" t="str">
        <f>IF(ISBLANK(LeaveTracker[[#This Row],[Employee Name]]),"-----",VLOOKUP(LeaveTracker[[#This Row],[Employee Name]],'List of Employees'!$B$4:$H$766,7))</f>
        <v>ACCOUNTING</v>
      </c>
      <c r="F8396" s="66" t="str">
        <f>IF(ISBLANK(LeaveTracker[[#This Row],[Employee Name]]),"-----",VLOOKUP(LeaveTracker[[#This Row],[Employee Name]],'List of Employees'!$B$4:$H$766,6))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Employees'!$B$4:$H$766,7))</f>
        <v>AGRICULTURE OFFICE</v>
      </c>
      <c r="F8397" s="66" t="str">
        <f>IF(ISBLANK(LeaveTracker[[#This Row],[Employee Name]]),"-----",VLOOKUP(LeaveTracker[[#This Row],[Employee Name]],'List of Employees'!$B$4:$H$766,6))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Employees'!$B$4:$H$766,7))</f>
        <v>PIO</v>
      </c>
      <c r="F8398" s="66" t="str">
        <f>IF(ISBLANK(LeaveTracker[[#This Row],[Employee Name]]),"-----",VLOOKUP(LeaveTracker[[#This Row],[Employee Name]],'List of Employees'!$B$4:$H$766,6))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Employees'!$B$4:$H$766,7))</f>
        <v>PIO</v>
      </c>
      <c r="F8399" s="66" t="str">
        <f>IF(ISBLANK(LeaveTracker[[#This Row],[Employee Name]]),"-----",VLOOKUP(LeaveTracker[[#This Row],[Employee Name]],'List of Employees'!$B$4:$H$766,6))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Employees'!$B$4:$H$766,7))</f>
        <v>PIO</v>
      </c>
      <c r="F8400" s="66" t="str">
        <f>IF(ISBLANK(LeaveTracker[[#This Row],[Employee Name]]),"-----",VLOOKUP(LeaveTracker[[#This Row],[Employee Name]],'List of Employees'!$B$4:$H$766,6))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Employees'!$B$4:$H$766,7))</f>
        <v>ACCOUNTING</v>
      </c>
      <c r="F8401" s="66" t="str">
        <f>IF(ISBLANK(LeaveTracker[[#This Row],[Employee Name]]),"-----",VLOOKUP(LeaveTracker[[#This Row],[Employee Name]],'List of Employees'!$B$4:$H$766,6))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Employees'!$B$4:$H$766,7))</f>
        <v>ACCOUNTING</v>
      </c>
      <c r="F8402" s="66" t="str">
        <f>IF(ISBLANK(LeaveTracker[[#This Row],[Employee Name]]),"-----",VLOOKUP(LeaveTracker[[#This Row],[Employee Name]],'List of Employees'!$B$4:$H$766,6))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Employees'!$B$4:$H$766,7))</f>
        <v>0</v>
      </c>
      <c r="F8403" s="66" t="str">
        <f>IF(ISBLANK(LeaveTracker[[#This Row],[Employee Name]]),"-----",VLOOKUP(LeaveTracker[[#This Row],[Employee Name]],'List of Employees'!$B$4:$H$766,6))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Employees'!$B$4:$H$766,7))</f>
        <v>0</v>
      </c>
      <c r="F8404" s="66" t="str">
        <f>IF(ISBLANK(LeaveTracker[[#This Row],[Employee Name]]),"-----",VLOOKUP(LeaveTracker[[#This Row],[Employee Name]],'List of Employees'!$B$4:$H$766,6))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1813</v>
      </c>
      <c r="E8405" s="20" t="str">
        <f>IF(ISBLANK(LeaveTracker[[#This Row],[Employee Name]]),"-----",VLOOKUP(LeaveTracker[[#This Row],[Employee Name]],'List of Employees'!$B$4:$H$766,7))</f>
        <v>CSWDO</v>
      </c>
      <c r="F8405" s="66" t="str">
        <f>IF(ISBLANK(LeaveTracker[[#This Row],[Employee Name]]),"-----",VLOOKUP(LeaveTracker[[#This Row],[Employee Name]],'List of Employees'!$B$4:$H$766,6))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1866</v>
      </c>
      <c r="E8406" s="20" t="str">
        <f>IF(ISBLANK(LeaveTracker[[#This Row],[Employee Name]]),"-----",VLOOKUP(LeaveTracker[[#This Row],[Employee Name]],'List of Employees'!$B$4:$H$766,7))</f>
        <v>CSWDO</v>
      </c>
      <c r="F8406" s="66" t="str">
        <f>IF(ISBLANK(LeaveTracker[[#This Row],[Employee Name]]),"-----",VLOOKUP(LeaveTracker[[#This Row],[Employee Name]],'List of Employees'!$B$4:$H$766,6))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1866</v>
      </c>
      <c r="E8407" s="20" t="str">
        <f>IF(ISBLANK(LeaveTracker[[#This Row],[Employee Name]]),"-----",VLOOKUP(LeaveTracker[[#This Row],[Employee Name]],'List of Employees'!$B$4:$H$766,7))</f>
        <v>CSWDO</v>
      </c>
      <c r="F8407" s="66" t="str">
        <f>IF(ISBLANK(LeaveTracker[[#This Row],[Employee Name]]),"-----",VLOOKUP(LeaveTracker[[#This Row],[Employee Name]],'List of Employees'!$B$4:$H$766,6))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Employees'!$B$4:$H$766,7))</f>
        <v>CCT</v>
      </c>
      <c r="F8408" s="66" t="str">
        <f>IF(ISBLANK(LeaveTracker[[#This Row],[Employee Name]]),"-----",VLOOKUP(LeaveTracker[[#This Row],[Employee Name]],'List of Employees'!$B$4:$H$766,6))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Employees'!$B$4:$H$766,7))</f>
        <v>ACCOUNTING</v>
      </c>
      <c r="F8409" s="66" t="str">
        <f>IF(ISBLANK(LeaveTracker[[#This Row],[Employee Name]]),"-----",VLOOKUP(LeaveTracker[[#This Row],[Employee Name]],'List of Employees'!$B$4:$H$766,6))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Employees'!$B$4:$H$766,7))</f>
        <v>ACCOUNTING</v>
      </c>
      <c r="F8410" s="66" t="str">
        <f>IF(ISBLANK(LeaveTracker[[#This Row],[Employee Name]]),"-----",VLOOKUP(LeaveTracker[[#This Row],[Employee Name]],'List of Employees'!$B$4:$H$766,6))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Employees'!$B$4:$H$766,7))</f>
        <v>LCR</v>
      </c>
      <c r="F8411" s="66" t="str">
        <f>IF(ISBLANK(LeaveTracker[[#This Row],[Employee Name]]),"-----",VLOOKUP(LeaveTracker[[#This Row],[Employee Name]],'List of Employees'!$B$4:$H$766,6))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2618</v>
      </c>
      <c r="E8412" s="20" t="str">
        <f>IF(ISBLANK(LeaveTracker[[#This Row],[Employee Name]]),"-----",VLOOKUP(LeaveTracker[[#This Row],[Employee Name]],'List of Employees'!$B$4:$H$766,7))</f>
        <v>CBO</v>
      </c>
      <c r="F8412" s="66" t="str">
        <f>IF(ISBLANK(LeaveTracker[[#This Row],[Employee Name]]),"-----",VLOOKUP(LeaveTracker[[#This Row],[Employee Name]],'List of Employees'!$B$4:$H$766,6))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Employees'!$B$4:$H$766,7))</f>
        <v>CBO</v>
      </c>
      <c r="F8413" s="66" t="str">
        <f>IF(ISBLANK(LeaveTracker[[#This Row],[Employee Name]]),"-----",VLOOKUP(LeaveTracker[[#This Row],[Employee Name]],'List of Employees'!$B$4:$H$766,6))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Employees'!$B$4:$H$766,7))</f>
        <v>CBO</v>
      </c>
      <c r="F8414" s="66" t="str">
        <f>IF(ISBLANK(LeaveTracker[[#This Row],[Employee Name]]),"-----",VLOOKUP(LeaveTracker[[#This Row],[Employee Name]],'List of Employees'!$B$4:$H$766,6))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Employees'!$B$4:$H$766,7))</f>
        <v>CTO</v>
      </c>
      <c r="F8415" s="66" t="str">
        <f>IF(ISBLANK(LeaveTracker[[#This Row],[Employee Name]]),"-----",VLOOKUP(LeaveTracker[[#This Row],[Employee Name]],'List of Employees'!$B$4:$H$766,6))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Employees'!$B$4:$H$766,7))</f>
        <v>CTO</v>
      </c>
      <c r="F8416" s="66" t="str">
        <f>IF(ISBLANK(LeaveTracker[[#This Row],[Employee Name]]),"-----",VLOOKUP(LeaveTracker[[#This Row],[Employee Name]],'List of Employees'!$B$4:$H$766,6))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Employees'!$B$4:$H$766,7))</f>
        <v>CENRO</v>
      </c>
      <c r="F8417" s="66" t="str">
        <f>IF(ISBLANK(LeaveTracker[[#This Row],[Employee Name]]),"-----",VLOOKUP(LeaveTracker[[#This Row],[Employee Name]],'List of Employees'!$B$4:$H$766,6))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2556</v>
      </c>
      <c r="E8418" s="20" t="str">
        <f>IF(ISBLANK(LeaveTracker[[#This Row],[Employee Name]]),"-----",VLOOKUP(LeaveTracker[[#This Row],[Employee Name]],'List of Employees'!$B$4:$H$766,7))</f>
        <v>CSWDO</v>
      </c>
      <c r="F8418" s="66" t="str">
        <f>IF(ISBLANK(LeaveTracker[[#This Row],[Employee Name]]),"-----",VLOOKUP(LeaveTracker[[#This Row],[Employee Name]],'List of Employees'!$B$4:$H$766,6))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Employees'!$B$4:$H$766,7))</f>
        <v>CSWDO</v>
      </c>
      <c r="F8419" s="66" t="str">
        <f>IF(ISBLANK(LeaveTracker[[#This Row],[Employee Name]]),"-----",VLOOKUP(LeaveTracker[[#This Row],[Employee Name]],'List of Employees'!$B$4:$H$766,6))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Employees'!$B$4:$H$766,7))</f>
        <v>CSWDO</v>
      </c>
      <c r="F8420" s="66" t="str">
        <f>IF(ISBLANK(LeaveTracker[[#This Row],[Employee Name]]),"-----",VLOOKUP(LeaveTracker[[#This Row],[Employee Name]],'List of Employees'!$B$4:$H$766,6))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1797</v>
      </c>
      <c r="E8421" s="20" t="str">
        <f>IF(ISBLANK(LeaveTracker[[#This Row],[Employee Name]]),"-----",VLOOKUP(LeaveTracker[[#This Row],[Employee Name]],'List of Employees'!$B$4:$H$766,7))</f>
        <v>TCNHS</v>
      </c>
      <c r="F8421" s="66" t="str">
        <f>IF(ISBLANK(LeaveTracker[[#This Row],[Employee Name]]),"-----",VLOOKUP(LeaveTracker[[#This Row],[Employee Name]],'List of Employees'!$B$4:$H$766,6))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1797</v>
      </c>
      <c r="E8422" s="20" t="str">
        <f>IF(ISBLANK(LeaveTracker[[#This Row],[Employee Name]]),"-----",VLOOKUP(LeaveTracker[[#This Row],[Employee Name]],'List of Employees'!$B$4:$H$766,7))</f>
        <v>TCNHS</v>
      </c>
      <c r="F8422" s="66" t="str">
        <f>IF(ISBLANK(LeaveTracker[[#This Row],[Employee Name]]),"-----",VLOOKUP(LeaveTracker[[#This Row],[Employee Name]],'List of Employees'!$B$4:$H$766,6))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1803</v>
      </c>
      <c r="E8423" s="20" t="str">
        <f>IF(ISBLANK(LeaveTracker[[#This Row],[Employee Name]]),"-----",VLOOKUP(LeaveTracker[[#This Row],[Employee Name]],'List of Employees'!$B$4:$H$766,7))</f>
        <v>TCNHS</v>
      </c>
      <c r="F8423" s="66" t="str">
        <f>IF(ISBLANK(LeaveTracker[[#This Row],[Employee Name]]),"-----",VLOOKUP(LeaveTracker[[#This Row],[Employee Name]],'List of Employees'!$B$4:$H$766,6))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1727</v>
      </c>
      <c r="E8424" s="20" t="str">
        <f>IF(ISBLANK(LeaveTracker[[#This Row],[Employee Name]]),"-----",VLOOKUP(LeaveTracker[[#This Row],[Employee Name]],'List of Employees'!$B$4:$H$766,7))</f>
        <v>TCNHS-ISHS</v>
      </c>
      <c r="F8424" s="66" t="str">
        <f>IF(ISBLANK(LeaveTracker[[#This Row],[Employee Name]]),"-----",VLOOKUP(LeaveTracker[[#This Row],[Employee Name]],'List of Employees'!$B$4:$H$766,6))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1729</v>
      </c>
      <c r="E8425" s="20" t="str">
        <f>IF(ISBLANK(LeaveTracker[[#This Row],[Employee Name]]),"-----",VLOOKUP(LeaveTracker[[#This Row],[Employee Name]],'List of Employees'!$B$4:$H$766,7))</f>
        <v>ASSESSOR</v>
      </c>
      <c r="F8425" s="66" t="str">
        <f>IF(ISBLANK(LeaveTracker[[#This Row],[Employee Name]]),"-----",VLOOKUP(LeaveTracker[[#This Row],[Employee Name]],'List of Employees'!$B$4:$H$766,6))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1745</v>
      </c>
      <c r="E8426" s="20" t="str">
        <f>IF(ISBLANK(LeaveTracker[[#This Row],[Employee Name]]),"-----",VLOOKUP(LeaveTracker[[#This Row],[Employee Name]],'List of Employees'!$B$4:$H$766,7))</f>
        <v>MAHOGANY MARKET</v>
      </c>
      <c r="F8426" s="66" t="str">
        <f>IF(ISBLANK(LeaveTracker[[#This Row],[Employee Name]]),"-----",VLOOKUP(LeaveTracker[[#This Row],[Employee Name]],'List of Employees'!$B$4:$H$766,6))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1819</v>
      </c>
      <c r="E8427" s="20" t="str">
        <f>IF(ISBLANK(LeaveTracker[[#This Row],[Employee Name]]),"-----",VLOOKUP(LeaveTracker[[#This Row],[Employee Name]],'List of Employees'!$B$4:$H$766,7))</f>
        <v>EEO/CITY MARKET</v>
      </c>
      <c r="F8427" s="66" t="str">
        <f>IF(ISBLANK(LeaveTracker[[#This Row],[Employee Name]]),"-----",VLOOKUP(LeaveTracker[[#This Row],[Employee Name]],'List of Employees'!$B$4:$H$766,6))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Employees'!$B$4:$H$766,7))</f>
        <v>EEO/ CITY MARKET</v>
      </c>
      <c r="F8428" s="66" t="str">
        <f>IF(ISBLANK(LeaveTracker[[#This Row],[Employee Name]]),"-----",VLOOKUP(LeaveTracker[[#This Row],[Employee Name]],'List of Employees'!$B$4:$H$766,6))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1806</v>
      </c>
      <c r="E8429" s="20" t="str">
        <f>IF(ISBLANK(LeaveTracker[[#This Row],[Employee Name]]),"-----",VLOOKUP(LeaveTracker[[#This Row],[Employee Name]],'List of Employees'!$B$4:$H$766,7))</f>
        <v>TICC/TCCH</v>
      </c>
      <c r="F8429" s="66" t="str">
        <f>IF(ISBLANK(LeaveTracker[[#This Row],[Employee Name]]),"-----",VLOOKUP(LeaveTracker[[#This Row],[Employee Name]],'List of Employees'!$B$4:$H$766,6))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1869</v>
      </c>
      <c r="E8430" s="20" t="str">
        <f>IF(ISBLANK(LeaveTracker[[#This Row],[Employee Name]]),"-----",VLOOKUP(LeaveTracker[[#This Row],[Employee Name]],'List of Employees'!$B$4:$H$766,7))</f>
        <v>CHO</v>
      </c>
      <c r="F8430" s="66" t="str">
        <f>IF(ISBLANK(LeaveTracker[[#This Row],[Employee Name]]),"-----",VLOOKUP(LeaveTracker[[#This Row],[Employee Name]],'List of Employees'!$B$4:$H$766,6))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1820</v>
      </c>
      <c r="E8431" s="20" t="str">
        <f>IF(ISBLANK(LeaveTracker[[#This Row],[Employee Name]]),"-----",VLOOKUP(LeaveTracker[[#This Row],[Employee Name]],'List of Employees'!$B$4:$H$766,7))</f>
        <v>GSO</v>
      </c>
      <c r="F8431" s="66" t="str">
        <f>IF(ISBLANK(LeaveTracker[[#This Row],[Employee Name]]),"-----",VLOOKUP(LeaveTracker[[#This Row],[Employee Name]],'List of Employees'!$B$4:$H$766,6))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1761</v>
      </c>
      <c r="E8432" s="20" t="str">
        <f>IF(ISBLANK(LeaveTracker[[#This Row],[Employee Name]]),"-----",VLOOKUP(LeaveTracker[[#This Row],[Employee Name]],'List of Employees'!$B$4:$H$766,7))</f>
        <v>GSO</v>
      </c>
      <c r="F8432" s="66" t="str">
        <f>IF(ISBLANK(LeaveTracker[[#This Row],[Employee Name]]),"-----",VLOOKUP(LeaveTracker[[#This Row],[Employee Name]],'List of Employees'!$B$4:$H$766,6))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1766</v>
      </c>
      <c r="E8433" s="20" t="str">
        <f>IF(ISBLANK(LeaveTracker[[#This Row],[Employee Name]]),"-----",VLOOKUP(LeaveTracker[[#This Row],[Employee Name]],'List of Employees'!$B$4:$H$766,7))</f>
        <v>GSO</v>
      </c>
      <c r="F8433" s="66" t="str">
        <f>IF(ISBLANK(LeaveTracker[[#This Row],[Employee Name]]),"-----",VLOOKUP(LeaveTracker[[#This Row],[Employee Name]],'List of Employees'!$B$4:$H$766,6))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2460</v>
      </c>
      <c r="E8434" s="20" t="str">
        <f>IF(ISBLANK(LeaveTracker[[#This Row],[Employee Name]]),"-----",VLOOKUP(LeaveTracker[[#This Row],[Employee Name]],'List of Employees'!$B$4:$H$766,7))</f>
        <v>CCT</v>
      </c>
      <c r="F8434" s="66" t="str">
        <f>IF(ISBLANK(LeaveTracker[[#This Row],[Employee Name]]),"-----",VLOOKUP(LeaveTracker[[#This Row],[Employee Name]],'List of Employees'!$B$4:$H$766,6))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1794</v>
      </c>
      <c r="E8435" s="20" t="str">
        <f>IF(ISBLANK(LeaveTracker[[#This Row],[Employee Name]]),"-----",VLOOKUP(LeaveTracker[[#This Row],[Employee Name]],'List of Employees'!$B$4:$H$766,7))</f>
        <v>CENRO</v>
      </c>
      <c r="F8435" s="66" t="str">
        <f>IF(ISBLANK(LeaveTracker[[#This Row],[Employee Name]]),"-----",VLOOKUP(LeaveTracker[[#This Row],[Employee Name]],'List of Employees'!$B$4:$H$766,6))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1949</v>
      </c>
      <c r="E8436" s="20" t="str">
        <f>IF(ISBLANK(LeaveTracker[[#This Row],[Employee Name]]),"-----",VLOOKUP(LeaveTracker[[#This Row],[Employee Name]],'List of Employees'!$B$4:$H$766,7))</f>
        <v>CENRO</v>
      </c>
      <c r="F8436" s="66" t="str">
        <f>IF(ISBLANK(LeaveTracker[[#This Row],[Employee Name]]),"-----",VLOOKUP(LeaveTracker[[#This Row],[Employee Name]],'List of Employees'!$B$4:$H$766,6))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1801</v>
      </c>
      <c r="E8437" s="20" t="str">
        <f>IF(ISBLANK(LeaveTracker[[#This Row],[Employee Name]]),"-----",VLOOKUP(LeaveTracker[[#This Row],[Employee Name]],'List of Employees'!$B$4:$H$766,7))</f>
        <v>CSWDO</v>
      </c>
      <c r="F8437" s="66" t="str">
        <f>IF(ISBLANK(LeaveTracker[[#This Row],[Employee Name]]),"-----",VLOOKUP(LeaveTracker[[#This Row],[Employee Name]],'List of Employees'!$B$4:$H$766,6))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Employees'!$B$4:$H$766,7))</f>
        <v>VMO</v>
      </c>
      <c r="F8438" s="66" t="str">
        <f>IF(ISBLANK(LeaveTracker[[#This Row],[Employee Name]]),"-----",VLOOKUP(LeaveTracker[[#This Row],[Employee Name]],'List of Employees'!$B$4:$H$766,6))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1801</v>
      </c>
      <c r="E8439" s="20" t="str">
        <f>IF(ISBLANK(LeaveTracker[[#This Row],[Employee Name]]),"-----",VLOOKUP(LeaveTracker[[#This Row],[Employee Name]],'List of Employees'!$B$4:$H$766,7))</f>
        <v>CSWDO</v>
      </c>
      <c r="F8439" s="66" t="str">
        <f>IF(ISBLANK(LeaveTracker[[#This Row],[Employee Name]]),"-----",VLOOKUP(LeaveTracker[[#This Row],[Employee Name]],'List of Employees'!$B$4:$H$766,6))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2064</v>
      </c>
      <c r="E8440" s="20" t="str">
        <f>IF(ISBLANK(LeaveTracker[[#This Row],[Employee Name]]),"-----",VLOOKUP(LeaveTracker[[#This Row],[Employee Name]],'List of Employees'!$B$4:$H$766,7))</f>
        <v>PIO</v>
      </c>
      <c r="F8440" s="66" t="str">
        <f>IF(ISBLANK(LeaveTracker[[#This Row],[Employee Name]]),"-----",VLOOKUP(LeaveTracker[[#This Row],[Employee Name]],'List of Employees'!$B$4:$H$766,6))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1745</v>
      </c>
      <c r="E8441" s="20" t="str">
        <f>IF(ISBLANK(LeaveTracker[[#This Row],[Employee Name]]),"-----",VLOOKUP(LeaveTracker[[#This Row],[Employee Name]],'List of Employees'!$B$4:$H$766,7))</f>
        <v>MAHOGANY MARKET</v>
      </c>
      <c r="F8441" s="66" t="str">
        <f>IF(ISBLANK(LeaveTracker[[#This Row],[Employee Name]]),"-----",VLOOKUP(LeaveTracker[[#This Row],[Employee Name]],'List of Employees'!$B$4:$H$766,6))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1934</v>
      </c>
      <c r="E8442" s="20" t="str">
        <f>IF(ISBLANK(LeaveTracker[[#This Row],[Employee Name]]),"-----",VLOOKUP(LeaveTracker[[#This Row],[Employee Name]],'List of Employees'!$B$4:$H$766,7))</f>
        <v>GSO</v>
      </c>
      <c r="F8442" s="66" t="str">
        <f>IF(ISBLANK(LeaveTracker[[#This Row],[Employee Name]]),"-----",VLOOKUP(LeaveTracker[[#This Row],[Employee Name]],'List of Employees'!$B$4:$H$766,6))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1788</v>
      </c>
      <c r="E8443" s="20" t="str">
        <f>IF(ISBLANK(LeaveTracker[[#This Row],[Employee Name]]),"-----",VLOOKUP(LeaveTracker[[#This Row],[Employee Name]],'List of Employees'!$B$4:$H$766,7))</f>
        <v>CENRO</v>
      </c>
      <c r="F8443" s="66" t="str">
        <f>IF(ISBLANK(LeaveTracker[[#This Row],[Employee Name]]),"-----",VLOOKUP(LeaveTracker[[#This Row],[Employee Name]],'List of Employees'!$B$4:$H$766,6))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1763</v>
      </c>
      <c r="E8444" s="20" t="str">
        <f>IF(ISBLANK(LeaveTracker[[#This Row],[Employee Name]]),"-----",VLOOKUP(LeaveTracker[[#This Row],[Employee Name]],'List of Employees'!$B$4:$H$766,7))</f>
        <v>CENRO</v>
      </c>
      <c r="F8444" s="66" t="str">
        <f>IF(ISBLANK(LeaveTracker[[#This Row],[Employee Name]]),"-----",VLOOKUP(LeaveTracker[[#This Row],[Employee Name]],'List of Employees'!$B$4:$H$766,6))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1954</v>
      </c>
      <c r="E8445" s="20" t="str">
        <f>IF(ISBLANK(LeaveTracker[[#This Row],[Employee Name]]),"-----",VLOOKUP(LeaveTracker[[#This Row],[Employee Name]],'List of Employees'!$B$4:$H$766,7))</f>
        <v>CENRO</v>
      </c>
      <c r="F8445" s="66" t="str">
        <f>IF(ISBLANK(LeaveTracker[[#This Row],[Employee Name]]),"-----",VLOOKUP(LeaveTracker[[#This Row],[Employee Name]],'List of Employees'!$B$4:$H$766,6))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1954</v>
      </c>
      <c r="E8446" s="20" t="str">
        <f>IF(ISBLANK(LeaveTracker[[#This Row],[Employee Name]]),"-----",VLOOKUP(LeaveTracker[[#This Row],[Employee Name]],'List of Employees'!$B$4:$H$766,7))</f>
        <v>CENRO</v>
      </c>
      <c r="F8446" s="66" t="str">
        <f>IF(ISBLANK(LeaveTracker[[#This Row],[Employee Name]]),"-----",VLOOKUP(LeaveTracker[[#This Row],[Employee Name]],'List of Employees'!$B$4:$H$766,6))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1718</v>
      </c>
      <c r="E8447" s="20" t="str">
        <f>IF(ISBLANK(LeaveTracker[[#This Row],[Employee Name]]),"-----",VLOOKUP(LeaveTracker[[#This Row],[Employee Name]],'List of Employees'!$B$4:$H$766,7))</f>
        <v>LEGAL</v>
      </c>
      <c r="F8447" s="66" t="str">
        <f>IF(ISBLANK(LeaveTracker[[#This Row],[Employee Name]]),"-----",VLOOKUP(LeaveTracker[[#This Row],[Employee Name]],'List of Employees'!$B$4:$H$766,6))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2424</v>
      </c>
      <c r="E8448" s="20" t="str">
        <f>IF(ISBLANK(LeaveTracker[[#This Row],[Employee Name]]),"-----",VLOOKUP(LeaveTracker[[#This Row],[Employee Name]],'List of Employees'!$B$4:$H$766,7))</f>
        <v>OFFICE OF THE MAYOR</v>
      </c>
      <c r="F8448" s="66" t="str">
        <f>IF(ISBLANK(LeaveTracker[[#This Row],[Employee Name]]),"-----",VLOOKUP(LeaveTracker[[#This Row],[Employee Name]],'List of Employees'!$B$4:$H$766,6))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2424</v>
      </c>
      <c r="E8449" s="20" t="str">
        <f>IF(ISBLANK(LeaveTracker[[#This Row],[Employee Name]]),"-----",VLOOKUP(LeaveTracker[[#This Row],[Employee Name]],'List of Employees'!$B$4:$H$766,7))</f>
        <v>OFFICE OF THE MAYOR</v>
      </c>
      <c r="F8449" s="66" t="str">
        <f>IF(ISBLANK(LeaveTracker[[#This Row],[Employee Name]]),"-----",VLOOKUP(LeaveTracker[[#This Row],[Employee Name]],'List of Employees'!$B$4:$H$766,6))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Employees'!$B$4:$H$766,7))</f>
        <v>LCR</v>
      </c>
      <c r="F8450" s="66" t="str">
        <f>IF(ISBLANK(LeaveTracker[[#This Row],[Employee Name]]),"-----",VLOOKUP(LeaveTracker[[#This Row],[Employee Name]],'List of Employees'!$B$4:$H$766,6))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Employees'!$B$4:$H$766,7))</f>
        <v>CEO</v>
      </c>
      <c r="F8451" s="66" t="str">
        <f>IF(ISBLANK(LeaveTracker[[#This Row],[Employee Name]]),"-----",VLOOKUP(LeaveTracker[[#This Row],[Employee Name]],'List of Employees'!$B$4:$H$766,6))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1956</v>
      </c>
      <c r="E8452" s="20" t="str">
        <f>IF(ISBLANK(LeaveTracker[[#This Row],[Employee Name]]),"-----",VLOOKUP(LeaveTracker[[#This Row],[Employee Name]],'List of Employees'!$B$4:$H$766,7))</f>
        <v>TERMINAL</v>
      </c>
      <c r="F8452" s="66" t="str">
        <f>IF(ISBLANK(LeaveTracker[[#This Row],[Employee Name]]),"-----",VLOOKUP(LeaveTracker[[#This Row],[Employee Name]],'List of Employees'!$B$4:$H$766,6))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1784</v>
      </c>
      <c r="E8453" s="20" t="str">
        <f>IF(ISBLANK(LeaveTracker[[#This Row],[Employee Name]]),"-----",VLOOKUP(LeaveTracker[[#This Row],[Employee Name]],'List of Employees'!$B$4:$H$766,7))</f>
        <v>CTO-LICENSE</v>
      </c>
      <c r="F8453" s="66" t="str">
        <f>IF(ISBLANK(LeaveTracker[[#This Row],[Employee Name]]),"-----",VLOOKUP(LeaveTracker[[#This Row],[Employee Name]],'List of Employees'!$B$4:$H$766,6))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Employees'!$B$4:$H$766,7))</f>
        <v>-----</v>
      </c>
      <c r="F8454" s="66" t="str">
        <f>IF(ISBLANK(LeaveTracker[[#This Row],[Employee Name]]),"-----",VLOOKUP(LeaveTracker[[#This Row],[Employee Name]],'List of Employees'!$B$4:$H$766,6))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Employees'!$B$4:$H$766,7))</f>
        <v>-----</v>
      </c>
      <c r="F8455" s="66" t="str">
        <f>IF(ISBLANK(LeaveTracker[[#This Row],[Employee Name]]),"-----",VLOOKUP(LeaveTracker[[#This Row],[Employee Name]],'List of Employees'!$B$4:$H$766,6))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Employees'!$B$4:$H$766,7))</f>
        <v>-----</v>
      </c>
      <c r="F8456" s="66" t="str">
        <f>IF(ISBLANK(LeaveTracker[[#This Row],[Employee Name]]),"-----",VLOOKUP(LeaveTracker[[#This Row],[Employee Name]],'List of Employees'!$B$4:$H$766,6))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Employees'!$B$4:$H$766,7))</f>
        <v>-----</v>
      </c>
      <c r="F8457" s="66" t="str">
        <f>IF(ISBLANK(LeaveTracker[[#This Row],[Employee Name]]),"-----",VLOOKUP(LeaveTracker[[#This Row],[Employee Name]],'List of Employees'!$B$4:$H$766,6))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Employees'!$B$4:$H$766,7))</f>
        <v>-----</v>
      </c>
      <c r="F8458" s="66" t="str">
        <f>IF(ISBLANK(LeaveTracker[[#This Row],[Employee Name]]),"-----",VLOOKUP(LeaveTracker[[#This Row],[Employee Name]],'List of Employees'!$B$4:$H$766,6))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Employees'!$B$4:$H$766,7))</f>
        <v>-----</v>
      </c>
      <c r="F8459" s="66" t="str">
        <f>IF(ISBLANK(LeaveTracker[[#This Row],[Employee Name]]),"-----",VLOOKUP(LeaveTracker[[#This Row],[Employee Name]],'List of Employees'!$B$4:$H$766,6))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Employees'!$B$4:$H$766,7))</f>
        <v>-----</v>
      </c>
      <c r="F8460" s="66" t="str">
        <f>IF(ISBLANK(LeaveTracker[[#This Row],[Employee Name]]),"-----",VLOOKUP(LeaveTracker[[#This Row],[Employee Name]],'List of Employees'!$B$4:$H$766,6))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Employees'!$B$4:$H$766,7))</f>
        <v>-----</v>
      </c>
      <c r="F8461" s="66" t="str">
        <f>IF(ISBLANK(LeaveTracker[[#This Row],[Employee Name]]),"-----",VLOOKUP(LeaveTracker[[#This Row],[Employee Name]],'List of Employees'!$B$4:$H$766,6))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1784</v>
      </c>
      <c r="E8462" s="20" t="str">
        <f>IF(ISBLANK(LeaveTracker[[#This Row],[Employee Name]]),"-----",VLOOKUP(LeaveTracker[[#This Row],[Employee Name]],'List of Employees'!$B$4:$H$766,7))</f>
        <v>CTO-LICENSE</v>
      </c>
      <c r="F8462" s="66" t="str">
        <f>IF(ISBLANK(LeaveTracker[[#This Row],[Employee Name]]),"-----",VLOOKUP(LeaveTracker[[#This Row],[Employee Name]],'List of Employees'!$B$4:$H$766,6))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Employees'!$B$4:$H$766,7))</f>
        <v>CCT</v>
      </c>
      <c r="F8463" s="66" t="str">
        <f>IF(ISBLANK(LeaveTracker[[#This Row],[Employee Name]]),"-----",VLOOKUP(LeaveTracker[[#This Row],[Employee Name]],'List of Employees'!$B$4:$H$766,6))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1933</v>
      </c>
      <c r="E8464" s="20" t="str">
        <f>IF(ISBLANK(LeaveTracker[[#This Row],[Employee Name]]),"-----",VLOOKUP(LeaveTracker[[#This Row],[Employee Name]],'List of Employees'!$B$4:$H$766,7))</f>
        <v>CSWDO</v>
      </c>
      <c r="F8464" s="66" t="str">
        <f>IF(ISBLANK(LeaveTracker[[#This Row],[Employee Name]]),"-----",VLOOKUP(LeaveTracker[[#This Row],[Employee Name]],'List of Employees'!$B$4:$H$766,6))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2433</v>
      </c>
      <c r="E8465" s="20" t="str">
        <f>IF(ISBLANK(LeaveTracker[[#This Row],[Employee Name]]),"-----",VLOOKUP(LeaveTracker[[#This Row],[Employee Name]],'List of Employees'!$B$4:$H$766,7))</f>
        <v>CSWDO</v>
      </c>
      <c r="F8465" s="66" t="str">
        <f>IF(ISBLANK(LeaveTracker[[#This Row],[Employee Name]]),"-----",VLOOKUP(LeaveTracker[[#This Row],[Employee Name]],'List of Employees'!$B$4:$H$766,6))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2433</v>
      </c>
      <c r="E8466" s="20" t="str">
        <f>IF(ISBLANK(LeaveTracker[[#This Row],[Employee Name]]),"-----",VLOOKUP(LeaveTracker[[#This Row],[Employee Name]],'List of Employees'!$B$4:$H$766,7))</f>
        <v>CSWDO</v>
      </c>
      <c r="F8466" s="66" t="str">
        <f>IF(ISBLANK(LeaveTracker[[#This Row],[Employee Name]]),"-----",VLOOKUP(LeaveTracker[[#This Row],[Employee Name]],'List of Employees'!$B$4:$H$766,6))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1842</v>
      </c>
      <c r="E8467" s="20" t="str">
        <f>IF(ISBLANK(LeaveTracker[[#This Row],[Employee Name]]),"-----",VLOOKUP(LeaveTracker[[#This Row],[Employee Name]],'List of Employees'!$B$4:$H$766,7))</f>
        <v>TCNHS-ISHS</v>
      </c>
      <c r="F8467" s="66" t="str">
        <f>IF(ISBLANK(LeaveTracker[[#This Row],[Employee Name]]),"-----",VLOOKUP(LeaveTracker[[#This Row],[Employee Name]],'List of Employees'!$B$4:$H$766,6))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1797</v>
      </c>
      <c r="E8468" s="20" t="str">
        <f>IF(ISBLANK(LeaveTracker[[#This Row],[Employee Name]]),"-----",VLOOKUP(LeaveTracker[[#This Row],[Employee Name]],'List of Employees'!$B$4:$H$766,7))</f>
        <v>TCNHS</v>
      </c>
      <c r="F8468" s="66" t="str">
        <f>IF(ISBLANK(LeaveTracker[[#This Row],[Employee Name]]),"-----",VLOOKUP(LeaveTracker[[#This Row],[Employee Name]],'List of Employees'!$B$4:$H$766,6))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1797</v>
      </c>
      <c r="E8469" s="20" t="str">
        <f>IF(ISBLANK(LeaveTracker[[#This Row],[Employee Name]]),"-----",VLOOKUP(LeaveTracker[[#This Row],[Employee Name]],'List of Employees'!$B$4:$H$766,7))</f>
        <v>TCNHS</v>
      </c>
      <c r="F8469" s="66" t="str">
        <f>IF(ISBLANK(LeaveTracker[[#This Row],[Employee Name]]),"-----",VLOOKUP(LeaveTracker[[#This Row],[Employee Name]],'List of Employees'!$B$4:$H$766,6))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2243</v>
      </c>
      <c r="E8470" s="20" t="str">
        <f>IF(ISBLANK(LeaveTracker[[#This Row],[Employee Name]]),"-----",VLOOKUP(LeaveTracker[[#This Row],[Employee Name]],'List of Employees'!$B$4:$H$766,7))</f>
        <v>CHO</v>
      </c>
      <c r="F8470" s="66" t="str">
        <f>IF(ISBLANK(LeaveTracker[[#This Row],[Employee Name]]),"-----",VLOOKUP(LeaveTracker[[#This Row],[Employee Name]],'List of Employees'!$B$4:$H$766,6))</f>
        <v>JOBCON</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1797</v>
      </c>
      <c r="E8471" s="20" t="str">
        <f>IF(ISBLANK(LeaveTracker[[#This Row],[Employee Name]]),"-----",VLOOKUP(LeaveTracker[[#This Row],[Employee Name]],'List of Employees'!$B$4:$H$766,7))</f>
        <v>TCNHS</v>
      </c>
      <c r="F8471" s="66" t="str">
        <f>IF(ISBLANK(LeaveTracker[[#This Row],[Employee Name]]),"-----",VLOOKUP(LeaveTracker[[#This Row],[Employee Name]],'List of Employees'!$B$4:$H$766,6))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1797</v>
      </c>
      <c r="E8472" s="20" t="str">
        <f>IF(ISBLANK(LeaveTracker[[#This Row],[Employee Name]]),"-----",VLOOKUP(LeaveTracker[[#This Row],[Employee Name]],'List of Employees'!$B$4:$H$766,7))</f>
        <v>TCNHS</v>
      </c>
      <c r="F8472" s="66" t="str">
        <f>IF(ISBLANK(LeaveTracker[[#This Row],[Employee Name]]),"-----",VLOOKUP(LeaveTracker[[#This Row],[Employee Name]],'List of Employees'!$B$4:$H$766,6))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1797</v>
      </c>
      <c r="E8473" s="20" t="str">
        <f>IF(ISBLANK(LeaveTracker[[#This Row],[Employee Name]]),"-----",VLOOKUP(LeaveTracker[[#This Row],[Employee Name]],'List of Employees'!$B$4:$H$766,7))</f>
        <v>TCNHS</v>
      </c>
      <c r="F8473" s="66" t="str">
        <f>IF(ISBLANK(LeaveTracker[[#This Row],[Employee Name]]),"-----",VLOOKUP(LeaveTracker[[#This Row],[Employee Name]],'List of Employees'!$B$4:$H$766,6))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Employees'!$B$4:$H$766,7))</f>
        <v>LIBRARY</v>
      </c>
      <c r="F8474" s="66" t="str">
        <f>IF(ISBLANK(LeaveTracker[[#This Row],[Employee Name]]),"-----",VLOOKUP(LeaveTracker[[#This Row],[Employee Name]],'List of Employees'!$B$4:$H$766,6))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Employees'!$B$4:$H$766,7))</f>
        <v>TIPID IMPOK</v>
      </c>
      <c r="F8475" s="66" t="str">
        <f>IF(ISBLANK(LeaveTracker[[#This Row],[Employee Name]]),"-----",VLOOKUP(LeaveTracker[[#This Row],[Employee Name]],'List of Employees'!$B$4:$H$766,6))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Employees'!$B$4:$H$766,7))</f>
        <v>LIBRARY</v>
      </c>
      <c r="F8476" s="66" t="str">
        <f>IF(ISBLANK(LeaveTracker[[#This Row],[Employee Name]]),"-----",VLOOKUP(LeaveTracker[[#This Row],[Employee Name]],'List of Employees'!$B$4:$H$766,6))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Employees'!$B$4:$H$766,7))</f>
        <v>DSWDO</v>
      </c>
      <c r="F8477" s="66" t="str">
        <f>IF(ISBLANK(LeaveTracker[[#This Row],[Employee Name]]),"-----",VLOOKUP(LeaveTracker[[#This Row],[Employee Name]],'List of Employees'!$B$4:$H$766,6))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Employees'!$B$4:$H$766,7))</f>
        <v>DOE</v>
      </c>
      <c r="F8478" s="66" t="str">
        <f>IF(ISBLANK(LeaveTracker[[#This Row],[Employee Name]]),"-----",VLOOKUP(LeaveTracker[[#This Row],[Employee Name]],'List of Employees'!$B$4:$H$766,6))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Employees'!$B$4:$H$766,7))</f>
        <v>DOE</v>
      </c>
      <c r="F8479" s="66" t="str">
        <f>IF(ISBLANK(LeaveTracker[[#This Row],[Employee Name]]),"-----",VLOOKUP(LeaveTracker[[#This Row],[Employee Name]],'List of Employees'!$B$4:$H$766,6))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2057</v>
      </c>
      <c r="E8480" s="20" t="str">
        <f>IF(ISBLANK(LeaveTracker[[#This Row],[Employee Name]]),"-----",VLOOKUP(LeaveTracker[[#This Row],[Employee Name]],'List of Employees'!$B$4:$H$766,7))</f>
        <v>EEO</v>
      </c>
      <c r="F8480" s="66" t="str">
        <f>IF(ISBLANK(LeaveTracker[[#This Row],[Employee Name]]),"-----",VLOOKUP(LeaveTracker[[#This Row],[Employee Name]],'List of Employees'!$B$4:$H$766,6))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Employees'!$B$4:$H$766,7))</f>
        <v>CEO</v>
      </c>
      <c r="F8481" s="66" t="str">
        <f>IF(ISBLANK(LeaveTracker[[#This Row],[Employee Name]]),"-----",VLOOKUP(LeaveTracker[[#This Row],[Employee Name]],'List of Employees'!$B$4:$H$766,6))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Employees'!$B$4:$H$766,7))</f>
        <v>CEO</v>
      </c>
      <c r="F8482" s="66" t="str">
        <f>IF(ISBLANK(LeaveTracker[[#This Row],[Employee Name]]),"-----",VLOOKUP(LeaveTracker[[#This Row],[Employee Name]],'List of Employees'!$B$4:$H$766,6))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1786</v>
      </c>
      <c r="E8483" s="20" t="str">
        <f>IF(ISBLANK(LeaveTracker[[#This Row],[Employee Name]]),"-----",VLOOKUP(LeaveTracker[[#This Row],[Employee Name]],'List of Employees'!$B$4:$H$766,7))</f>
        <v>GSO</v>
      </c>
      <c r="F8483" s="66" t="str">
        <f>IF(ISBLANK(LeaveTracker[[#This Row],[Employee Name]]),"-----",VLOOKUP(LeaveTracker[[#This Row],[Employee Name]],'List of Employees'!$B$4:$H$766,6))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1786</v>
      </c>
      <c r="E8484" s="20" t="str">
        <f>IF(ISBLANK(LeaveTracker[[#This Row],[Employee Name]]),"-----",VLOOKUP(LeaveTracker[[#This Row],[Employee Name]],'List of Employees'!$B$4:$H$766,7))</f>
        <v>GSO</v>
      </c>
      <c r="F8484" s="66" t="str">
        <f>IF(ISBLANK(LeaveTracker[[#This Row],[Employee Name]]),"-----",VLOOKUP(LeaveTracker[[#This Row],[Employee Name]],'List of Employees'!$B$4:$H$766,6))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Employees'!$B$4:$H$766,7))</f>
        <v>CCT</v>
      </c>
      <c r="F8485" s="66" t="str">
        <f>IF(ISBLANK(LeaveTracker[[#This Row],[Employee Name]]),"-----",VLOOKUP(LeaveTracker[[#This Row],[Employee Name]],'List of Employees'!$B$4:$H$766,6))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Employees'!$B$4:$H$766,7))</f>
        <v>CCT</v>
      </c>
      <c r="F8486" s="66" t="str">
        <f>IF(ISBLANK(LeaveTracker[[#This Row],[Employee Name]]),"-----",VLOOKUP(LeaveTracker[[#This Row],[Employee Name]],'List of Employees'!$B$4:$H$766,6))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Employees'!$B$4:$H$766,7))</f>
        <v>CCT</v>
      </c>
      <c r="F8487" s="66" t="str">
        <f>IF(ISBLANK(LeaveTracker[[#This Row],[Employee Name]]),"-----",VLOOKUP(LeaveTracker[[#This Row],[Employee Name]],'List of Employees'!$B$4:$H$766,6))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Employees'!$B$4:$H$766,7))</f>
        <v>MO</v>
      </c>
      <c r="F8488" s="66" t="str">
        <f>IF(ISBLANK(LeaveTracker[[#This Row],[Employee Name]]),"-----",VLOOKUP(LeaveTracker[[#This Row],[Employee Name]],'List of Employees'!$B$4:$H$766,6))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Employees'!$B$4:$H$766,7))</f>
        <v>CSWDO</v>
      </c>
      <c r="F8489" s="66" t="str">
        <f>IF(ISBLANK(LeaveTracker[[#This Row],[Employee Name]]),"-----",VLOOKUP(LeaveTracker[[#This Row],[Employee Name]],'List of Employees'!$B$4:$H$766,6))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Employees'!$B$4:$H$766,7))</f>
        <v>CSWDO</v>
      </c>
      <c r="F8490" s="66" t="str">
        <f>IF(ISBLANK(LeaveTracker[[#This Row],[Employee Name]]),"-----",VLOOKUP(LeaveTracker[[#This Row],[Employee Name]],'List of Employees'!$B$4:$H$766,6))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2017</v>
      </c>
      <c r="E8491" s="20" t="str">
        <f>IF(ISBLANK(LeaveTracker[[#This Row],[Employee Name]]),"-----",VLOOKUP(LeaveTracker[[#This Row],[Employee Name]],'List of Employees'!$B$4:$H$766,7))</f>
        <v>CSWDO</v>
      </c>
      <c r="F8491" s="66" t="str">
        <f>IF(ISBLANK(LeaveTracker[[#This Row],[Employee Name]]),"-----",VLOOKUP(LeaveTracker[[#This Row],[Employee Name]],'List of Employees'!$B$4:$H$766,6))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2017</v>
      </c>
      <c r="E8492" s="20" t="str">
        <f>IF(ISBLANK(LeaveTracker[[#This Row],[Employee Name]]),"-----",VLOOKUP(LeaveTracker[[#This Row],[Employee Name]],'List of Employees'!$B$4:$H$766,7))</f>
        <v>CSWDO</v>
      </c>
      <c r="F8492" s="66" t="str">
        <f>IF(ISBLANK(LeaveTracker[[#This Row],[Employee Name]]),"-----",VLOOKUP(LeaveTracker[[#This Row],[Employee Name]],'List of Employees'!$B$4:$H$766,6))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Employees'!$B$4:$H$766,7))</f>
        <v>CSWDO</v>
      </c>
      <c r="F8493" s="66" t="str">
        <f>IF(ISBLANK(LeaveTracker[[#This Row],[Employee Name]]),"-----",VLOOKUP(LeaveTracker[[#This Row],[Employee Name]],'List of Employees'!$B$4:$H$766,6))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Employees'!$B$4:$H$766,7))</f>
        <v>HRMO</v>
      </c>
      <c r="F8494" s="66" t="str">
        <f>IF(ISBLANK(LeaveTracker[[#This Row],[Employee Name]]),"-----",VLOOKUP(LeaveTracker[[#This Row],[Employee Name]],'List of Employees'!$B$4:$H$766,6))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Employees'!$B$4:$H$766,7))</f>
        <v>CBO</v>
      </c>
      <c r="F8495" s="66" t="str">
        <f>IF(ISBLANK(LeaveTracker[[#This Row],[Employee Name]]),"-----",VLOOKUP(LeaveTracker[[#This Row],[Employee Name]],'List of Employees'!$B$4:$H$766,6))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Employees'!$B$4:$H$766,7))</f>
        <v>PIO</v>
      </c>
      <c r="F8496" s="66" t="str">
        <f>IF(ISBLANK(LeaveTracker[[#This Row],[Employee Name]]),"-----",VLOOKUP(LeaveTracker[[#This Row],[Employee Name]],'List of Employees'!$B$4:$H$766,6))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Employees'!$B$4:$H$766,7))</f>
        <v>ACCOUNTING</v>
      </c>
      <c r="F8497" s="66" t="str">
        <f>IF(ISBLANK(LeaveTracker[[#This Row],[Employee Name]]),"-----",VLOOKUP(LeaveTracker[[#This Row],[Employee Name]],'List of Employees'!$B$4:$H$766,6))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Employees'!$B$4:$H$766,7))</f>
        <v>ACCOUNTING</v>
      </c>
      <c r="F8498" s="66" t="str">
        <f>IF(ISBLANK(LeaveTracker[[#This Row],[Employee Name]]),"-----",VLOOKUP(LeaveTracker[[#This Row],[Employee Name]],'List of Employees'!$B$4:$H$766,6))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1830</v>
      </c>
      <c r="E8499" s="20" t="str">
        <f>IF(ISBLANK(LeaveTracker[[#This Row],[Employee Name]]),"-----",VLOOKUP(LeaveTracker[[#This Row],[Employee Name]],'List of Employees'!$B$4:$H$766,7))</f>
        <v>ACCOUNTING</v>
      </c>
      <c r="F8499" s="66" t="str">
        <f>IF(ISBLANK(LeaveTracker[[#This Row],[Employee Name]]),"-----",VLOOKUP(LeaveTracker[[#This Row],[Employee Name]],'List of Employees'!$B$4:$H$766,6))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Employees'!$B$4:$H$766,7))</f>
        <v>0</v>
      </c>
      <c r="F8500" s="66" t="str">
        <f>IF(ISBLANK(LeaveTracker[[#This Row],[Employee Name]]),"-----",VLOOKUP(LeaveTracker[[#This Row],[Employee Name]],'List of Employees'!$B$4:$H$766,6))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Employees'!$B$4:$H$766,7))</f>
        <v>PIO</v>
      </c>
      <c r="F8501" s="66" t="str">
        <f>IF(ISBLANK(LeaveTracker[[#This Row],[Employee Name]]),"-----",VLOOKUP(LeaveTracker[[#This Row],[Employee Name]],'List of Employees'!$B$4:$H$766,6))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Employees'!$B$4:$H$766,7))</f>
        <v>PIO</v>
      </c>
      <c r="F8502" s="66" t="str">
        <f>IF(ISBLANK(LeaveTracker[[#This Row],[Employee Name]]),"-----",VLOOKUP(LeaveTracker[[#This Row],[Employee Name]],'List of Employees'!$B$4:$H$766,6))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Employees'!$B$4:$H$766,7))</f>
        <v>PIO</v>
      </c>
      <c r="F8503" s="66" t="str">
        <f>IF(ISBLANK(LeaveTracker[[#This Row],[Employee Name]]),"-----",VLOOKUP(LeaveTracker[[#This Row],[Employee Name]],'List of Employees'!$B$4:$H$766,6))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Employees'!$B$4:$H$766,7))</f>
        <v>PIO</v>
      </c>
      <c r="F8504" s="66" t="str">
        <f>IF(ISBLANK(LeaveTracker[[#This Row],[Employee Name]]),"-----",VLOOKUP(LeaveTracker[[#This Row],[Employee Name]],'List of Employees'!$B$4:$H$766,6))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Employees'!$B$4:$H$766,7))</f>
        <v>MAHOGANY MARKET</v>
      </c>
      <c r="F8505" s="66" t="str">
        <f>IF(ISBLANK(LeaveTracker[[#This Row],[Employee Name]]),"-----",VLOOKUP(LeaveTracker[[#This Row],[Employee Name]],'List of Employees'!$B$4:$H$766,6))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Employees'!$B$4:$H$766,7))</f>
        <v>CEO</v>
      </c>
      <c r="F8506" s="66" t="str">
        <f>IF(ISBLANK(LeaveTracker[[#This Row],[Employee Name]]),"-----",VLOOKUP(LeaveTracker[[#This Row],[Employee Name]],'List of Employees'!$B$4:$H$766,6))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Employees'!$B$4:$H$766,7))</f>
        <v>CEO</v>
      </c>
      <c r="F8507" s="66" t="str">
        <f>IF(ISBLANK(LeaveTracker[[#This Row],[Employee Name]]),"-----",VLOOKUP(LeaveTracker[[#This Row],[Employee Name]],'List of Employees'!$B$4:$H$766,6))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Employees'!$B$4:$H$766,7))</f>
        <v>CSWDO</v>
      </c>
      <c r="F8508" s="66" t="str">
        <f>IF(ISBLANK(LeaveTracker[[#This Row],[Employee Name]]),"-----",VLOOKUP(LeaveTracker[[#This Row],[Employee Name]],'List of Employees'!$B$4:$H$766,6))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2557</v>
      </c>
      <c r="D8509" s="19" t="s">
        <v>614</v>
      </c>
      <c r="E8509" s="20" t="str">
        <f>IF(ISBLANK(LeaveTracker[[#This Row],[Employee Name]]),"-----",VLOOKUP(LeaveTracker[[#This Row],[Employee Name]],'List of Employees'!$B$4:$H$766,7))</f>
        <v>CBO</v>
      </c>
      <c r="F8509" s="66" t="str">
        <f>IF(ISBLANK(LeaveTracker[[#This Row],[Employee Name]]),"-----",VLOOKUP(LeaveTracker[[#This Row],[Employee Name]],'List of Employees'!$B$4:$H$766,6))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Employees'!$B$4:$H$766,7))</f>
        <v>PIO</v>
      </c>
      <c r="F8510" s="66" t="str">
        <f>IF(ISBLANK(LeaveTracker[[#This Row],[Employee Name]]),"-----",VLOOKUP(LeaveTracker[[#This Row],[Employee Name]],'List of Employees'!$B$4:$H$766,6))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2560</v>
      </c>
      <c r="E8511" s="20" t="str">
        <f>IF(ISBLANK(LeaveTracker[[#This Row],[Employee Name]]),"-----",VLOOKUP(LeaveTracker[[#This Row],[Employee Name]],'List of Employees'!$B$4:$H$766,7))</f>
        <v>CDRRMO</v>
      </c>
      <c r="F8511" s="66" t="str">
        <f>IF(ISBLANK(LeaveTracker[[#This Row],[Employee Name]]),"-----",VLOOKUP(LeaveTracker[[#This Row],[Employee Name]],'List of Employees'!$B$4:$H$766,6))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2560</v>
      </c>
      <c r="E8512" s="20" t="str">
        <f>IF(ISBLANK(LeaveTracker[[#This Row],[Employee Name]]),"-----",VLOOKUP(LeaveTracker[[#This Row],[Employee Name]],'List of Employees'!$B$4:$H$766,7))</f>
        <v>CDRRMO</v>
      </c>
      <c r="F8512" s="66" t="str">
        <f>IF(ISBLANK(LeaveTracker[[#This Row],[Employee Name]]),"-----",VLOOKUP(LeaveTracker[[#This Row],[Employee Name]],'List of Employees'!$B$4:$H$766,6))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2560</v>
      </c>
      <c r="E8513" s="20" t="str">
        <f>IF(ISBLANK(LeaveTracker[[#This Row],[Employee Name]]),"-----",VLOOKUP(LeaveTracker[[#This Row],[Employee Name]],'List of Employees'!$B$4:$H$766,7))</f>
        <v>CDRRMO</v>
      </c>
      <c r="F8513" s="66" t="str">
        <f>IF(ISBLANK(LeaveTracker[[#This Row],[Employee Name]]),"-----",VLOOKUP(LeaveTracker[[#This Row],[Employee Name]],'List of Employees'!$B$4:$H$766,6))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2560</v>
      </c>
      <c r="E8514" s="20" t="str">
        <f>IF(ISBLANK(LeaveTracker[[#This Row],[Employee Name]]),"-----",VLOOKUP(LeaveTracker[[#This Row],[Employee Name]],'List of Employees'!$B$4:$H$766,7))</f>
        <v>CDRRMO</v>
      </c>
      <c r="F8514" s="66" t="str">
        <f>IF(ISBLANK(LeaveTracker[[#This Row],[Employee Name]]),"-----",VLOOKUP(LeaveTracker[[#This Row],[Employee Name]],'List of Employees'!$B$4:$H$766,6))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2560</v>
      </c>
      <c r="E8515" s="20" t="str">
        <f>IF(ISBLANK(LeaveTracker[[#This Row],[Employee Name]]),"-----",VLOOKUP(LeaveTracker[[#This Row],[Employee Name]],'List of Employees'!$B$4:$H$766,7))</f>
        <v>CDRRMO</v>
      </c>
      <c r="F8515" s="66" t="str">
        <f>IF(ISBLANK(LeaveTracker[[#This Row],[Employee Name]]),"-----",VLOOKUP(LeaveTracker[[#This Row],[Employee Name]],'List of Employees'!$B$4:$H$766,6))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Employees'!$B$4:$H$766,7))</f>
        <v>VMO</v>
      </c>
      <c r="F8516" s="66" t="str">
        <f>IF(ISBLANK(LeaveTracker[[#This Row],[Employee Name]]),"-----",VLOOKUP(LeaveTracker[[#This Row],[Employee Name]],'List of Employees'!$B$4:$H$766,6))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Employees'!$B$4:$H$766,7))</f>
        <v>CCT</v>
      </c>
      <c r="F8517" s="66" t="str">
        <f>IF(ISBLANK(LeaveTracker[[#This Row],[Employee Name]]),"-----",VLOOKUP(LeaveTracker[[#This Row],[Employee Name]],'List of Employees'!$B$4:$H$766,6))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1737</v>
      </c>
      <c r="E8518" s="20">
        <f>IF(ISBLANK(LeaveTracker[[#This Row],[Employee Name]]),"-----",VLOOKUP(LeaveTracker[[#This Row],[Employee Name]],'List of Employees'!$B$4:$H$766,7))</f>
        <v>0</v>
      </c>
      <c r="F8518" s="66" t="str">
        <f>IF(ISBLANK(LeaveTracker[[#This Row],[Employee Name]]),"-----",VLOOKUP(LeaveTracker[[#This Row],[Employee Name]],'List of Employees'!$B$4:$H$766,6))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1737</v>
      </c>
      <c r="E8519" s="20">
        <f>IF(ISBLANK(LeaveTracker[[#This Row],[Employee Name]]),"-----",VLOOKUP(LeaveTracker[[#This Row],[Employee Name]],'List of Employees'!$B$4:$H$766,7))</f>
        <v>0</v>
      </c>
      <c r="F8519" s="66" t="str">
        <f>IF(ISBLANK(LeaveTracker[[#This Row],[Employee Name]]),"-----",VLOOKUP(LeaveTracker[[#This Row],[Employee Name]],'List of Employees'!$B$4:$H$766,6))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2322</v>
      </c>
      <c r="E8520" s="20" t="str">
        <f>IF(ISBLANK(LeaveTracker[[#This Row],[Employee Name]]),"-----",VLOOKUP(LeaveTracker[[#This Row],[Employee Name]],'List of Employees'!$B$4:$H$766,7))</f>
        <v>SP</v>
      </c>
      <c r="F8520" s="66" t="str">
        <f>IF(ISBLANK(LeaveTracker[[#This Row],[Employee Name]]),"-----",VLOOKUP(LeaveTracker[[#This Row],[Employee Name]],'List of Employees'!$B$4:$H$766,6))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2322</v>
      </c>
      <c r="E8521" s="20" t="str">
        <f>IF(ISBLANK(LeaveTracker[[#This Row],[Employee Name]]),"-----",VLOOKUP(LeaveTracker[[#This Row],[Employee Name]],'List of Employees'!$B$4:$H$766,7))</f>
        <v>SP</v>
      </c>
      <c r="F8521" s="66" t="str">
        <f>IF(ISBLANK(LeaveTracker[[#This Row],[Employee Name]]),"-----",VLOOKUP(LeaveTracker[[#This Row],[Employee Name]],'List of Employees'!$B$4:$H$766,6))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2391</v>
      </c>
      <c r="E8522" s="20">
        <f>IF(ISBLANK(LeaveTracker[[#This Row],[Employee Name]]),"-----",VLOOKUP(LeaveTracker[[#This Row],[Employee Name]],'List of Employees'!$B$4:$H$766,7))</f>
        <v>0</v>
      </c>
      <c r="F8522" s="66" t="str">
        <f>IF(ISBLANK(LeaveTracker[[#This Row],[Employee Name]]),"-----",VLOOKUP(LeaveTracker[[#This Row],[Employee Name]],'List of Employees'!$B$4:$H$766,6))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2391</v>
      </c>
      <c r="E8523" s="20">
        <f>IF(ISBLANK(LeaveTracker[[#This Row],[Employee Name]]),"-----",VLOOKUP(LeaveTracker[[#This Row],[Employee Name]],'List of Employees'!$B$4:$H$766,7))</f>
        <v>0</v>
      </c>
      <c r="F8523" s="66" t="str">
        <f>IF(ISBLANK(LeaveTracker[[#This Row],[Employee Name]]),"-----",VLOOKUP(LeaveTracker[[#This Row],[Employee Name]],'List of Employees'!$B$4:$H$766,6))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2391</v>
      </c>
      <c r="E8524" s="20">
        <f>IF(ISBLANK(LeaveTracker[[#This Row],[Employee Name]]),"-----",VLOOKUP(LeaveTracker[[#This Row],[Employee Name]],'List of Employees'!$B$4:$H$766,7))</f>
        <v>0</v>
      </c>
      <c r="F8524" s="66" t="str">
        <f>IF(ISBLANK(LeaveTracker[[#This Row],[Employee Name]]),"-----",VLOOKUP(LeaveTracker[[#This Row],[Employee Name]],'List of Employees'!$B$4:$H$766,6))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2391</v>
      </c>
      <c r="E8525" s="20">
        <f>IF(ISBLANK(LeaveTracker[[#This Row],[Employee Name]]),"-----",VLOOKUP(LeaveTracker[[#This Row],[Employee Name]],'List of Employees'!$B$4:$H$766,7))</f>
        <v>0</v>
      </c>
      <c r="F8525" s="66" t="str">
        <f>IF(ISBLANK(LeaveTracker[[#This Row],[Employee Name]]),"-----",VLOOKUP(LeaveTracker[[#This Row],[Employee Name]],'List of Employees'!$B$4:$H$766,6))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Employees'!$B$4:$H$766,7))</f>
        <v>ACCOUNTING</v>
      </c>
      <c r="F8526" s="66" t="str">
        <f>IF(ISBLANK(LeaveTracker[[#This Row],[Employee Name]]),"-----",VLOOKUP(LeaveTracker[[#This Row],[Employee Name]],'List of Employees'!$B$4:$H$766,6))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Employees'!$B$4:$H$766,7))</f>
        <v>LCR</v>
      </c>
      <c r="F8527" s="66" t="str">
        <f>IF(ISBLANK(LeaveTracker[[#This Row],[Employee Name]]),"-----",VLOOKUP(LeaveTracker[[#This Row],[Employee Name]],'List of Employees'!$B$4:$H$766,6))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Employees'!$B$4:$H$766,7))</f>
        <v>LCR</v>
      </c>
      <c r="F8528" s="66" t="str">
        <f>IF(ISBLANK(LeaveTracker[[#This Row],[Employee Name]]),"-----",VLOOKUP(LeaveTracker[[#This Row],[Employee Name]],'List of Employees'!$B$4:$H$766,6))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Employees'!$B$4:$H$766,7))</f>
        <v>LIBRARY</v>
      </c>
      <c r="F8529" s="66" t="str">
        <f>IF(ISBLANK(LeaveTracker[[#This Row],[Employee Name]]),"-----",VLOOKUP(LeaveTracker[[#This Row],[Employee Name]],'List of Employees'!$B$4:$H$766,6))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Employees'!$B$4:$H$766,7))</f>
        <v>CTO</v>
      </c>
      <c r="F8530" s="66" t="str">
        <f>IF(ISBLANK(LeaveTracker[[#This Row],[Employee Name]]),"-----",VLOOKUP(LeaveTracker[[#This Row],[Employee Name]],'List of Employees'!$B$4:$H$766,6))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Employees'!$B$4:$H$766,7))</f>
        <v>CTO</v>
      </c>
      <c r="F8531" s="66" t="str">
        <f>IF(ISBLANK(LeaveTracker[[#This Row],[Employee Name]]),"-----",VLOOKUP(LeaveTracker[[#This Row],[Employee Name]],'List of Employees'!$B$4:$H$766,6))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Employees'!$B$4:$H$766,7))</f>
        <v>ACCOUNTING</v>
      </c>
      <c r="F8532" s="66" t="str">
        <f>IF(ISBLANK(LeaveTracker[[#This Row],[Employee Name]]),"-----",VLOOKUP(LeaveTracker[[#This Row],[Employee Name]],'List of Employees'!$B$4:$H$766,6))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Employees'!$B$4:$H$766,7))</f>
        <v>CCT</v>
      </c>
      <c r="F8533" s="66" t="str">
        <f>IF(ISBLANK(LeaveTracker[[#This Row],[Employee Name]]),"-----",VLOOKUP(LeaveTracker[[#This Row],[Employee Name]],'List of Employees'!$B$4:$H$766,6))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Employees'!$B$4:$H$766,7))</f>
        <v>GSO</v>
      </c>
      <c r="F8534" s="66" t="str">
        <f>IF(ISBLANK(LeaveTracker[[#This Row],[Employee Name]]),"-----",VLOOKUP(LeaveTracker[[#This Row],[Employee Name]],'List of Employees'!$B$4:$H$766,6))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1741</v>
      </c>
      <c r="E8535" s="20" t="str">
        <f>IF(ISBLANK(LeaveTracker[[#This Row],[Employee Name]]),"-----",VLOOKUP(LeaveTracker[[#This Row],[Employee Name]],'List of Employees'!$B$4:$H$766,7))</f>
        <v>ACCOUNTING</v>
      </c>
      <c r="F8535" s="66" t="str">
        <f>IF(ISBLANK(LeaveTracker[[#This Row],[Employee Name]]),"-----",VLOOKUP(LeaveTracker[[#This Row],[Employee Name]],'List of Employees'!$B$4:$H$766,6))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Employees'!$B$4:$H$766,7))</f>
        <v>CTO</v>
      </c>
      <c r="F8536" s="66" t="str">
        <f>IF(ISBLANK(LeaveTracker[[#This Row],[Employee Name]]),"-----",VLOOKUP(LeaveTracker[[#This Row],[Employee Name]],'List of Employees'!$B$4:$H$766,6))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1853</v>
      </c>
      <c r="E8537" s="20" t="str">
        <f>IF(ISBLANK(LeaveTracker[[#This Row],[Employee Name]]),"-----",VLOOKUP(LeaveTracker[[#This Row],[Employee Name]],'List of Employees'!$B$4:$H$766,7))</f>
        <v>BPLO</v>
      </c>
      <c r="F8537" s="66" t="str">
        <f>IF(ISBLANK(LeaveTracker[[#This Row],[Employee Name]]),"-----",VLOOKUP(LeaveTracker[[#This Row],[Employee Name]],'List of Employees'!$B$4:$H$766,6))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Employees'!$B$4:$H$766,7))</f>
        <v>ACCOUNTING</v>
      </c>
      <c r="F8538" s="66" t="str">
        <f>IF(ISBLANK(LeaveTracker[[#This Row],[Employee Name]]),"-----",VLOOKUP(LeaveTracker[[#This Row],[Employee Name]],'List of Employees'!$B$4:$H$766,6))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Employees'!$B$4:$H$766,7))</f>
        <v>ACCOUNTING</v>
      </c>
      <c r="F8539" s="66" t="str">
        <f>IF(ISBLANK(LeaveTracker[[#This Row],[Employee Name]]),"-----",VLOOKUP(LeaveTracker[[#This Row],[Employee Name]],'List of Employees'!$B$4:$H$766,6))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2131</v>
      </c>
      <c r="E8540" s="20" t="str">
        <f>IF(ISBLANK(LeaveTracker[[#This Row],[Employee Name]]),"-----",VLOOKUP(LeaveTracker[[#This Row],[Employee Name]],'List of Employees'!$B$4:$H$766,7))</f>
        <v>GSO</v>
      </c>
      <c r="F8540" s="66" t="str">
        <f>IF(ISBLANK(LeaveTracker[[#This Row],[Employee Name]]),"-----",VLOOKUP(LeaveTracker[[#This Row],[Employee Name]],'List of Employees'!$B$4:$H$766,6))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Employees'!$B$4:$H$766,7))</f>
        <v>CPDO</v>
      </c>
      <c r="F8541" s="66" t="str">
        <f>IF(ISBLANK(LeaveTracker[[#This Row],[Employee Name]]),"-----",VLOOKUP(LeaveTracker[[#This Row],[Employee Name]],'List of Employees'!$B$4:$H$766,6))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Employees'!$B$4:$H$766,7))</f>
        <v>CTO</v>
      </c>
      <c r="F8542" s="66" t="str">
        <f>IF(ISBLANK(LeaveTracker[[#This Row],[Employee Name]]),"-----",VLOOKUP(LeaveTracker[[#This Row],[Employee Name]],'List of Employees'!$B$4:$H$766,6))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Employees'!$B$4:$H$766,7))</f>
        <v>CTO</v>
      </c>
      <c r="F8543" s="66" t="str">
        <f>IF(ISBLANK(LeaveTracker[[#This Row],[Employee Name]]),"-----",VLOOKUP(LeaveTracker[[#This Row],[Employee Name]],'List of Employees'!$B$4:$H$766,6))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Employees'!$B$4:$H$766,7))</f>
        <v>COOPERATIVE OFFICE</v>
      </c>
      <c r="F8544" s="66" t="str">
        <f>IF(ISBLANK(LeaveTracker[[#This Row],[Employee Name]]),"-----",VLOOKUP(LeaveTracker[[#This Row],[Employee Name]],'List of Employees'!$B$4:$H$766,6))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Employees'!$B$4:$H$766,7))</f>
        <v>COOPERATIVE OFFICE</v>
      </c>
      <c r="F8545" s="66" t="str">
        <f>IF(ISBLANK(LeaveTracker[[#This Row],[Employee Name]]),"-----",VLOOKUP(LeaveTracker[[#This Row],[Employee Name]],'List of Employees'!$B$4:$H$766,6))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Employees'!$B$4:$H$766,7))</f>
        <v>TOPS (ADMIN CSU)</v>
      </c>
      <c r="F8546" s="66" t="str">
        <f>IF(ISBLANK(LeaveTracker[[#This Row],[Employee Name]]),"-----",VLOOKUP(LeaveTracker[[#This Row],[Employee Name]],'List of Employees'!$B$4:$H$766,6))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Employees'!$B$4:$H$766,7))</f>
        <v>LCR</v>
      </c>
      <c r="F8547" s="66" t="str">
        <f>IF(ISBLANK(LeaveTracker[[#This Row],[Employee Name]]),"-----",VLOOKUP(LeaveTracker[[#This Row],[Employee Name]],'List of Employees'!$B$4:$H$766,6))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Employees'!$B$4:$H$766,7))</f>
        <v>LCR</v>
      </c>
      <c r="F8548" s="66" t="str">
        <f>IF(ISBLANK(LeaveTracker[[#This Row],[Employee Name]]),"-----",VLOOKUP(LeaveTracker[[#This Row],[Employee Name]],'List of Employees'!$B$4:$H$766,6))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Employees'!$B$4:$H$766,7))</f>
        <v>CTO</v>
      </c>
      <c r="F8549" s="66" t="str">
        <f>IF(ISBLANK(LeaveTracker[[#This Row],[Employee Name]]),"-----",VLOOKUP(LeaveTracker[[#This Row],[Employee Name]],'List of Employees'!$B$4:$H$766,6))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2105</v>
      </c>
      <c r="E8550" s="20" t="str">
        <f>IF(ISBLANK(LeaveTracker[[#This Row],[Employee Name]]),"-----",VLOOKUP(LeaveTracker[[#This Row],[Employee Name]],'List of Employees'!$B$4:$H$766,7))</f>
        <v>CEO</v>
      </c>
      <c r="F8550" s="66" t="str">
        <f>IF(ISBLANK(LeaveTracker[[#This Row],[Employee Name]]),"-----",VLOOKUP(LeaveTracker[[#This Row],[Employee Name]],'List of Employees'!$B$4:$H$766,6))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2414</v>
      </c>
      <c r="E8551" s="20" t="str">
        <f>IF(ISBLANK(LeaveTracker[[#This Row],[Employee Name]]),"-----",VLOOKUP(LeaveTracker[[#This Row],[Employee Name]],'List of Employees'!$B$4:$H$766,7))</f>
        <v>PEOPLE'S PARK</v>
      </c>
      <c r="F8551" s="66" t="str">
        <f>IF(ISBLANK(LeaveTracker[[#This Row],[Employee Name]]),"-----",VLOOKUP(LeaveTracker[[#This Row],[Employee Name]],'List of Employees'!$B$4:$H$766,6))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Employees'!$B$4:$H$766,7))</f>
        <v>ASSESSORS OFFICE</v>
      </c>
      <c r="F8552" s="66" t="str">
        <f>IF(ISBLANK(LeaveTracker[[#This Row],[Employee Name]]),"-----",VLOOKUP(LeaveTracker[[#This Row],[Employee Name]],'List of Employees'!$B$4:$H$766,6))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Employees'!$B$4:$H$766,7))</f>
        <v>ADMIN OFFICE</v>
      </c>
      <c r="F8553" s="66" t="str">
        <f>IF(ISBLANK(LeaveTracker[[#This Row],[Employee Name]]),"-----",VLOOKUP(LeaveTracker[[#This Row],[Employee Name]],'List of Employees'!$B$4:$H$766,6))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2284</v>
      </c>
      <c r="E8554" s="20" t="str">
        <f>IF(ISBLANK(LeaveTracker[[#This Row],[Employee Name]]),"-----",VLOOKUP(LeaveTracker[[#This Row],[Employee Name]],'List of Employees'!$B$4:$H$766,7))</f>
        <v>OSPITAL NG TAGAYTAY</v>
      </c>
      <c r="F8554" s="66" t="str">
        <f>IF(ISBLANK(LeaveTracker[[#This Row],[Employee Name]]),"-----",VLOOKUP(LeaveTracker[[#This Row],[Employee Name]],'List of Employees'!$B$4:$H$766,6))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Employees'!$B$4:$H$766,7))</f>
        <v>PICNIC GROVE</v>
      </c>
      <c r="F8555" s="66" t="str">
        <f>IF(ISBLANK(LeaveTracker[[#This Row],[Employee Name]]),"-----",VLOOKUP(LeaveTracker[[#This Row],[Employee Name]],'List of Employees'!$B$4:$H$766,6))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Employees'!$B$4:$H$766,7))</f>
        <v>PICNIC GROVE</v>
      </c>
      <c r="F8556" s="66" t="str">
        <f>IF(ISBLANK(LeaveTracker[[#This Row],[Employee Name]]),"-----",VLOOKUP(LeaveTracker[[#This Row],[Employee Name]],'List of Employees'!$B$4:$H$766,6))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Employees'!$B$4:$H$766,7))</f>
        <v>CTO</v>
      </c>
      <c r="F8557" s="66" t="str">
        <f>IF(ISBLANK(LeaveTracker[[#This Row],[Employee Name]]),"-----",VLOOKUP(LeaveTracker[[#This Row],[Employee Name]],'List of Employees'!$B$4:$H$766,6))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Employees'!$B$4:$H$766,7))</f>
        <v>COOPERATIVE OFFICE</v>
      </c>
      <c r="F8558" s="66" t="str">
        <f>IF(ISBLANK(LeaveTracker[[#This Row],[Employee Name]]),"-----",VLOOKUP(LeaveTracker[[#This Row],[Employee Name]],'List of Employees'!$B$4:$H$766,6))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Employees'!$B$4:$H$766,7))</f>
        <v>CENRO</v>
      </c>
      <c r="F8559" s="66" t="str">
        <f>IF(ISBLANK(LeaveTracker[[#This Row],[Employee Name]]),"-----",VLOOKUP(LeaveTracker[[#This Row],[Employee Name]],'List of Employees'!$B$4:$H$766,6))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1927</v>
      </c>
      <c r="E8560" s="20" t="str">
        <f>IF(ISBLANK(LeaveTracker[[#This Row],[Employee Name]]),"-----",VLOOKUP(LeaveTracker[[#This Row],[Employee Name]],'List of Employees'!$B$4:$H$766,7))</f>
        <v>CTO</v>
      </c>
      <c r="F8560" s="66" t="str">
        <f>IF(ISBLANK(LeaveTracker[[#This Row],[Employee Name]]),"-----",VLOOKUP(LeaveTracker[[#This Row],[Employee Name]],'List of Employees'!$B$4:$H$766,6))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1790</v>
      </c>
      <c r="E8561" s="20" t="str">
        <f>IF(ISBLANK(LeaveTracker[[#This Row],[Employee Name]]),"-----",VLOOKUP(LeaveTracker[[#This Row],[Employee Name]],'List of Employees'!$B$4:$H$766,7))</f>
        <v>CENRO</v>
      </c>
      <c r="F8561" s="66" t="str">
        <f>IF(ISBLANK(LeaveTracker[[#This Row],[Employee Name]]),"-----",VLOOKUP(LeaveTracker[[#This Row],[Employee Name]],'List of Employees'!$B$4:$H$766,6))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1902</v>
      </c>
      <c r="E8562" s="20" t="str">
        <f>IF(ISBLANK(LeaveTracker[[#This Row],[Employee Name]]),"-----",VLOOKUP(LeaveTracker[[#This Row],[Employee Name]],'List of Employees'!$B$4:$H$766,7))</f>
        <v>CENRO</v>
      </c>
      <c r="F8562" s="66" t="str">
        <f>IF(ISBLANK(LeaveTracker[[#This Row],[Employee Name]]),"-----",VLOOKUP(LeaveTracker[[#This Row],[Employee Name]],'List of Employees'!$B$4:$H$766,6))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2654</v>
      </c>
      <c r="E8563" s="20" t="str">
        <f>IF(ISBLANK(LeaveTracker[[#This Row],[Employee Name]]),"-----",VLOOKUP(LeaveTracker[[#This Row],[Employee Name]],'List of Employees'!$B$4:$H$766,7))</f>
        <v>GSO</v>
      </c>
      <c r="F8563" s="66" t="str">
        <f>IF(ISBLANK(LeaveTracker[[#This Row],[Employee Name]]),"-----",VLOOKUP(LeaveTracker[[#This Row],[Employee Name]],'List of Employees'!$B$4:$H$766,6))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Employees'!$B$4:$H$766,7))</f>
        <v>DA</v>
      </c>
      <c r="F8564" s="66" t="str">
        <f>IF(ISBLANK(LeaveTracker[[#This Row],[Employee Name]]),"-----",VLOOKUP(LeaveTracker[[#This Row],[Employee Name]],'List of Employees'!$B$4:$H$766,6))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Employees'!$B$4:$H$766,7))</f>
        <v>DA</v>
      </c>
      <c r="F8565" s="66" t="str">
        <f>IF(ISBLANK(LeaveTracker[[#This Row],[Employee Name]]),"-----",VLOOKUP(LeaveTracker[[#This Row],[Employee Name]],'List of Employees'!$B$4:$H$766,6))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1746</v>
      </c>
      <c r="E8566" s="20" t="str">
        <f>IF(ISBLANK(LeaveTracker[[#This Row],[Employee Name]]),"-----",VLOOKUP(LeaveTracker[[#This Row],[Employee Name]],'List of Employees'!$B$4:$H$766,7))</f>
        <v>AGRICULTURE OFFICE</v>
      </c>
      <c r="F8566" s="66" t="str">
        <f>IF(ISBLANK(LeaveTracker[[#This Row],[Employee Name]]),"-----",VLOOKUP(LeaveTracker[[#This Row],[Employee Name]],'List of Employees'!$B$4:$H$766,6))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Employees'!$B$4:$H$766,7))</f>
        <v>CTO</v>
      </c>
      <c r="F8567" s="66" t="str">
        <f>IF(ISBLANK(LeaveTracker[[#This Row],[Employee Name]]),"-----",VLOOKUP(LeaveTracker[[#This Row],[Employee Name]],'List of Employees'!$B$4:$H$766,6))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Employees'!$B$4:$H$766,7))</f>
        <v>CTO</v>
      </c>
      <c r="F8568" s="66" t="str">
        <f>IF(ISBLANK(LeaveTracker[[#This Row],[Employee Name]]),"-----",VLOOKUP(LeaveTracker[[#This Row],[Employee Name]],'List of Employees'!$B$4:$H$766,6))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1914</v>
      </c>
      <c r="E8569" s="20" t="str">
        <f>IF(ISBLANK(LeaveTracker[[#This Row],[Employee Name]]),"-----",VLOOKUP(LeaveTracker[[#This Row],[Employee Name]],'List of Employees'!$B$4:$H$766,7))</f>
        <v>CHO</v>
      </c>
      <c r="F8569" s="66" t="str">
        <f>IF(ISBLANK(LeaveTracker[[#This Row],[Employee Name]]),"-----",VLOOKUP(LeaveTracker[[#This Row],[Employee Name]],'List of Employees'!$B$4:$H$766,6))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Employees'!$B$4:$H$766,7))</f>
        <v>CHO</v>
      </c>
      <c r="F8570" s="66" t="str">
        <f>IF(ISBLANK(LeaveTracker[[#This Row],[Employee Name]]),"-----",VLOOKUP(LeaveTracker[[#This Row],[Employee Name]],'List of Employees'!$B$4:$H$766,6))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1812</v>
      </c>
      <c r="E8571" s="20" t="str">
        <f>IF(ISBLANK(LeaveTracker[[#This Row],[Employee Name]]),"-----",VLOOKUP(LeaveTracker[[#This Row],[Employee Name]],'List of Employees'!$B$4:$H$766,7))</f>
        <v>ONT</v>
      </c>
      <c r="F8571" s="66" t="str">
        <f>IF(ISBLANK(LeaveTracker[[#This Row],[Employee Name]]),"-----",VLOOKUP(LeaveTracker[[#This Row],[Employee Name]],'List of Employees'!$B$4:$H$766,6))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Employees'!$B$4:$H$766,7))</f>
        <v>MAHOGANY MARKET</v>
      </c>
      <c r="F8572" s="66" t="str">
        <f>IF(ISBLANK(LeaveTracker[[#This Row],[Employee Name]]),"-----",VLOOKUP(LeaveTracker[[#This Row],[Employee Name]],'List of Employees'!$B$4:$H$766,6))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1897</v>
      </c>
      <c r="E8573" s="20" t="str">
        <f>IF(ISBLANK(LeaveTracker[[#This Row],[Employee Name]]),"-----",VLOOKUP(LeaveTracker[[#This Row],[Employee Name]],'List of Employees'!$B$4:$H$766,7))</f>
        <v>MAHOGANY MARKET</v>
      </c>
      <c r="F8573" s="66" t="str">
        <f>IF(ISBLANK(LeaveTracker[[#This Row],[Employee Name]]),"-----",VLOOKUP(LeaveTracker[[#This Row],[Employee Name]],'List of Employees'!$B$4:$H$766,6))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Employees'!$B$4:$H$766,7))</f>
        <v>CTO</v>
      </c>
      <c r="F8574" s="66" t="str">
        <f>IF(ISBLANK(LeaveTracker[[#This Row],[Employee Name]]),"-----",VLOOKUP(LeaveTracker[[#This Row],[Employee Name]],'List of Employees'!$B$4:$H$766,6))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1753</v>
      </c>
      <c r="E8575" s="20" t="str">
        <f>IF(ISBLANK(LeaveTracker[[#This Row],[Employee Name]]),"-----",VLOOKUP(LeaveTracker[[#This Row],[Employee Name]],'List of Employees'!$B$4:$H$766,7))</f>
        <v>SP</v>
      </c>
      <c r="F8575" s="66" t="str">
        <f>IF(ISBLANK(LeaveTracker[[#This Row],[Employee Name]]),"-----",VLOOKUP(LeaveTracker[[#This Row],[Employee Name]],'List of Employees'!$B$4:$H$766,6))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1753</v>
      </c>
      <c r="E8576" s="20" t="str">
        <f>IF(ISBLANK(LeaveTracker[[#This Row],[Employee Name]]),"-----",VLOOKUP(LeaveTracker[[#This Row],[Employee Name]],'List of Employees'!$B$4:$H$766,7))</f>
        <v>SP</v>
      </c>
      <c r="F8576" s="66" t="str">
        <f>IF(ISBLANK(LeaveTracker[[#This Row],[Employee Name]]),"-----",VLOOKUP(LeaveTracker[[#This Row],[Employee Name]],'List of Employees'!$B$4:$H$766,6))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1753</v>
      </c>
      <c r="E8577" s="20" t="str">
        <f>IF(ISBLANK(LeaveTracker[[#This Row],[Employee Name]]),"-----",VLOOKUP(LeaveTracker[[#This Row],[Employee Name]],'List of Employees'!$B$4:$H$766,7))</f>
        <v>SP</v>
      </c>
      <c r="F8577" s="66" t="str">
        <f>IF(ISBLANK(LeaveTracker[[#This Row],[Employee Name]]),"-----",VLOOKUP(LeaveTracker[[#This Row],[Employee Name]],'List of Employees'!$B$4:$H$766,6))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1753</v>
      </c>
      <c r="E8578" s="20" t="str">
        <f>IF(ISBLANK(LeaveTracker[[#This Row],[Employee Name]]),"-----",VLOOKUP(LeaveTracker[[#This Row],[Employee Name]],'List of Employees'!$B$4:$H$766,7))</f>
        <v>SP</v>
      </c>
      <c r="F8578" s="66" t="str">
        <f>IF(ISBLANK(LeaveTracker[[#This Row],[Employee Name]]),"-----",VLOOKUP(LeaveTracker[[#This Row],[Employee Name]],'List of Employees'!$B$4:$H$766,6))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1753</v>
      </c>
      <c r="E8579" s="20" t="str">
        <f>IF(ISBLANK(LeaveTracker[[#This Row],[Employee Name]]),"-----",VLOOKUP(LeaveTracker[[#This Row],[Employee Name]],'List of Employees'!$B$4:$H$766,7))</f>
        <v>SP</v>
      </c>
      <c r="F8579" s="66" t="str">
        <f>IF(ISBLANK(LeaveTracker[[#This Row],[Employee Name]]),"-----",VLOOKUP(LeaveTracker[[#This Row],[Employee Name]],'List of Employees'!$B$4:$H$766,6))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1729</v>
      </c>
      <c r="E8580" s="20" t="str">
        <f>IF(ISBLANK(LeaveTracker[[#This Row],[Employee Name]]),"-----",VLOOKUP(LeaveTracker[[#This Row],[Employee Name]],'List of Employees'!$B$4:$H$766,7))</f>
        <v>ASSESSOR</v>
      </c>
      <c r="F8580" s="66" t="str">
        <f>IF(ISBLANK(LeaveTracker[[#This Row],[Employee Name]]),"-----",VLOOKUP(LeaveTracker[[#This Row],[Employee Name]],'List of Employees'!$B$4:$H$766,6))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1951</v>
      </c>
      <c r="E8581" s="20" t="str">
        <f>IF(ISBLANK(LeaveTracker[[#This Row],[Employee Name]]),"-----",VLOOKUP(LeaveTracker[[#This Row],[Employee Name]],'List of Employees'!$B$4:$H$766,7))</f>
        <v>EEO/CITY MARKET</v>
      </c>
      <c r="F8581" s="66" t="str">
        <f>IF(ISBLANK(LeaveTracker[[#This Row],[Employee Name]]),"-----",VLOOKUP(LeaveTracker[[#This Row],[Employee Name]],'List of Employees'!$B$4:$H$766,6))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1951</v>
      </c>
      <c r="E8582" s="20" t="str">
        <f>IF(ISBLANK(LeaveTracker[[#This Row],[Employee Name]]),"-----",VLOOKUP(LeaveTracker[[#This Row],[Employee Name]],'List of Employees'!$B$4:$H$766,7))</f>
        <v>EEO/CITY MARKET</v>
      </c>
      <c r="F8582" s="66" t="str">
        <f>IF(ISBLANK(LeaveTracker[[#This Row],[Employee Name]]),"-----",VLOOKUP(LeaveTracker[[#This Row],[Employee Name]],'List of Employees'!$B$4:$H$766,6))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1951</v>
      </c>
      <c r="E8583" s="20" t="str">
        <f>IF(ISBLANK(LeaveTracker[[#This Row],[Employee Name]]),"-----",VLOOKUP(LeaveTracker[[#This Row],[Employee Name]],'List of Employees'!$B$4:$H$766,7))</f>
        <v>EEO/CITY MARKET</v>
      </c>
      <c r="F8583" s="66" t="str">
        <f>IF(ISBLANK(LeaveTracker[[#This Row],[Employee Name]]),"-----",VLOOKUP(LeaveTracker[[#This Row],[Employee Name]],'List of Employees'!$B$4:$H$766,6))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1951</v>
      </c>
      <c r="E8584" s="20" t="str">
        <f>IF(ISBLANK(LeaveTracker[[#This Row],[Employee Name]]),"-----",VLOOKUP(LeaveTracker[[#This Row],[Employee Name]],'List of Employees'!$B$4:$H$766,7))</f>
        <v>EEO/CITY MARKET</v>
      </c>
      <c r="F8584" s="66" t="str">
        <f>IF(ISBLANK(LeaveTracker[[#This Row],[Employee Name]]),"-----",VLOOKUP(LeaveTracker[[#This Row],[Employee Name]],'List of Employees'!$B$4:$H$766,6))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1951</v>
      </c>
      <c r="E8585" s="20" t="str">
        <f>IF(ISBLANK(LeaveTracker[[#This Row],[Employee Name]]),"-----",VLOOKUP(LeaveTracker[[#This Row],[Employee Name]],'List of Employees'!$B$4:$H$766,7))</f>
        <v>EEO/CITY MARKET</v>
      </c>
      <c r="F8585" s="66" t="str">
        <f>IF(ISBLANK(LeaveTracker[[#This Row],[Employee Name]]),"-----",VLOOKUP(LeaveTracker[[#This Row],[Employee Name]],'List of Employees'!$B$4:$H$766,6))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1951</v>
      </c>
      <c r="E8586" s="20" t="str">
        <f>IF(ISBLANK(LeaveTracker[[#This Row],[Employee Name]]),"-----",VLOOKUP(LeaveTracker[[#This Row],[Employee Name]],'List of Employees'!$B$4:$H$766,7))</f>
        <v>EEO/CITY MARKET</v>
      </c>
      <c r="F8586" s="66" t="str">
        <f>IF(ISBLANK(LeaveTracker[[#This Row],[Employee Name]]),"-----",VLOOKUP(LeaveTracker[[#This Row],[Employee Name]],'List of Employees'!$B$4:$H$766,6))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1818</v>
      </c>
      <c r="E8587" s="20" t="str">
        <f>IF(ISBLANK(LeaveTracker[[#This Row],[Employee Name]]),"-----",VLOOKUP(LeaveTracker[[#This Row],[Employee Name]],'List of Employees'!$B$4:$H$766,7))</f>
        <v>EEO/CITY MARKET</v>
      </c>
      <c r="F8587" s="66" t="str">
        <f>IF(ISBLANK(LeaveTracker[[#This Row],[Employee Name]]),"-----",VLOOKUP(LeaveTracker[[#This Row],[Employee Name]],'List of Employees'!$B$4:$H$766,6))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1818</v>
      </c>
      <c r="E8588" s="20" t="str">
        <f>IF(ISBLANK(LeaveTracker[[#This Row],[Employee Name]]),"-----",VLOOKUP(LeaveTracker[[#This Row],[Employee Name]],'List of Employees'!$B$4:$H$766,7))</f>
        <v>EEO/CITY MARKET</v>
      </c>
      <c r="F8588" s="66" t="str">
        <f>IF(ISBLANK(LeaveTracker[[#This Row],[Employee Name]]),"-----",VLOOKUP(LeaveTracker[[#This Row],[Employee Name]],'List of Employees'!$B$4:$H$766,6))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1818</v>
      </c>
      <c r="E8589" s="20" t="str">
        <f>IF(ISBLANK(LeaveTracker[[#This Row],[Employee Name]]),"-----",VLOOKUP(LeaveTracker[[#This Row],[Employee Name]],'List of Employees'!$B$4:$H$766,7))</f>
        <v>EEO/CITY MARKET</v>
      </c>
      <c r="F8589" s="66" t="str">
        <f>IF(ISBLANK(LeaveTracker[[#This Row],[Employee Name]]),"-----",VLOOKUP(LeaveTracker[[#This Row],[Employee Name]],'List of Employees'!$B$4:$H$766,6))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1818</v>
      </c>
      <c r="E8590" s="20" t="str">
        <f>IF(ISBLANK(LeaveTracker[[#This Row],[Employee Name]]),"-----",VLOOKUP(LeaveTracker[[#This Row],[Employee Name]],'List of Employees'!$B$4:$H$766,7))</f>
        <v>EEO/CITY MARKET</v>
      </c>
      <c r="F8590" s="66" t="str">
        <f>IF(ISBLANK(LeaveTracker[[#This Row],[Employee Name]]),"-----",VLOOKUP(LeaveTracker[[#This Row],[Employee Name]],'List of Employees'!$B$4:$H$766,6))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2200</v>
      </c>
      <c r="E8591" s="20" t="str">
        <f>IF(ISBLANK(LeaveTracker[[#This Row],[Employee Name]]),"-----",VLOOKUP(LeaveTracker[[#This Row],[Employee Name]],'List of Employees'!$B$4:$H$766,7))</f>
        <v>CENRO</v>
      </c>
      <c r="F8591" s="66" t="str">
        <f>IF(ISBLANK(LeaveTracker[[#This Row],[Employee Name]]),"-----",VLOOKUP(LeaveTracker[[#This Row],[Employee Name]],'List of Employees'!$B$4:$H$766,6))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2200</v>
      </c>
      <c r="E8592" s="20" t="str">
        <f>IF(ISBLANK(LeaveTracker[[#This Row],[Employee Name]]),"-----",VLOOKUP(LeaveTracker[[#This Row],[Employee Name]],'List of Employees'!$B$4:$H$766,7))</f>
        <v>CENRO</v>
      </c>
      <c r="F8592" s="66" t="str">
        <f>IF(ISBLANK(LeaveTracker[[#This Row],[Employee Name]]),"-----",VLOOKUP(LeaveTracker[[#This Row],[Employee Name]],'List of Employees'!$B$4:$H$766,6))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2200</v>
      </c>
      <c r="E8593" s="20" t="str">
        <f>IF(ISBLANK(LeaveTracker[[#This Row],[Employee Name]]),"-----",VLOOKUP(LeaveTracker[[#This Row],[Employee Name]],'List of Employees'!$B$4:$H$766,7))</f>
        <v>CENRO</v>
      </c>
      <c r="F8593" s="66" t="str">
        <f>IF(ISBLANK(LeaveTracker[[#This Row],[Employee Name]]),"-----",VLOOKUP(LeaveTracker[[#This Row],[Employee Name]],'List of Employees'!$B$4:$H$766,6))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2200</v>
      </c>
      <c r="E8594" s="20" t="str">
        <f>IF(ISBLANK(LeaveTracker[[#This Row],[Employee Name]]),"-----",VLOOKUP(LeaveTracker[[#This Row],[Employee Name]],'List of Employees'!$B$4:$H$766,7))</f>
        <v>CENRO</v>
      </c>
      <c r="F8594" s="66" t="str">
        <f>IF(ISBLANK(LeaveTracker[[#This Row],[Employee Name]]),"-----",VLOOKUP(LeaveTracker[[#This Row],[Employee Name]],'List of Employees'!$B$4:$H$766,6))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2200</v>
      </c>
      <c r="E8595" s="20" t="str">
        <f>IF(ISBLANK(LeaveTracker[[#This Row],[Employee Name]]),"-----",VLOOKUP(LeaveTracker[[#This Row],[Employee Name]],'List of Employees'!$B$4:$H$766,7))</f>
        <v>CENRO</v>
      </c>
      <c r="F8595" s="66" t="str">
        <f>IF(ISBLANK(LeaveTracker[[#This Row],[Employee Name]]),"-----",VLOOKUP(LeaveTracker[[#This Row],[Employee Name]],'List of Employees'!$B$4:$H$766,6))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1793</v>
      </c>
      <c r="E8596" s="20" t="str">
        <f>IF(ISBLANK(LeaveTracker[[#This Row],[Employee Name]]),"-----",VLOOKUP(LeaveTracker[[#This Row],[Employee Name]],'List of Employees'!$B$4:$H$766,7))</f>
        <v>CENRO</v>
      </c>
      <c r="F8596" s="66" t="str">
        <f>IF(ISBLANK(LeaveTracker[[#This Row],[Employee Name]]),"-----",VLOOKUP(LeaveTracker[[#This Row],[Employee Name]],'List of Employees'!$B$4:$H$766,6))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1908</v>
      </c>
      <c r="E8597" s="20" t="str">
        <f>IF(ISBLANK(LeaveTracker[[#This Row],[Employee Name]]),"-----",VLOOKUP(LeaveTracker[[#This Row],[Employee Name]],'List of Employees'!$B$4:$H$766,7))</f>
        <v>INTERNAL</v>
      </c>
      <c r="F8597" s="66" t="str">
        <f>IF(ISBLANK(LeaveTracker[[#This Row],[Employee Name]]),"-----",VLOOKUP(LeaveTracker[[#This Row],[Employee Name]],'List of Employees'!$B$4:$H$766,6))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1908</v>
      </c>
      <c r="E8598" s="20" t="str">
        <f>IF(ISBLANK(LeaveTracker[[#This Row],[Employee Name]]),"-----",VLOOKUP(LeaveTracker[[#This Row],[Employee Name]],'List of Employees'!$B$4:$H$766,7))</f>
        <v>INTERNAL</v>
      </c>
      <c r="F8598" s="66" t="str">
        <f>IF(ISBLANK(LeaveTracker[[#This Row],[Employee Name]]),"-----",VLOOKUP(LeaveTracker[[#This Row],[Employee Name]],'List of Employees'!$B$4:$H$766,6))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1908</v>
      </c>
      <c r="E8599" s="20" t="str">
        <f>IF(ISBLANK(LeaveTracker[[#This Row],[Employee Name]]),"-----",VLOOKUP(LeaveTracker[[#This Row],[Employee Name]],'List of Employees'!$B$4:$H$766,7))</f>
        <v>INTERNAL</v>
      </c>
      <c r="F8599" s="66" t="str">
        <f>IF(ISBLANK(LeaveTracker[[#This Row],[Employee Name]]),"-----",VLOOKUP(LeaveTracker[[#This Row],[Employee Name]],'List of Employees'!$B$4:$H$766,6))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2064</v>
      </c>
      <c r="E8600" s="20" t="str">
        <f>IF(ISBLANK(LeaveTracker[[#This Row],[Employee Name]]),"-----",VLOOKUP(LeaveTracker[[#This Row],[Employee Name]],'List of Employees'!$B$4:$H$766,7))</f>
        <v>PIO</v>
      </c>
      <c r="F8600" s="66" t="str">
        <f>IF(ISBLANK(LeaveTracker[[#This Row],[Employee Name]]),"-----",VLOOKUP(LeaveTracker[[#This Row],[Employee Name]],'List of Employees'!$B$4:$H$766,6))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1895</v>
      </c>
      <c r="E8601" s="20" t="str">
        <f>IF(ISBLANK(LeaveTracker[[#This Row],[Employee Name]]),"-----",VLOOKUP(LeaveTracker[[#This Row],[Employee Name]],'List of Employees'!$B$4:$H$766,7))</f>
        <v>TICC</v>
      </c>
      <c r="F8601" s="66" t="str">
        <f>IF(ISBLANK(LeaveTracker[[#This Row],[Employee Name]]),"-----",VLOOKUP(LeaveTracker[[#This Row],[Employee Name]],'List of Employees'!$B$4:$H$766,6))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1895</v>
      </c>
      <c r="E8602" s="20" t="str">
        <f>IF(ISBLANK(LeaveTracker[[#This Row],[Employee Name]]),"-----",VLOOKUP(LeaveTracker[[#This Row],[Employee Name]],'List of Employees'!$B$4:$H$766,7))</f>
        <v>TICC</v>
      </c>
      <c r="F8602" s="66" t="str">
        <f>IF(ISBLANK(LeaveTracker[[#This Row],[Employee Name]]),"-----",VLOOKUP(LeaveTracker[[#This Row],[Employee Name]],'List of Employees'!$B$4:$H$766,6))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1846</v>
      </c>
      <c r="E8603" s="20" t="str">
        <f>IF(ISBLANK(LeaveTracker[[#This Row],[Employee Name]]),"-----",VLOOKUP(LeaveTracker[[#This Row],[Employee Name]],'List of Employees'!$B$4:$H$766,7))</f>
        <v>TICC</v>
      </c>
      <c r="F8603" s="66" t="str">
        <f>IF(ISBLANK(LeaveTracker[[#This Row],[Employee Name]]),"-----",VLOOKUP(LeaveTracker[[#This Row],[Employee Name]],'List of Employees'!$B$4:$H$766,6))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1846</v>
      </c>
      <c r="E8604" s="20" t="str">
        <f>IF(ISBLANK(LeaveTracker[[#This Row],[Employee Name]]),"-----",VLOOKUP(LeaveTracker[[#This Row],[Employee Name]],'List of Employees'!$B$4:$H$766,7))</f>
        <v>TICC</v>
      </c>
      <c r="F8604" s="66" t="str">
        <f>IF(ISBLANK(LeaveTracker[[#This Row],[Employee Name]]),"-----",VLOOKUP(LeaveTracker[[#This Row],[Employee Name]],'List of Employees'!$B$4:$H$766,6))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1950</v>
      </c>
      <c r="E8605" s="20" t="str">
        <f>IF(ISBLANK(LeaveTracker[[#This Row],[Employee Name]]),"-----",VLOOKUP(LeaveTracker[[#This Row],[Employee Name]],'List of Employees'!$B$4:$H$766,7))</f>
        <v>TICC</v>
      </c>
      <c r="F8605" s="66" t="str">
        <f>IF(ISBLANK(LeaveTracker[[#This Row],[Employee Name]]),"-----",VLOOKUP(LeaveTracker[[#This Row],[Employee Name]],'List of Employees'!$B$4:$H$766,6))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1950</v>
      </c>
      <c r="E8606" s="20" t="str">
        <f>IF(ISBLANK(LeaveTracker[[#This Row],[Employee Name]]),"-----",VLOOKUP(LeaveTracker[[#This Row],[Employee Name]],'List of Employees'!$B$4:$H$766,7))</f>
        <v>TICC</v>
      </c>
      <c r="F8606" s="66" t="str">
        <f>IF(ISBLANK(LeaveTracker[[#This Row],[Employee Name]]),"-----",VLOOKUP(LeaveTracker[[#This Row],[Employee Name]],'List of Employees'!$B$4:$H$766,6))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1859</v>
      </c>
      <c r="E8607" s="20" t="str">
        <f>IF(ISBLANK(LeaveTracker[[#This Row],[Employee Name]]),"-----",VLOOKUP(LeaveTracker[[#This Row],[Employee Name]],'List of Employees'!$B$4:$H$766,7))</f>
        <v>TICC</v>
      </c>
      <c r="F8607" s="66" t="str">
        <f>IF(ISBLANK(LeaveTracker[[#This Row],[Employee Name]]),"-----",VLOOKUP(LeaveTracker[[#This Row],[Employee Name]],'List of Employees'!$B$4:$H$766,6))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1859</v>
      </c>
      <c r="E8608" s="20" t="str">
        <f>IF(ISBLANK(LeaveTracker[[#This Row],[Employee Name]]),"-----",VLOOKUP(LeaveTracker[[#This Row],[Employee Name]],'List of Employees'!$B$4:$H$766,7))</f>
        <v>TICC</v>
      </c>
      <c r="F8608" s="66" t="str">
        <f>IF(ISBLANK(LeaveTracker[[#This Row],[Employee Name]]),"-----",VLOOKUP(LeaveTracker[[#This Row],[Employee Name]],'List of Employees'!$B$4:$H$766,6))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1859</v>
      </c>
      <c r="E8609" s="20" t="str">
        <f>IF(ISBLANK(LeaveTracker[[#This Row],[Employee Name]]),"-----",VLOOKUP(LeaveTracker[[#This Row],[Employee Name]],'List of Employees'!$B$4:$H$766,7))</f>
        <v>TICC</v>
      </c>
      <c r="F8609" s="66" t="str">
        <f>IF(ISBLANK(LeaveTracker[[#This Row],[Employee Name]]),"-----",VLOOKUP(LeaveTracker[[#This Row],[Employee Name]],'List of Employees'!$B$4:$H$766,6))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1761</v>
      </c>
      <c r="E8610" s="20" t="str">
        <f>IF(ISBLANK(LeaveTracker[[#This Row],[Employee Name]]),"-----",VLOOKUP(LeaveTracker[[#This Row],[Employee Name]],'List of Employees'!$B$4:$H$766,7))</f>
        <v>GSO</v>
      </c>
      <c r="F8610" s="66" t="str">
        <f>IF(ISBLANK(LeaveTracker[[#This Row],[Employee Name]]),"-----",VLOOKUP(LeaveTracker[[#This Row],[Employee Name]],'List of Employees'!$B$4:$H$766,6))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1761</v>
      </c>
      <c r="E8611" s="20" t="str">
        <f>IF(ISBLANK(LeaveTracker[[#This Row],[Employee Name]]),"-----",VLOOKUP(LeaveTracker[[#This Row],[Employee Name]],'List of Employees'!$B$4:$H$766,7))</f>
        <v>GSO</v>
      </c>
      <c r="F8611" s="66" t="str">
        <f>IF(ISBLANK(LeaveTracker[[#This Row],[Employee Name]]),"-----",VLOOKUP(LeaveTracker[[#This Row],[Employee Name]],'List of Employees'!$B$4:$H$766,6))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1761</v>
      </c>
      <c r="E8612" s="20" t="str">
        <f>IF(ISBLANK(LeaveTracker[[#This Row],[Employee Name]]),"-----",VLOOKUP(LeaveTracker[[#This Row],[Employee Name]],'List of Employees'!$B$4:$H$766,7))</f>
        <v>GSO</v>
      </c>
      <c r="F8612" s="66" t="str">
        <f>IF(ISBLANK(LeaveTracker[[#This Row],[Employee Name]]),"-----",VLOOKUP(LeaveTracker[[#This Row],[Employee Name]],'List of Employees'!$B$4:$H$766,6))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1761</v>
      </c>
      <c r="E8613" s="20" t="str">
        <f>IF(ISBLANK(LeaveTracker[[#This Row],[Employee Name]]),"-----",VLOOKUP(LeaveTracker[[#This Row],[Employee Name]],'List of Employees'!$B$4:$H$766,7))</f>
        <v>GSO</v>
      </c>
      <c r="F8613" s="66" t="str">
        <f>IF(ISBLANK(LeaveTracker[[#This Row],[Employee Name]]),"-----",VLOOKUP(LeaveTracker[[#This Row],[Employee Name]],'List of Employees'!$B$4:$H$766,6))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1834</v>
      </c>
      <c r="E8614" s="20" t="str">
        <f>IF(ISBLANK(LeaveTracker[[#This Row],[Employee Name]]),"-----",VLOOKUP(LeaveTracker[[#This Row],[Employee Name]],'List of Employees'!$B$4:$H$766,7))</f>
        <v>BIR</v>
      </c>
      <c r="F8614" s="66" t="str">
        <f>IF(ISBLANK(LeaveTracker[[#This Row],[Employee Name]]),"-----",VLOOKUP(LeaveTracker[[#This Row],[Employee Name]],'List of Employees'!$B$4:$H$766,6))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1919</v>
      </c>
      <c r="E8615" s="20" t="str">
        <f>IF(ISBLANK(LeaveTracker[[#This Row],[Employee Name]]),"-----",VLOOKUP(LeaveTracker[[#This Row],[Employee Name]],'List of Employees'!$B$4:$H$766,7))</f>
        <v>HOUSING</v>
      </c>
      <c r="F8615" s="66" t="str">
        <f>IF(ISBLANK(LeaveTracker[[#This Row],[Employee Name]]),"-----",VLOOKUP(LeaveTracker[[#This Row],[Employee Name]],'List of Employees'!$B$4:$H$766,6))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1919</v>
      </c>
      <c r="E8616" s="20" t="str">
        <f>IF(ISBLANK(LeaveTracker[[#This Row],[Employee Name]]),"-----",VLOOKUP(LeaveTracker[[#This Row],[Employee Name]],'List of Employees'!$B$4:$H$766,7))</f>
        <v>HOUSING</v>
      </c>
      <c r="F8616" s="66" t="str">
        <f>IF(ISBLANK(LeaveTracker[[#This Row],[Employee Name]]),"-----",VLOOKUP(LeaveTracker[[#This Row],[Employee Name]],'List of Employees'!$B$4:$H$766,6))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1810</v>
      </c>
      <c r="E8617" s="20" t="str">
        <f>IF(ISBLANK(LeaveTracker[[#This Row],[Employee Name]]),"-----",VLOOKUP(LeaveTracker[[#This Row],[Employee Name]],'List of Employees'!$B$4:$H$766,7))</f>
        <v>CHO</v>
      </c>
      <c r="F8617" s="66" t="str">
        <f>IF(ISBLANK(LeaveTracker[[#This Row],[Employee Name]]),"-----",VLOOKUP(LeaveTracker[[#This Row],[Employee Name]],'List of Employees'!$B$4:$H$766,6))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Employees'!$B$4:$H$766,7))</f>
        <v>CHO</v>
      </c>
      <c r="F8618" s="66" t="str">
        <f>IF(ISBLANK(LeaveTracker[[#This Row],[Employee Name]]),"-----",VLOOKUP(LeaveTracker[[#This Row],[Employee Name]],'List of Employees'!$B$4:$H$766,6))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Employees'!$B$4:$H$766,7))</f>
        <v>0</v>
      </c>
      <c r="F8619" s="66" t="str">
        <f>IF(ISBLANK(LeaveTracker[[#This Row],[Employee Name]]),"-----",VLOOKUP(LeaveTracker[[#This Row],[Employee Name]],'List of Employees'!$B$4:$H$766,6))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2253</v>
      </c>
      <c r="E8620" s="20" t="str">
        <f>IF(ISBLANK(LeaveTracker[[#This Row],[Employee Name]]),"-----",VLOOKUP(LeaveTracker[[#This Row],[Employee Name]],'List of Employees'!$B$4:$H$766,7))</f>
        <v>CHO</v>
      </c>
      <c r="F8620" s="66" t="str">
        <f>IF(ISBLANK(LeaveTracker[[#This Row],[Employee Name]]),"-----",VLOOKUP(LeaveTracker[[#This Row],[Employee Name]],'List of Employees'!$B$4:$H$766,6))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2253</v>
      </c>
      <c r="E8621" s="20" t="str">
        <f>IF(ISBLANK(LeaveTracker[[#This Row],[Employee Name]]),"-----",VLOOKUP(LeaveTracker[[#This Row],[Employee Name]],'List of Employees'!$B$4:$H$766,7))</f>
        <v>CHO</v>
      </c>
      <c r="F8621" s="66" t="str">
        <f>IF(ISBLANK(LeaveTracker[[#This Row],[Employee Name]]),"-----",VLOOKUP(LeaveTracker[[#This Row],[Employee Name]],'List of Employees'!$B$4:$H$766,6))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2176</v>
      </c>
      <c r="E8622" s="20" t="str">
        <f>IF(ISBLANK(LeaveTracker[[#This Row],[Employee Name]]),"-----",VLOOKUP(LeaveTracker[[#This Row],[Employee Name]],'List of Employees'!$B$4:$H$766,7))</f>
        <v>HALL OF JUSTICE</v>
      </c>
      <c r="F8622" s="66" t="str">
        <f>IF(ISBLANK(LeaveTracker[[#This Row],[Employee Name]]),"-----",VLOOKUP(LeaveTracker[[#This Row],[Employee Name]],'List of Employees'!$B$4:$H$766,6))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Employees'!$B$4:$H$766,7))</f>
        <v>THRDC</v>
      </c>
      <c r="F8623" s="66" t="str">
        <f>IF(ISBLANK(LeaveTracker[[#This Row],[Employee Name]]),"-----",VLOOKUP(LeaveTracker[[#This Row],[Employee Name]],'List of Employees'!$B$4:$H$766,6))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Employees'!$B$4:$H$766,7))</f>
        <v>CHARACTER OFFICE</v>
      </c>
      <c r="F8624" s="66" t="str">
        <f>IF(ISBLANK(LeaveTracker[[#This Row],[Employee Name]]),"-----",VLOOKUP(LeaveTracker[[#This Row],[Employee Name]],'List of Employees'!$B$4:$H$766,6))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Employees'!$B$4:$H$766,7))</f>
        <v>CHARACTER OFFICE</v>
      </c>
      <c r="F8625" s="66" t="str">
        <f>IF(ISBLANK(LeaveTracker[[#This Row],[Employee Name]]),"-----",VLOOKUP(LeaveTracker[[#This Row],[Employee Name]],'List of Employees'!$B$4:$H$766,6))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Employees'!$B$4:$H$766,7))</f>
        <v>PICNIC GROVE</v>
      </c>
      <c r="F8626" s="66" t="str">
        <f>IF(ISBLANK(LeaveTracker[[#This Row],[Employee Name]]),"-----",VLOOKUP(LeaveTracker[[#This Row],[Employee Name]],'List of Employees'!$B$4:$H$766,6))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Employees'!$B$4:$H$766,7))</f>
        <v>PICNIC GROVE</v>
      </c>
      <c r="F8627" s="66" t="str">
        <f>IF(ISBLANK(LeaveTracker[[#This Row],[Employee Name]]),"-----",VLOOKUP(LeaveTracker[[#This Row],[Employee Name]],'List of Employees'!$B$4:$H$766,6))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Employees'!$B$4:$H$766,7))</f>
        <v>PICNIC GROVE</v>
      </c>
      <c r="F8628" s="66" t="str">
        <f>IF(ISBLANK(LeaveTracker[[#This Row],[Employee Name]]),"-----",VLOOKUP(LeaveTracker[[#This Row],[Employee Name]],'List of Employees'!$B$4:$H$766,6))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Employees'!$B$4:$H$766,7))</f>
        <v>PICNIC GROVE</v>
      </c>
      <c r="F8629" s="66" t="str">
        <f>IF(ISBLANK(LeaveTracker[[#This Row],[Employee Name]]),"-----",VLOOKUP(LeaveTracker[[#This Row],[Employee Name]],'List of Employees'!$B$4:$H$766,6))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Employees'!$B$4:$H$766,7))</f>
        <v>PICNIC GROVE</v>
      </c>
      <c r="F8630" s="66" t="str">
        <f>IF(ISBLANK(LeaveTracker[[#This Row],[Employee Name]]),"-----",VLOOKUP(LeaveTracker[[#This Row],[Employee Name]],'List of Employees'!$B$4:$H$766,6))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Employees'!$B$4:$H$766,7))</f>
        <v>PICNIC GROVE</v>
      </c>
      <c r="F8631" s="66" t="str">
        <f>IF(ISBLANK(LeaveTracker[[#This Row],[Employee Name]]),"-----",VLOOKUP(LeaveTracker[[#This Row],[Employee Name]],'List of Employees'!$B$4:$H$766,6))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Employees'!$B$4:$H$766,7))</f>
        <v>PICNIC GROVE</v>
      </c>
      <c r="F8632" s="66" t="str">
        <f>IF(ISBLANK(LeaveTracker[[#This Row],[Employee Name]]),"-----",VLOOKUP(LeaveTracker[[#This Row],[Employee Name]],'List of Employees'!$B$4:$H$766,6))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Employees'!$B$4:$H$766,7))</f>
        <v>PICNIC GROVE</v>
      </c>
      <c r="F8633" s="66" t="str">
        <f>IF(ISBLANK(LeaveTracker[[#This Row],[Employee Name]]),"-----",VLOOKUP(LeaveTracker[[#This Row],[Employee Name]],'List of Employees'!$B$4:$H$766,6))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Employees'!$B$4:$H$766,7))</f>
        <v>PICNIC GROVE</v>
      </c>
      <c r="F8634" s="66" t="str">
        <f>IF(ISBLANK(LeaveTracker[[#This Row],[Employee Name]]),"-----",VLOOKUP(LeaveTracker[[#This Row],[Employee Name]],'List of Employees'!$B$4:$H$766,6))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Employees'!$B$4:$H$766,7))</f>
        <v>PICNIC GROVE</v>
      </c>
      <c r="F8635" s="66" t="str">
        <f>IF(ISBLANK(LeaveTracker[[#This Row],[Employee Name]]),"-----",VLOOKUP(LeaveTracker[[#This Row],[Employee Name]],'List of Employees'!$B$4:$H$766,6))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2418</v>
      </c>
      <c r="E8636" s="20" t="str">
        <f>IF(ISBLANK(LeaveTracker[[#This Row],[Employee Name]]),"-----",VLOOKUP(LeaveTracker[[#This Row],[Employee Name]],'List of Employees'!$B$4:$H$766,7))</f>
        <v>PICNIC GROVE</v>
      </c>
      <c r="F8636" s="66" t="str">
        <f>IF(ISBLANK(LeaveTracker[[#This Row],[Employee Name]]),"-----",VLOOKUP(LeaveTracker[[#This Row],[Employee Name]],'List of Employees'!$B$4:$H$766,6))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2418</v>
      </c>
      <c r="E8637" s="20" t="str">
        <f>IF(ISBLANK(LeaveTracker[[#This Row],[Employee Name]]),"-----",VLOOKUP(LeaveTracker[[#This Row],[Employee Name]],'List of Employees'!$B$4:$H$766,7))</f>
        <v>PICNIC GROVE</v>
      </c>
      <c r="F8637" s="66" t="str">
        <f>IF(ISBLANK(LeaveTracker[[#This Row],[Employee Name]]),"-----",VLOOKUP(LeaveTracker[[#This Row],[Employee Name]],'List of Employees'!$B$4:$H$766,6))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2418</v>
      </c>
      <c r="E8638" s="20" t="str">
        <f>IF(ISBLANK(LeaveTracker[[#This Row],[Employee Name]]),"-----",VLOOKUP(LeaveTracker[[#This Row],[Employee Name]],'List of Employees'!$B$4:$H$766,7))</f>
        <v>PICNIC GROVE</v>
      </c>
      <c r="F8638" s="66" t="str">
        <f>IF(ISBLANK(LeaveTracker[[#This Row],[Employee Name]]),"-----",VLOOKUP(LeaveTracker[[#This Row],[Employee Name]],'List of Employees'!$B$4:$H$766,6))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Employees'!$B$4:$H$766,7))</f>
        <v>PICNIC GROVE</v>
      </c>
      <c r="F8639" s="66" t="str">
        <f>IF(ISBLANK(LeaveTracker[[#This Row],[Employee Name]]),"-----",VLOOKUP(LeaveTracker[[#This Row],[Employee Name]],'List of Employees'!$B$4:$H$766,6))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Employees'!$B$4:$H$766,7))</f>
        <v>PICNIC GROVE</v>
      </c>
      <c r="F8640" s="66" t="str">
        <f>IF(ISBLANK(LeaveTracker[[#This Row],[Employee Name]]),"-----",VLOOKUP(LeaveTracker[[#This Row],[Employee Name]],'List of Employees'!$B$4:$H$766,6))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Employees'!$B$4:$H$766,7))</f>
        <v>PICNIC GROVE</v>
      </c>
      <c r="F8641" s="66" t="str">
        <f>IF(ISBLANK(LeaveTracker[[#This Row],[Employee Name]]),"-----",VLOOKUP(LeaveTracker[[#This Row],[Employee Name]],'List of Employees'!$B$4:$H$766,6))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Employees'!$B$4:$H$766,7))</f>
        <v>PICNIC GROVE</v>
      </c>
      <c r="F8642" s="66" t="str">
        <f>IF(ISBLANK(LeaveTracker[[#This Row],[Employee Name]]),"-----",VLOOKUP(LeaveTracker[[#This Row],[Employee Name]],'List of Employees'!$B$4:$H$766,6))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Employees'!$B$4:$H$766,7))</f>
        <v>PICNIC GROVE</v>
      </c>
      <c r="F8643" s="66" t="str">
        <f>IF(ISBLANK(LeaveTracker[[#This Row],[Employee Name]]),"-----",VLOOKUP(LeaveTracker[[#This Row],[Employee Name]],'List of Employees'!$B$4:$H$766,6))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Employees'!$B$4:$H$766,7))</f>
        <v>PICNIC GROVE</v>
      </c>
      <c r="F8644" s="66" t="str">
        <f>IF(ISBLANK(LeaveTracker[[#This Row],[Employee Name]]),"-----",VLOOKUP(LeaveTracker[[#This Row],[Employee Name]],'List of Employees'!$B$4:$H$766,6))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Employees'!$B$4:$H$766,7))</f>
        <v>ACCOUNTING</v>
      </c>
      <c r="F8645" s="66" t="str">
        <f>IF(ISBLANK(LeaveTracker[[#This Row],[Employee Name]]),"-----",VLOOKUP(LeaveTracker[[#This Row],[Employee Name]],'List of Employees'!$B$4:$H$766,6))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Employees'!$B$4:$H$766,7))</f>
        <v>ACCOUNTING</v>
      </c>
      <c r="F8646" s="66" t="str">
        <f>IF(ISBLANK(LeaveTracker[[#This Row],[Employee Name]]),"-----",VLOOKUP(LeaveTracker[[#This Row],[Employee Name]],'List of Employees'!$B$4:$H$766,6))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Employees'!$B$4:$H$766,7))</f>
        <v>ACCOUNTING</v>
      </c>
      <c r="F8647" s="66" t="str">
        <f>IF(ISBLANK(LeaveTracker[[#This Row],[Employee Name]]),"-----",VLOOKUP(LeaveTracker[[#This Row],[Employee Name]],'List of Employees'!$B$4:$H$766,6))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1866</v>
      </c>
      <c r="E8648" s="20" t="str">
        <f>IF(ISBLANK(LeaveTracker[[#This Row],[Employee Name]]),"-----",VLOOKUP(LeaveTracker[[#This Row],[Employee Name]],'List of Employees'!$B$4:$H$766,7))</f>
        <v>CSWDO</v>
      </c>
      <c r="F8648" s="66" t="str">
        <f>IF(ISBLANK(LeaveTracker[[#This Row],[Employee Name]]),"-----",VLOOKUP(LeaveTracker[[#This Row],[Employee Name]],'List of Employees'!$B$4:$H$766,6))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2112</v>
      </c>
      <c r="E8649" s="20" t="str">
        <f>IF(ISBLANK(LeaveTracker[[#This Row],[Employee Name]]),"-----",VLOOKUP(LeaveTracker[[#This Row],[Employee Name]],'List of Employees'!$B$4:$H$766,7))</f>
        <v>CPDO</v>
      </c>
      <c r="F8649" s="66" t="str">
        <f>IF(ISBLANK(LeaveTracker[[#This Row],[Employee Name]]),"-----",VLOOKUP(LeaveTracker[[#This Row],[Employee Name]],'List of Employees'!$B$4:$H$766,6))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1826</v>
      </c>
      <c r="E8650" s="20" t="str">
        <f>IF(ISBLANK(LeaveTracker[[#This Row],[Employee Name]]),"-----",VLOOKUP(LeaveTracker[[#This Row],[Employee Name]],'List of Employees'!$B$4:$H$766,7))</f>
        <v>CPDO</v>
      </c>
      <c r="F8650" s="66" t="str">
        <f>IF(ISBLANK(LeaveTracker[[#This Row],[Employee Name]]),"-----",VLOOKUP(LeaveTracker[[#This Row],[Employee Name]],'List of Employees'!$B$4:$H$766,6))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2112</v>
      </c>
      <c r="E8651" s="20" t="str">
        <f>IF(ISBLANK(LeaveTracker[[#This Row],[Employee Name]]),"-----",VLOOKUP(LeaveTracker[[#This Row],[Employee Name]],'List of Employees'!$B$4:$H$766,7))</f>
        <v>CPDO</v>
      </c>
      <c r="F8651" s="66" t="str">
        <f>IF(ISBLANK(LeaveTracker[[#This Row],[Employee Name]]),"-----",VLOOKUP(LeaveTracker[[#This Row],[Employee Name]],'List of Employees'!$B$4:$H$766,6))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Employees'!$B$4:$H$766,7))</f>
        <v>LIBRARY</v>
      </c>
      <c r="F8652" s="66" t="str">
        <f>IF(ISBLANK(LeaveTracker[[#This Row],[Employee Name]]),"-----",VLOOKUP(LeaveTracker[[#This Row],[Employee Name]],'List of Employees'!$B$4:$H$766,6))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Employees'!$B$4:$H$766,7))</f>
        <v>DA</v>
      </c>
      <c r="F8653" s="66" t="str">
        <f>IF(ISBLANK(LeaveTracker[[#This Row],[Employee Name]]),"-----",VLOOKUP(LeaveTracker[[#This Row],[Employee Name]],'List of Employees'!$B$4:$H$766,6))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2123</v>
      </c>
      <c r="E8654" s="20" t="str">
        <f>IF(ISBLANK(LeaveTracker[[#This Row],[Employee Name]]),"-----",VLOOKUP(LeaveTracker[[#This Row],[Employee Name]],'List of Employees'!$B$4:$H$766,7))</f>
        <v>DA</v>
      </c>
      <c r="F8654" s="66" t="str">
        <f>IF(ISBLANK(LeaveTracker[[#This Row],[Employee Name]]),"-----",VLOOKUP(LeaveTracker[[#This Row],[Employee Name]],'List of Employees'!$B$4:$H$766,6))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Employees'!$B$4:$H$766,7))</f>
        <v>ACCOUNTING</v>
      </c>
      <c r="F8655" s="66" t="str">
        <f>IF(ISBLANK(LeaveTracker[[#This Row],[Employee Name]]),"-----",VLOOKUP(LeaveTracker[[#This Row],[Employee Name]],'List of Employees'!$B$4:$H$766,6))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1830</v>
      </c>
      <c r="E8656" s="20" t="str">
        <f>IF(ISBLANK(LeaveTracker[[#This Row],[Employee Name]]),"-----",VLOOKUP(LeaveTracker[[#This Row],[Employee Name]],'List of Employees'!$B$4:$H$766,7))</f>
        <v>ACCOUNTING</v>
      </c>
      <c r="F8656" s="66" t="str">
        <f>IF(ISBLANK(LeaveTracker[[#This Row],[Employee Name]]),"-----",VLOOKUP(LeaveTracker[[#This Row],[Employee Name]],'List of Employees'!$B$4:$H$766,6))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Employees'!$B$4:$H$766,7))</f>
        <v>ACCOUNTING</v>
      </c>
      <c r="F8657" s="66" t="str">
        <f>IF(ISBLANK(LeaveTracker[[#This Row],[Employee Name]]),"-----",VLOOKUP(LeaveTracker[[#This Row],[Employee Name]],'List of Employees'!$B$4:$H$766,6))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Employees'!$B$4:$H$766,7))</f>
        <v>ACCOUNTING</v>
      </c>
      <c r="F8658" s="66" t="str">
        <f>IF(ISBLANK(LeaveTracker[[#This Row],[Employee Name]]),"-----",VLOOKUP(LeaveTracker[[#This Row],[Employee Name]],'List of Employees'!$B$4:$H$766,6))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1830</v>
      </c>
      <c r="E8659" s="20" t="str">
        <f>IF(ISBLANK(LeaveTracker[[#This Row],[Employee Name]]),"-----",VLOOKUP(LeaveTracker[[#This Row],[Employee Name]],'List of Employees'!$B$4:$H$766,7))</f>
        <v>ACCOUNTING</v>
      </c>
      <c r="F8659" s="66" t="str">
        <f>IF(ISBLANK(LeaveTracker[[#This Row],[Employee Name]]),"-----",VLOOKUP(LeaveTracker[[#This Row],[Employee Name]],'List of Employees'!$B$4:$H$766,6))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Employees'!$B$4:$H$766,7))</f>
        <v>THRDC</v>
      </c>
      <c r="F8660" s="66" t="str">
        <f>IF(ISBLANK(LeaveTracker[[#This Row],[Employee Name]]),"-----",VLOOKUP(LeaveTracker[[#This Row],[Employee Name]],'List of Employees'!$B$4:$H$766,6))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2454</v>
      </c>
      <c r="E8661" s="20" t="str">
        <f>IF(ISBLANK(LeaveTracker[[#This Row],[Employee Name]]),"-----",VLOOKUP(LeaveTracker[[#This Row],[Employee Name]],'List of Employees'!$B$4:$H$766,7))</f>
        <v>RTC BRANCA</v>
      </c>
      <c r="F8661" s="66" t="str">
        <f>IF(ISBLANK(LeaveTracker[[#This Row],[Employee Name]]),"-----",VLOOKUP(LeaveTracker[[#This Row],[Employee Name]],'List of Employees'!$B$4:$H$766,6))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1822</v>
      </c>
      <c r="E8662" s="20" t="str">
        <f>IF(ISBLANK(LeaveTracker[[#This Row],[Employee Name]]),"-----",VLOOKUP(LeaveTracker[[#This Row],[Employee Name]],'List of Employees'!$B$4:$H$766,7))</f>
        <v>SP</v>
      </c>
      <c r="F8662" s="66" t="str">
        <f>IF(ISBLANK(LeaveTracker[[#This Row],[Employee Name]]),"-----",VLOOKUP(LeaveTracker[[#This Row],[Employee Name]],'List of Employees'!$B$4:$H$766,6))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1822</v>
      </c>
      <c r="E8663" s="20" t="str">
        <f>IF(ISBLANK(LeaveTracker[[#This Row],[Employee Name]]),"-----",VLOOKUP(LeaveTracker[[#This Row],[Employee Name]],'List of Employees'!$B$4:$H$766,7))</f>
        <v>SP</v>
      </c>
      <c r="F8663" s="66" t="str">
        <f>IF(ISBLANK(LeaveTracker[[#This Row],[Employee Name]]),"-----",VLOOKUP(LeaveTracker[[#This Row],[Employee Name]],'List of Employees'!$B$4:$H$766,6))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1822</v>
      </c>
      <c r="E8664" s="20" t="str">
        <f>IF(ISBLANK(LeaveTracker[[#This Row],[Employee Name]]),"-----",VLOOKUP(LeaveTracker[[#This Row],[Employee Name]],'List of Employees'!$B$4:$H$766,7))</f>
        <v>SP</v>
      </c>
      <c r="F8664" s="66" t="str">
        <f>IF(ISBLANK(LeaveTracker[[#This Row],[Employee Name]]),"-----",VLOOKUP(LeaveTracker[[#This Row],[Employee Name]],'List of Employees'!$B$4:$H$766,6))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1822</v>
      </c>
      <c r="E8665" s="20" t="str">
        <f>IF(ISBLANK(LeaveTracker[[#This Row],[Employee Name]]),"-----",VLOOKUP(LeaveTracker[[#This Row],[Employee Name]],'List of Employees'!$B$4:$H$766,7))</f>
        <v>SP</v>
      </c>
      <c r="F8665" s="66" t="str">
        <f>IF(ISBLANK(LeaveTracker[[#This Row],[Employee Name]]),"-----",VLOOKUP(LeaveTracker[[#This Row],[Employee Name]],'List of Employees'!$B$4:$H$766,6))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1822</v>
      </c>
      <c r="E8666" s="20" t="str">
        <f>IF(ISBLANK(LeaveTracker[[#This Row],[Employee Name]]),"-----",VLOOKUP(LeaveTracker[[#This Row],[Employee Name]],'List of Employees'!$B$4:$H$766,7))</f>
        <v>SP</v>
      </c>
      <c r="F8666" s="66" t="str">
        <f>IF(ISBLANK(LeaveTracker[[#This Row],[Employee Name]]),"-----",VLOOKUP(LeaveTracker[[#This Row],[Employee Name]],'List of Employees'!$B$4:$H$766,6))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1822</v>
      </c>
      <c r="E8667" s="20" t="str">
        <f>IF(ISBLANK(LeaveTracker[[#This Row],[Employee Name]]),"-----",VLOOKUP(LeaveTracker[[#This Row],[Employee Name]],'List of Employees'!$B$4:$H$766,7))</f>
        <v>SP</v>
      </c>
      <c r="F8667" s="66" t="str">
        <f>IF(ISBLANK(LeaveTracker[[#This Row],[Employee Name]]),"-----",VLOOKUP(LeaveTracker[[#This Row],[Employee Name]],'List of Employees'!$B$4:$H$766,6))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2374</v>
      </c>
      <c r="E8668" s="20" t="str">
        <f>IF(ISBLANK(LeaveTracker[[#This Row],[Employee Name]]),"-----",VLOOKUP(LeaveTracker[[#This Row],[Employee Name]],'List of Employees'!$B$4:$H$766,7))</f>
        <v>LCR</v>
      </c>
      <c r="F8668" s="66" t="str">
        <f>IF(ISBLANK(LeaveTracker[[#This Row],[Employee Name]]),"-----",VLOOKUP(LeaveTracker[[#This Row],[Employee Name]],'List of Employees'!$B$4:$H$766,6))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Employees'!$B$4:$H$766,7))</f>
        <v>LCR</v>
      </c>
      <c r="F8669" s="66" t="str">
        <f>IF(ISBLANK(LeaveTracker[[#This Row],[Employee Name]]),"-----",VLOOKUP(LeaveTracker[[#This Row],[Employee Name]],'List of Employees'!$B$4:$H$766,6))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Employees'!$B$4:$H$766,7))</f>
        <v>LCR</v>
      </c>
      <c r="F8670" s="66" t="str">
        <f>IF(ISBLANK(LeaveTracker[[#This Row],[Employee Name]]),"-----",VLOOKUP(LeaveTracker[[#This Row],[Employee Name]],'List of Employees'!$B$4:$H$766,6))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2374</v>
      </c>
      <c r="E8671" s="20" t="str">
        <f>IF(ISBLANK(LeaveTracker[[#This Row],[Employee Name]]),"-----",VLOOKUP(LeaveTracker[[#This Row],[Employee Name]],'List of Employees'!$B$4:$H$766,7))</f>
        <v>LCR</v>
      </c>
      <c r="F8671" s="66" t="str">
        <f>IF(ISBLANK(LeaveTracker[[#This Row],[Employee Name]]),"-----",VLOOKUP(LeaveTracker[[#This Row],[Employee Name]],'List of Employees'!$B$4:$H$766,6))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1934</v>
      </c>
      <c r="E8672" s="20" t="str">
        <f>IF(ISBLANK(LeaveTracker[[#This Row],[Employee Name]]),"-----",VLOOKUP(LeaveTracker[[#This Row],[Employee Name]],'List of Employees'!$B$4:$H$766,7))</f>
        <v>GSO</v>
      </c>
      <c r="F8672" s="66" t="str">
        <f>IF(ISBLANK(LeaveTracker[[#This Row],[Employee Name]]),"-----",VLOOKUP(LeaveTracker[[#This Row],[Employee Name]],'List of Employees'!$B$4:$H$766,6))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1820</v>
      </c>
      <c r="E8673" s="19" t="s">
        <v>1820</v>
      </c>
      <c r="F8673" s="66" t="str">
        <f>IF(ISBLANK(LeaveTracker[[#This Row],[Employee Name]]),"-----",VLOOKUP(LeaveTracker[[#This Row],[Employee Name]],'List of Employees'!$B$4:$H$766,6))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1820</v>
      </c>
      <c r="E8674" s="20" t="str">
        <f>IF(ISBLANK(LeaveTracker[[#This Row],[Employee Name]]),"-----",VLOOKUP(LeaveTracker[[#This Row],[Employee Name]],'List of Employees'!$B$4:$H$766,7))</f>
        <v>GSO</v>
      </c>
      <c r="F8674" s="66" t="str">
        <f>IF(ISBLANK(LeaveTracker[[#This Row],[Employee Name]]),"-----",VLOOKUP(LeaveTracker[[#This Row],[Employee Name]],'List of Employees'!$B$4:$H$766,6))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1766</v>
      </c>
      <c r="E8675" s="20" t="str">
        <f>IF(ISBLANK(LeaveTracker[[#This Row],[Employee Name]]),"-----",VLOOKUP(LeaveTracker[[#This Row],[Employee Name]],'List of Employees'!$B$4:$H$766,7))</f>
        <v>GSO</v>
      </c>
      <c r="F8675" s="66" t="str">
        <f>IF(ISBLANK(LeaveTracker[[#This Row],[Employee Name]]),"-----",VLOOKUP(LeaveTracker[[#This Row],[Employee Name]],'List of Employees'!$B$4:$H$766,6))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1766</v>
      </c>
      <c r="E8676" s="20" t="str">
        <f>IF(ISBLANK(LeaveTracker[[#This Row],[Employee Name]]),"-----",VLOOKUP(LeaveTracker[[#This Row],[Employee Name]],'List of Employees'!$B$4:$H$766,7))</f>
        <v>GSO</v>
      </c>
      <c r="F8676" s="66" t="str">
        <f>IF(ISBLANK(LeaveTracker[[#This Row],[Employee Name]]),"-----",VLOOKUP(LeaveTracker[[#This Row],[Employee Name]],'List of Employees'!$B$4:$H$766,6))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1747</v>
      </c>
      <c r="E8677" s="20" t="str">
        <f>IF(ISBLANK(LeaveTracker[[#This Row],[Employee Name]]),"-----",VLOOKUP(LeaveTracker[[#This Row],[Employee Name]],'List of Employees'!$B$4:$H$766,7))</f>
        <v>BPLO</v>
      </c>
      <c r="F8677" s="66" t="str">
        <f>IF(ISBLANK(LeaveTracker[[#This Row],[Employee Name]]),"-----",VLOOKUP(LeaveTracker[[#This Row],[Employee Name]],'List of Employees'!$B$4:$H$766,6))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1747</v>
      </c>
      <c r="E8678" s="20" t="str">
        <f>IF(ISBLANK(LeaveTracker[[#This Row],[Employee Name]]),"-----",VLOOKUP(LeaveTracker[[#This Row],[Employee Name]],'List of Employees'!$B$4:$H$766,7))</f>
        <v>BPLO</v>
      </c>
      <c r="F8678" s="66" t="str">
        <f>IF(ISBLANK(LeaveTracker[[#This Row],[Employee Name]]),"-----",VLOOKUP(LeaveTracker[[#This Row],[Employee Name]],'List of Employees'!$B$4:$H$766,6))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2460</v>
      </c>
      <c r="E8679" s="20" t="str">
        <f>IF(ISBLANK(LeaveTracker[[#This Row],[Employee Name]]),"-----",VLOOKUP(LeaveTracker[[#This Row],[Employee Name]],'List of Employees'!$B$4:$H$766,7))</f>
        <v>CCT</v>
      </c>
      <c r="F8679" s="66" t="str">
        <f>IF(ISBLANK(LeaveTracker[[#This Row],[Employee Name]]),"-----",VLOOKUP(LeaveTracker[[#This Row],[Employee Name]],'List of Employees'!$B$4:$H$766,6))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Employees'!$B$4:$H$766,7))</f>
        <v>PIO</v>
      </c>
      <c r="F8680" s="66" t="str">
        <f>IF(ISBLANK(LeaveTracker[[#This Row],[Employee Name]]),"-----",VLOOKUP(LeaveTracker[[#This Row],[Employee Name]],'List of Employees'!$B$4:$H$766,6))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Employees'!$B$4:$H$766,7))</f>
        <v>PIO</v>
      </c>
      <c r="F8681" s="66" t="str">
        <f>IF(ISBLANK(LeaveTracker[[#This Row],[Employee Name]]),"-----",VLOOKUP(LeaveTracker[[#This Row],[Employee Name]],'List of Employees'!$B$4:$H$766,6))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Employees'!$B$4:$H$766,7))</f>
        <v>ACCOUNTING</v>
      </c>
      <c r="F8682" s="66" t="str">
        <f>IF(ISBLANK(LeaveTracker[[#This Row],[Employee Name]]),"-----",VLOOKUP(LeaveTracker[[#This Row],[Employee Name]],'List of Employees'!$B$4:$H$766,6))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Employees'!$B$4:$H$766,7))</f>
        <v>ACCOUNTING</v>
      </c>
      <c r="F8683" s="66" t="str">
        <f>IF(ISBLANK(LeaveTracker[[#This Row],[Employee Name]]),"-----",VLOOKUP(LeaveTracker[[#This Row],[Employee Name]],'List of Employees'!$B$4:$H$766,6))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Employees'!$B$4:$H$766,7))</f>
        <v>ACCOUNTING</v>
      </c>
      <c r="F8684" s="66" t="str">
        <f>IF(ISBLANK(LeaveTracker[[#This Row],[Employee Name]]),"-----",VLOOKUP(LeaveTracker[[#This Row],[Employee Name]],'List of Employees'!$B$4:$H$766,6))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1741</v>
      </c>
      <c r="E8685" s="20" t="str">
        <f>IF(ISBLANK(LeaveTracker[[#This Row],[Employee Name]]),"-----",VLOOKUP(LeaveTracker[[#This Row],[Employee Name]],'List of Employees'!$B$4:$H$766,7))</f>
        <v>ACCOUNTING</v>
      </c>
      <c r="F8685" s="66" t="str">
        <f>IF(ISBLANK(LeaveTracker[[#This Row],[Employee Name]]),"-----",VLOOKUP(LeaveTracker[[#This Row],[Employee Name]],'List of Employees'!$B$4:$H$766,6))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1901</v>
      </c>
      <c r="E8686" s="20" t="str">
        <f>IF(ISBLANK(LeaveTracker[[#This Row],[Employee Name]]),"-----",VLOOKUP(LeaveTracker[[#This Row],[Employee Name]],'List of Employees'!$B$4:$H$766,7))</f>
        <v>ONT</v>
      </c>
      <c r="F8686" s="66" t="str">
        <f>IF(ISBLANK(LeaveTracker[[#This Row],[Employee Name]]),"-----",VLOOKUP(LeaveTracker[[#This Row],[Employee Name]],'List of Employees'!$B$4:$H$766,6))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2421</v>
      </c>
      <c r="E8687" s="20" t="str">
        <f>IF(ISBLANK(LeaveTracker[[#This Row],[Employee Name]]),"-----",VLOOKUP(LeaveTracker[[#This Row],[Employee Name]],'List of Employees'!$B$4:$H$766,7))</f>
        <v>ONT</v>
      </c>
      <c r="F8687" s="66" t="str">
        <f>IF(ISBLANK(LeaveTracker[[#This Row],[Employee Name]]),"-----",VLOOKUP(LeaveTracker[[#This Row],[Employee Name]],'List of Employees'!$B$4:$H$766,6))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2221</v>
      </c>
      <c r="E8688" s="20" t="str">
        <f>IF(ISBLANK(LeaveTracker[[#This Row],[Employee Name]]),"-----",VLOOKUP(LeaveTracker[[#This Row],[Employee Name]],'List of Employees'!$B$4:$H$766,7))</f>
        <v>OSPITAL NG TAGAYTAY</v>
      </c>
      <c r="F8688" s="66" t="str">
        <f>IF(ISBLANK(LeaveTracker[[#This Row],[Employee Name]]),"-----",VLOOKUP(LeaveTracker[[#This Row],[Employee Name]],'List of Employees'!$B$4:$H$766,6))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2204</v>
      </c>
      <c r="E8689" s="20" t="str">
        <f>IF(ISBLANK(LeaveTracker[[#This Row],[Employee Name]]),"-----",VLOOKUP(LeaveTracker[[#This Row],[Employee Name]],'List of Employees'!$B$4:$H$766,7))</f>
        <v>OSPITAL NG TAGAYTAY</v>
      </c>
      <c r="F8689" s="66" t="str">
        <f>IF(ISBLANK(LeaveTracker[[#This Row],[Employee Name]]),"-----",VLOOKUP(LeaveTracker[[#This Row],[Employee Name]],'List of Employees'!$B$4:$H$766,6))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2508</v>
      </c>
      <c r="E8690" s="20" t="str">
        <f>IF(ISBLANK(LeaveTracker[[#This Row],[Employee Name]]),"-----",VLOOKUP(LeaveTracker[[#This Row],[Employee Name]],'List of Employees'!$B$4:$H$766,7))</f>
        <v>ONT</v>
      </c>
      <c r="F8690" s="66" t="str">
        <f>IF(ISBLANK(LeaveTracker[[#This Row],[Employee Name]]),"-----",VLOOKUP(LeaveTracker[[#This Row],[Employee Name]],'List of Employees'!$B$4:$H$766,6))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2508</v>
      </c>
      <c r="E8691" s="20" t="str">
        <f>IF(ISBLANK(LeaveTracker[[#This Row],[Employee Name]]),"-----",VLOOKUP(LeaveTracker[[#This Row],[Employee Name]],'List of Employees'!$B$4:$H$766,7))</f>
        <v>ONT</v>
      </c>
      <c r="F8691" s="66" t="str">
        <f>IF(ISBLANK(LeaveTracker[[#This Row],[Employee Name]]),"-----",VLOOKUP(LeaveTracker[[#This Row],[Employee Name]],'List of Employees'!$B$4:$H$766,6))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2204</v>
      </c>
      <c r="E8692" s="20" t="str">
        <f>IF(ISBLANK(LeaveTracker[[#This Row],[Employee Name]]),"-----",VLOOKUP(LeaveTracker[[#This Row],[Employee Name]],'List of Employees'!$B$4:$H$766,7))</f>
        <v>OSPITAL NG TAGAYTAY</v>
      </c>
      <c r="F8692" s="66" t="str">
        <f>IF(ISBLANK(LeaveTracker[[#This Row],[Employee Name]]),"-----",VLOOKUP(LeaveTracker[[#This Row],[Employee Name]],'List of Employees'!$B$4:$H$766,6))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2204</v>
      </c>
      <c r="E8693" s="20" t="str">
        <f>IF(ISBLANK(LeaveTracker[[#This Row],[Employee Name]]),"-----",VLOOKUP(LeaveTracker[[#This Row],[Employee Name]],'List of Employees'!$B$4:$H$766,7))</f>
        <v>OSPITAL NG TAGAYTAY</v>
      </c>
      <c r="F8693" s="66" t="str">
        <f>IF(ISBLANK(LeaveTracker[[#This Row],[Employee Name]]),"-----",VLOOKUP(LeaveTracker[[#This Row],[Employee Name]],'List of Employees'!$B$4:$H$766,6))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2204</v>
      </c>
      <c r="E8694" s="20" t="str">
        <f>IF(ISBLANK(LeaveTracker[[#This Row],[Employee Name]]),"-----",VLOOKUP(LeaveTracker[[#This Row],[Employee Name]],'List of Employees'!$B$4:$H$766,7))</f>
        <v>OSPITAL NG TAGAYTAY</v>
      </c>
      <c r="F8694" s="66" t="str">
        <f>IF(ISBLANK(LeaveTracker[[#This Row],[Employee Name]]),"-----",VLOOKUP(LeaveTracker[[#This Row],[Employee Name]],'List of Employees'!$B$4:$H$766,6))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2204</v>
      </c>
      <c r="E8695" s="20" t="str">
        <f>IF(ISBLANK(LeaveTracker[[#This Row],[Employee Name]]),"-----",VLOOKUP(LeaveTracker[[#This Row],[Employee Name]],'List of Employees'!$B$4:$H$766,7))</f>
        <v>OSPITAL NG TAGAYTAY</v>
      </c>
      <c r="F8695" s="66" t="str">
        <f>IF(ISBLANK(LeaveTracker[[#This Row],[Employee Name]]),"-----",VLOOKUP(LeaveTracker[[#This Row],[Employee Name]],'List of Employees'!$B$4:$H$766,6))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2204</v>
      </c>
      <c r="E8696" s="20" t="str">
        <f>IF(ISBLANK(LeaveTracker[[#This Row],[Employee Name]]),"-----",VLOOKUP(LeaveTracker[[#This Row],[Employee Name]],'List of Employees'!$B$4:$H$766,7))</f>
        <v>OSPITAL NG TAGAYTAY</v>
      </c>
      <c r="F8696" s="66" t="str">
        <f>IF(ISBLANK(LeaveTracker[[#This Row],[Employee Name]]),"-----",VLOOKUP(LeaveTracker[[#This Row],[Employee Name]],'List of Employees'!$B$4:$H$766,6))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1814</v>
      </c>
      <c r="E8697" s="20" t="str">
        <f>IF(ISBLANK(LeaveTracker[[#This Row],[Employee Name]]),"-----",VLOOKUP(LeaveTracker[[#This Row],[Employee Name]],'List of Employees'!$B$4:$H$766,7))</f>
        <v>CHO</v>
      </c>
      <c r="F8697" s="66" t="str">
        <f>IF(ISBLANK(LeaveTracker[[#This Row],[Employee Name]]),"-----",VLOOKUP(LeaveTracker[[#This Row],[Employee Name]],'List of Employees'!$B$4:$H$766,6))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1965</v>
      </c>
      <c r="E8698" s="20" t="str">
        <f>IF(ISBLANK(LeaveTracker[[#This Row],[Employee Name]]),"-----",VLOOKUP(LeaveTracker[[#This Row],[Employee Name]],'List of Employees'!$B$4:$H$766,7))</f>
        <v>ONT</v>
      </c>
      <c r="F8698" s="66" t="str">
        <f>IF(ISBLANK(LeaveTracker[[#This Row],[Employee Name]]),"-----",VLOOKUP(LeaveTracker[[#This Row],[Employee Name]],'List of Employees'!$B$4:$H$766,6))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Employees'!$B$4:$H$766,7))</f>
        <v>CHO</v>
      </c>
      <c r="F8699" s="66" t="str">
        <f>IF(ISBLANK(LeaveTracker[[#This Row],[Employee Name]]),"-----",VLOOKUP(LeaveTracker[[#This Row],[Employee Name]],'List of Employees'!$B$4:$H$766,6))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Employees'!$B$4:$H$766,7))</f>
        <v>ONT</v>
      </c>
      <c r="F8700" s="66" t="str">
        <f>IF(ISBLANK(LeaveTracker[[#This Row],[Employee Name]]),"-----",VLOOKUP(LeaveTracker[[#This Row],[Employee Name]],'List of Employees'!$B$4:$H$766,6))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1901</v>
      </c>
      <c r="E8701" s="20" t="str">
        <f>IF(ISBLANK(LeaveTracker[[#This Row],[Employee Name]]),"-----",VLOOKUP(LeaveTracker[[#This Row],[Employee Name]],'List of Employees'!$B$4:$H$766,7))</f>
        <v>ONT</v>
      </c>
      <c r="F8701" s="66" t="str">
        <f>IF(ISBLANK(LeaveTracker[[#This Row],[Employee Name]]),"-----",VLOOKUP(LeaveTracker[[#This Row],[Employee Name]],'List of Employees'!$B$4:$H$766,6))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Employees'!$B$4:$H$766,7))</f>
        <v>ONT</v>
      </c>
      <c r="F8702" s="66" t="str">
        <f>IF(ISBLANK(LeaveTracker[[#This Row],[Employee Name]]),"-----",VLOOKUP(LeaveTracker[[#This Row],[Employee Name]],'List of Employees'!$B$4:$H$766,6))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1945</v>
      </c>
      <c r="E8703" s="20" t="str">
        <f>IF(ISBLANK(LeaveTracker[[#This Row],[Employee Name]]),"-----",VLOOKUP(LeaveTracker[[#This Row],[Employee Name]],'List of Employees'!$B$4:$H$766,7))</f>
        <v>ONT</v>
      </c>
      <c r="F8703" s="66" t="str">
        <f>IF(ISBLANK(LeaveTracker[[#This Row],[Employee Name]]),"-----",VLOOKUP(LeaveTracker[[#This Row],[Employee Name]],'List of Employees'!$B$4:$H$766,6))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Employees'!$B$4:$H$766,7))</f>
        <v>CTO</v>
      </c>
      <c r="F8704" s="66" t="str">
        <f>IF(ISBLANK(LeaveTracker[[#This Row],[Employee Name]]),"-----",VLOOKUP(LeaveTracker[[#This Row],[Employee Name]],'List of Employees'!$B$4:$H$766,6))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Employees'!$B$4:$H$766,7))</f>
        <v>EEO/ CITY MARKET</v>
      </c>
      <c r="F8705" s="66" t="str">
        <f>IF(ISBLANK(LeaveTracker[[#This Row],[Employee Name]]),"-----",VLOOKUP(LeaveTracker[[#This Row],[Employee Name]],'List of Employees'!$B$4:$H$766,6))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Employees'!$B$4:$H$766,7))</f>
        <v>EEO/ CITY MARKET</v>
      </c>
      <c r="F8706" s="66" t="str">
        <f>IF(ISBLANK(LeaveTracker[[#This Row],[Employee Name]]),"-----",VLOOKUP(LeaveTracker[[#This Row],[Employee Name]],'List of Employees'!$B$4:$H$766,6))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Employees'!$B$4:$H$766,7))</f>
        <v>SP</v>
      </c>
      <c r="F8707" s="66" t="str">
        <f>IF(ISBLANK(LeaveTracker[[#This Row],[Employee Name]]),"-----",VLOOKUP(LeaveTracker[[#This Row],[Employee Name]],'List of Employees'!$B$4:$H$766,6))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Employees'!$B$4:$H$766,7))</f>
        <v>SP</v>
      </c>
      <c r="F8708" s="66" t="str">
        <f>IF(ISBLANK(LeaveTracker[[#This Row],[Employee Name]]),"-----",VLOOKUP(LeaveTracker[[#This Row],[Employee Name]],'List of Employees'!$B$4:$H$766,6))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1819</v>
      </c>
      <c r="E8709" s="20" t="str">
        <f>IF(ISBLANK(LeaveTracker[[#This Row],[Employee Name]]),"-----",VLOOKUP(LeaveTracker[[#This Row],[Employee Name]],'List of Employees'!$B$4:$H$766,7))</f>
        <v>EEO/CITY MARKET</v>
      </c>
      <c r="F8709" s="66" t="str">
        <f>IF(ISBLANK(LeaveTracker[[#This Row],[Employee Name]]),"-----",VLOOKUP(LeaveTracker[[#This Row],[Employee Name]],'List of Employees'!$B$4:$H$766,6))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1819</v>
      </c>
      <c r="E8710" s="20" t="str">
        <f>IF(ISBLANK(LeaveTracker[[#This Row],[Employee Name]]),"-----",VLOOKUP(LeaveTracker[[#This Row],[Employee Name]],'List of Employees'!$B$4:$H$766,7))</f>
        <v>EEO/CITY MARKET</v>
      </c>
      <c r="F8710" s="66" t="str">
        <f>IF(ISBLANK(LeaveTracker[[#This Row],[Employee Name]]),"-----",VLOOKUP(LeaveTracker[[#This Row],[Employee Name]],'List of Employees'!$B$4:$H$766,6))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1819</v>
      </c>
      <c r="E8711" s="20" t="str">
        <f>IF(ISBLANK(LeaveTracker[[#This Row],[Employee Name]]),"-----",VLOOKUP(LeaveTracker[[#This Row],[Employee Name]],'List of Employees'!$B$4:$H$766,7))</f>
        <v>EEO/CITY MARKET</v>
      </c>
      <c r="F8711" s="66" t="str">
        <f>IF(ISBLANK(LeaveTracker[[#This Row],[Employee Name]]),"-----",VLOOKUP(LeaveTracker[[#This Row],[Employee Name]],'List of Employees'!$B$4:$H$766,6))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1819</v>
      </c>
      <c r="E8712" s="20" t="str">
        <f>IF(ISBLANK(LeaveTracker[[#This Row],[Employee Name]]),"-----",VLOOKUP(LeaveTracker[[#This Row],[Employee Name]],'List of Employees'!$B$4:$H$766,7))</f>
        <v>EEO/CITY MARKET</v>
      </c>
      <c r="F8712" s="66" t="str">
        <f>IF(ISBLANK(LeaveTracker[[#This Row],[Employee Name]]),"-----",VLOOKUP(LeaveTracker[[#This Row],[Employee Name]],'List of Employees'!$B$4:$H$766,6))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1819</v>
      </c>
      <c r="E8713" s="20" t="str">
        <f>IF(ISBLANK(LeaveTracker[[#This Row],[Employee Name]]),"-----",VLOOKUP(LeaveTracker[[#This Row],[Employee Name]],'List of Employees'!$B$4:$H$766,7))</f>
        <v>EEO/CITY MARKET</v>
      </c>
      <c r="F8713" s="66" t="str">
        <f>IF(ISBLANK(LeaveTracker[[#This Row],[Employee Name]]),"-----",VLOOKUP(LeaveTracker[[#This Row],[Employee Name]],'List of Employees'!$B$4:$H$766,6))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1819</v>
      </c>
      <c r="E8714" s="20" t="str">
        <f>IF(ISBLANK(LeaveTracker[[#This Row],[Employee Name]]),"-----",VLOOKUP(LeaveTracker[[#This Row],[Employee Name]],'List of Employees'!$B$4:$H$766,7))</f>
        <v>EEO/CITY MARKET</v>
      </c>
      <c r="F8714" s="66" t="str">
        <f>IF(ISBLANK(LeaveTracker[[#This Row],[Employee Name]]),"-----",VLOOKUP(LeaveTracker[[#This Row],[Employee Name]],'List of Employees'!$B$4:$H$766,6))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1819</v>
      </c>
      <c r="E8715" s="20" t="str">
        <f>IF(ISBLANK(LeaveTracker[[#This Row],[Employee Name]]),"-----",VLOOKUP(LeaveTracker[[#This Row],[Employee Name]],'List of Employees'!$B$4:$H$766,7))</f>
        <v>EEO/CITY MARKET</v>
      </c>
      <c r="F8715" s="66" t="str">
        <f>IF(ISBLANK(LeaveTracker[[#This Row],[Employee Name]]),"-----",VLOOKUP(LeaveTracker[[#This Row],[Employee Name]],'List of Employees'!$B$4:$H$766,6))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1819</v>
      </c>
      <c r="E8716" s="20" t="str">
        <f>IF(ISBLANK(LeaveTracker[[#This Row],[Employee Name]]),"-----",VLOOKUP(LeaveTracker[[#This Row],[Employee Name]],'List of Employees'!$B$4:$H$766,7))</f>
        <v>EEO/CITY MARKET</v>
      </c>
      <c r="F8716" s="66" t="str">
        <f>IF(ISBLANK(LeaveTracker[[#This Row],[Employee Name]]),"-----",VLOOKUP(LeaveTracker[[#This Row],[Employee Name]],'List of Employees'!$B$4:$H$766,6))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1819</v>
      </c>
      <c r="E8717" s="20" t="str">
        <f>IF(ISBLANK(LeaveTracker[[#This Row],[Employee Name]]),"-----",VLOOKUP(LeaveTracker[[#This Row],[Employee Name]],'List of Employees'!$B$4:$H$766,7))</f>
        <v>EEO/CITY MARKET</v>
      </c>
      <c r="F8717" s="66" t="str">
        <f>IF(ISBLANK(LeaveTracker[[#This Row],[Employee Name]]),"-----",VLOOKUP(LeaveTracker[[#This Row],[Employee Name]],'List of Employees'!$B$4:$H$766,6))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1819</v>
      </c>
      <c r="E8718" s="20" t="str">
        <f>IF(ISBLANK(LeaveTracker[[#This Row],[Employee Name]]),"-----",VLOOKUP(LeaveTracker[[#This Row],[Employee Name]],'List of Employees'!$B$4:$H$766,7))</f>
        <v>EEO/CITY MARKET</v>
      </c>
      <c r="F8718" s="66" t="str">
        <f>IF(ISBLANK(LeaveTracker[[#This Row],[Employee Name]]),"-----",VLOOKUP(LeaveTracker[[#This Row],[Employee Name]],'List of Employees'!$B$4:$H$766,6))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1819</v>
      </c>
      <c r="E8719" s="20" t="str">
        <f>IF(ISBLANK(LeaveTracker[[#This Row],[Employee Name]]),"-----",VLOOKUP(LeaveTracker[[#This Row],[Employee Name]],'List of Employees'!$B$4:$H$766,7))</f>
        <v>EEO/CITY MARKET</v>
      </c>
      <c r="F8719" s="66" t="str">
        <f>IF(ISBLANK(LeaveTracker[[#This Row],[Employee Name]]),"-----",VLOOKUP(LeaveTracker[[#This Row],[Employee Name]],'List of Employees'!$B$4:$H$766,6))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1819</v>
      </c>
      <c r="E8720" s="20" t="str">
        <f>IF(ISBLANK(LeaveTracker[[#This Row],[Employee Name]]),"-----",VLOOKUP(LeaveTracker[[#This Row],[Employee Name]],'List of Employees'!$B$4:$H$766,7))</f>
        <v>EEO/CITY MARKET</v>
      </c>
      <c r="F8720" s="66" t="str">
        <f>IF(ISBLANK(LeaveTracker[[#This Row],[Employee Name]]),"-----",VLOOKUP(LeaveTracker[[#This Row],[Employee Name]],'List of Employees'!$B$4:$H$766,6))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1737</v>
      </c>
      <c r="E8721" s="20">
        <f>IF(ISBLANK(LeaveTracker[[#This Row],[Employee Name]]),"-----",VLOOKUP(LeaveTracker[[#This Row],[Employee Name]],'List of Employees'!$B$4:$H$766,7))</f>
        <v>0</v>
      </c>
      <c r="F8721" s="66" t="str">
        <f>IF(ISBLANK(LeaveTracker[[#This Row],[Employee Name]]),"-----",VLOOKUP(LeaveTracker[[#This Row],[Employee Name]],'List of Employees'!$B$4:$H$766,6))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1737</v>
      </c>
      <c r="E8722" s="20">
        <f>IF(ISBLANK(LeaveTracker[[#This Row],[Employee Name]]),"-----",VLOOKUP(LeaveTracker[[#This Row],[Employee Name]],'List of Employees'!$B$4:$H$766,7))</f>
        <v>0</v>
      </c>
      <c r="F8722" s="66" t="str">
        <f>IF(ISBLANK(LeaveTracker[[#This Row],[Employee Name]]),"-----",VLOOKUP(LeaveTracker[[#This Row],[Employee Name]],'List of Employees'!$B$4:$H$766,6))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1752</v>
      </c>
      <c r="E8723" s="20" t="str">
        <f>IF(ISBLANK(LeaveTracker[[#This Row],[Employee Name]]),"-----",VLOOKUP(LeaveTracker[[#This Row],[Employee Name]],'List of Employees'!$B$4:$H$766,7))</f>
        <v>EEO/CITY MARKET</v>
      </c>
      <c r="F8723" s="66" t="str">
        <f>IF(ISBLANK(LeaveTracker[[#This Row],[Employee Name]]),"-----",VLOOKUP(LeaveTracker[[#This Row],[Employee Name]],'List of Employees'!$B$4:$H$766,6))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1752</v>
      </c>
      <c r="E8724" s="20" t="str">
        <f>IF(ISBLANK(LeaveTracker[[#This Row],[Employee Name]]),"-----",VLOOKUP(LeaveTracker[[#This Row],[Employee Name]],'List of Employees'!$B$4:$H$766,7))</f>
        <v>EEO/CITY MARKET</v>
      </c>
      <c r="F8724" s="66" t="str">
        <f>IF(ISBLANK(LeaveTracker[[#This Row],[Employee Name]]),"-----",VLOOKUP(LeaveTracker[[#This Row],[Employee Name]],'List of Employees'!$B$4:$H$766,6))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1752</v>
      </c>
      <c r="E8725" s="20" t="str">
        <f>IF(ISBLANK(LeaveTracker[[#This Row],[Employee Name]]),"-----",VLOOKUP(LeaveTracker[[#This Row],[Employee Name]],'List of Employees'!$B$4:$H$766,7))</f>
        <v>EEO/CITY MARKET</v>
      </c>
      <c r="F8725" s="66" t="str">
        <f>IF(ISBLANK(LeaveTracker[[#This Row],[Employee Name]]),"-----",VLOOKUP(LeaveTracker[[#This Row],[Employee Name]],'List of Employees'!$B$4:$H$766,6))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1779</v>
      </c>
      <c r="E8726" s="20" t="str">
        <f>IF(ISBLANK(LeaveTracker[[#This Row],[Employee Name]]),"-----",VLOOKUP(LeaveTracker[[#This Row],[Employee Name]],'List of Employees'!$B$4:$H$766,7))</f>
        <v>EEO/CITY MARKET</v>
      </c>
      <c r="F8726" s="66" t="str">
        <f>IF(ISBLANK(LeaveTracker[[#This Row],[Employee Name]]),"-----",VLOOKUP(LeaveTracker[[#This Row],[Employee Name]],'List of Employees'!$B$4:$H$766,6))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1779</v>
      </c>
      <c r="E8727" s="20" t="str">
        <f>IF(ISBLANK(LeaveTracker[[#This Row],[Employee Name]]),"-----",VLOOKUP(LeaveTracker[[#This Row],[Employee Name]],'List of Employees'!$B$4:$H$766,7))</f>
        <v>EEO/CITY MARKET</v>
      </c>
      <c r="F8727" s="66" t="str">
        <f>IF(ISBLANK(LeaveTracker[[#This Row],[Employee Name]]),"-----",VLOOKUP(LeaveTracker[[#This Row],[Employee Name]],'List of Employees'!$B$4:$H$766,6))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1779</v>
      </c>
      <c r="E8728" s="20" t="str">
        <f>IF(ISBLANK(LeaveTracker[[#This Row],[Employee Name]]),"-----",VLOOKUP(LeaveTracker[[#This Row],[Employee Name]],'List of Employees'!$B$4:$H$766,7))</f>
        <v>EEO/CITY MARKET</v>
      </c>
      <c r="F8728" s="66" t="str">
        <f>IF(ISBLANK(LeaveTracker[[#This Row],[Employee Name]]),"-----",VLOOKUP(LeaveTracker[[#This Row],[Employee Name]],'List of Employees'!$B$4:$H$766,6))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1779</v>
      </c>
      <c r="E8729" s="20" t="str">
        <f>IF(ISBLANK(LeaveTracker[[#This Row],[Employee Name]]),"-----",VLOOKUP(LeaveTracker[[#This Row],[Employee Name]],'List of Employees'!$B$4:$H$766,7))</f>
        <v>EEO/CITY MARKET</v>
      </c>
      <c r="F8729" s="66" t="str">
        <f>IF(ISBLANK(LeaveTracker[[#This Row],[Employee Name]]),"-----",VLOOKUP(LeaveTracker[[#This Row],[Employee Name]],'List of Employees'!$B$4:$H$766,6))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1779</v>
      </c>
      <c r="E8730" s="20" t="str">
        <f>IF(ISBLANK(LeaveTracker[[#This Row],[Employee Name]]),"-----",VLOOKUP(LeaveTracker[[#This Row],[Employee Name]],'List of Employees'!$B$4:$H$766,7))</f>
        <v>EEO/CITY MARKET</v>
      </c>
      <c r="F8730" s="66" t="str">
        <f>IF(ISBLANK(LeaveTracker[[#This Row],[Employee Name]]),"-----",VLOOKUP(LeaveTracker[[#This Row],[Employee Name]],'List of Employees'!$B$4:$H$766,6))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1779</v>
      </c>
      <c r="E8731" s="20" t="str">
        <f>IF(ISBLANK(LeaveTracker[[#This Row],[Employee Name]]),"-----",VLOOKUP(LeaveTracker[[#This Row],[Employee Name]],'List of Employees'!$B$4:$H$766,7))</f>
        <v>EEO/CITY MARKET</v>
      </c>
      <c r="F8731" s="66" t="str">
        <f>IF(ISBLANK(LeaveTracker[[#This Row],[Employee Name]]),"-----",VLOOKUP(LeaveTracker[[#This Row],[Employee Name]],'List of Employees'!$B$4:$H$766,6))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1779</v>
      </c>
      <c r="E8732" s="20" t="str">
        <f>IF(ISBLANK(LeaveTracker[[#This Row],[Employee Name]]),"-----",VLOOKUP(LeaveTracker[[#This Row],[Employee Name]],'List of Employees'!$B$4:$H$766,7))</f>
        <v>EEO/CITY MARKET</v>
      </c>
      <c r="F8732" s="66" t="str">
        <f>IF(ISBLANK(LeaveTracker[[#This Row],[Employee Name]]),"-----",VLOOKUP(LeaveTracker[[#This Row],[Employee Name]],'List of Employees'!$B$4:$H$766,6))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1779</v>
      </c>
      <c r="E8733" s="20" t="str">
        <f>IF(ISBLANK(LeaveTracker[[#This Row],[Employee Name]]),"-----",VLOOKUP(LeaveTracker[[#This Row],[Employee Name]],'List of Employees'!$B$4:$H$766,7))</f>
        <v>EEO/CITY MARKET</v>
      </c>
      <c r="F8733" s="66" t="str">
        <f>IF(ISBLANK(LeaveTracker[[#This Row],[Employee Name]]),"-----",VLOOKUP(LeaveTracker[[#This Row],[Employee Name]],'List of Employees'!$B$4:$H$766,6))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1779</v>
      </c>
      <c r="E8734" s="20" t="str">
        <f>IF(ISBLANK(LeaveTracker[[#This Row],[Employee Name]]),"-----",VLOOKUP(LeaveTracker[[#This Row],[Employee Name]],'List of Employees'!$B$4:$H$766,7))</f>
        <v>EEO/CITY MARKET</v>
      </c>
      <c r="F8734" s="66" t="str">
        <f>IF(ISBLANK(LeaveTracker[[#This Row],[Employee Name]]),"-----",VLOOKUP(LeaveTracker[[#This Row],[Employee Name]],'List of Employees'!$B$4:$H$766,6))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1779</v>
      </c>
      <c r="E8735" s="20" t="str">
        <f>IF(ISBLANK(LeaveTracker[[#This Row],[Employee Name]]),"-----",VLOOKUP(LeaveTracker[[#This Row],[Employee Name]],'List of Employees'!$B$4:$H$766,7))</f>
        <v>EEO/CITY MARKET</v>
      </c>
      <c r="F8735" s="66" t="str">
        <f>IF(ISBLANK(LeaveTracker[[#This Row],[Employee Name]]),"-----",VLOOKUP(LeaveTracker[[#This Row],[Employee Name]],'List of Employees'!$B$4:$H$766,6))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1752</v>
      </c>
      <c r="E8736" s="20" t="str">
        <f>IF(ISBLANK(LeaveTracker[[#This Row],[Employee Name]]),"-----",VLOOKUP(LeaveTracker[[#This Row],[Employee Name]],'List of Employees'!$B$4:$H$766,7))</f>
        <v>EEO/CITY MARKET</v>
      </c>
      <c r="F8736" s="66" t="str">
        <f>IF(ISBLANK(LeaveTracker[[#This Row],[Employee Name]]),"-----",VLOOKUP(LeaveTracker[[#This Row],[Employee Name]],'List of Employees'!$B$4:$H$766,6))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1752</v>
      </c>
      <c r="E8737" s="20" t="str">
        <f>IF(ISBLANK(LeaveTracker[[#This Row],[Employee Name]]),"-----",VLOOKUP(LeaveTracker[[#This Row],[Employee Name]],'List of Employees'!$B$4:$H$766,7))</f>
        <v>EEO/CITY MARKET</v>
      </c>
      <c r="F8737" s="66" t="str">
        <f>IF(ISBLANK(LeaveTracker[[#This Row],[Employee Name]]),"-----",VLOOKUP(LeaveTracker[[#This Row],[Employee Name]],'List of Employees'!$B$4:$H$766,6))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1752</v>
      </c>
      <c r="E8738" s="20" t="str">
        <f>IF(ISBLANK(LeaveTracker[[#This Row],[Employee Name]]),"-----",VLOOKUP(LeaveTracker[[#This Row],[Employee Name]],'List of Employees'!$B$4:$H$766,7))</f>
        <v>EEO/CITY MARKET</v>
      </c>
      <c r="F8738" s="66" t="str">
        <f>IF(ISBLANK(LeaveTracker[[#This Row],[Employee Name]]),"-----",VLOOKUP(LeaveTracker[[#This Row],[Employee Name]],'List of Employees'!$B$4:$H$766,6))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1895</v>
      </c>
      <c r="E8739" s="20" t="str">
        <f>IF(ISBLANK(LeaveTracker[[#This Row],[Employee Name]]),"-----",VLOOKUP(LeaveTracker[[#This Row],[Employee Name]],'List of Employees'!$B$4:$H$766,7))</f>
        <v>TICC</v>
      </c>
      <c r="F8739" s="66" t="str">
        <f>IF(ISBLANK(LeaveTracker[[#This Row],[Employee Name]]),"-----",VLOOKUP(LeaveTracker[[#This Row],[Employee Name]],'List of Employees'!$B$4:$H$766,6))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1895</v>
      </c>
      <c r="E8740" s="20" t="str">
        <f>IF(ISBLANK(LeaveTracker[[#This Row],[Employee Name]]),"-----",VLOOKUP(LeaveTracker[[#This Row],[Employee Name]],'List of Employees'!$B$4:$H$766,7))</f>
        <v>TICC</v>
      </c>
      <c r="F8740" s="66" t="str">
        <f>IF(ISBLANK(LeaveTracker[[#This Row],[Employee Name]]),"-----",VLOOKUP(LeaveTracker[[#This Row],[Employee Name]],'List of Employees'!$B$4:$H$766,6))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Employees'!$B$4:$H$766,7))</f>
        <v>NUTRITION OFFICE</v>
      </c>
      <c r="F8741" s="66" t="str">
        <f>IF(ISBLANK(LeaveTracker[[#This Row],[Employee Name]]),"-----",VLOOKUP(LeaveTracker[[#This Row],[Employee Name]],'List of Employees'!$B$4:$H$766,6))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2481</v>
      </c>
      <c r="E8742" s="20" t="str">
        <f>IF(ISBLANK(LeaveTracker[[#This Row],[Employee Name]]),"-----",VLOOKUP(LeaveTracker[[#This Row],[Employee Name]],'List of Employees'!$B$4:$H$766,7))</f>
        <v>RECORDS OFFICE</v>
      </c>
      <c r="F8742" s="66" t="str">
        <f>IF(ISBLANK(LeaveTracker[[#This Row],[Employee Name]]),"-----",VLOOKUP(LeaveTracker[[#This Row],[Employee Name]],'List of Employees'!$B$4:$H$766,6))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Employees'!$B$4:$H$766,7))</f>
        <v>CTO</v>
      </c>
      <c r="F8743" s="66" t="str">
        <f>IF(ISBLANK(LeaveTracker[[#This Row],[Employee Name]]),"-----",VLOOKUP(LeaveTracker[[#This Row],[Employee Name]],'List of Employees'!$B$4:$H$766,6))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Employees'!$B$4:$H$766,7))</f>
        <v>CTO</v>
      </c>
      <c r="F8744" s="66" t="str">
        <f>IF(ISBLANK(LeaveTracker[[#This Row],[Employee Name]]),"-----",VLOOKUP(LeaveTracker[[#This Row],[Employee Name]],'List of Employees'!$B$4:$H$766,6))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Employees'!$B$4:$H$766,7))</f>
        <v>CTO</v>
      </c>
      <c r="F8745" s="66" t="str">
        <f>IF(ISBLANK(LeaveTracker[[#This Row],[Employee Name]]),"-----",VLOOKUP(LeaveTracker[[#This Row],[Employee Name]],'List of Employees'!$B$4:$H$766,6))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Employees'!$B$4:$H$766,7))</f>
        <v>PIO</v>
      </c>
      <c r="F8746" s="66" t="str">
        <f>IF(ISBLANK(LeaveTracker[[#This Row],[Employee Name]]),"-----",VLOOKUP(LeaveTracker[[#This Row],[Employee Name]],'List of Employees'!$B$4:$H$766,6))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Employees'!$B$4:$H$766,7))</f>
        <v>ASSESSORS OFFICE</v>
      </c>
      <c r="F8747" s="66" t="str">
        <f>IF(ISBLANK(LeaveTracker[[#This Row],[Employee Name]]),"-----",VLOOKUP(LeaveTracker[[#This Row],[Employee Name]],'List of Employees'!$B$4:$H$766,6))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Employees'!$B$4:$H$766,7))</f>
        <v>ASSESSORS OFFICE</v>
      </c>
      <c r="F8748" s="66" t="str">
        <f>IF(ISBLANK(LeaveTracker[[#This Row],[Employee Name]]),"-----",VLOOKUP(LeaveTracker[[#This Row],[Employee Name]],'List of Employees'!$B$4:$H$766,6))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Employees'!$B$4:$H$766,7))</f>
        <v>ASSESSORS OFFICE</v>
      </c>
      <c r="F8749" s="66" t="str">
        <f>IF(ISBLANK(LeaveTracker[[#This Row],[Employee Name]]),"-----",VLOOKUP(LeaveTracker[[#This Row],[Employee Name]],'List of Employees'!$B$4:$H$766,6))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Employees'!$B$4:$H$766,7))</f>
        <v>ACCOUNTING</v>
      </c>
      <c r="F8750" s="66" t="str">
        <f>IF(ISBLANK(LeaveTracker[[#This Row],[Employee Name]]),"-----",VLOOKUP(LeaveTracker[[#This Row],[Employee Name]],'List of Employees'!$B$4:$H$766,6))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Employees'!$B$4:$H$766,7))</f>
        <v>ACCOUNTING</v>
      </c>
      <c r="F8751" s="66" t="str">
        <f>IF(ISBLANK(LeaveTracker[[#This Row],[Employee Name]]),"-----",VLOOKUP(LeaveTracker[[#This Row],[Employee Name]],'List of Employees'!$B$4:$H$766,6))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2003</v>
      </c>
      <c r="E8752" s="20" t="str">
        <f>IF(ISBLANK(LeaveTracker[[#This Row],[Employee Name]]),"-----",VLOOKUP(LeaveTracker[[#This Row],[Employee Name]],'List of Employees'!$B$4:$H$766,7))</f>
        <v>ACCOUNTING</v>
      </c>
      <c r="F8752" s="66" t="str">
        <f>IF(ISBLANK(LeaveTracker[[#This Row],[Employee Name]]),"-----",VLOOKUP(LeaveTracker[[#This Row],[Employee Name]],'List of Employees'!$B$4:$H$766,6))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Employees'!$B$4:$H$766,7))</f>
        <v>CPDO</v>
      </c>
      <c r="F8753" s="66" t="str">
        <f>IF(ISBLANK(LeaveTracker[[#This Row],[Employee Name]]),"-----",VLOOKUP(LeaveTracker[[#This Row],[Employee Name]],'List of Employees'!$B$4:$H$766,6))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1758</v>
      </c>
      <c r="E8754" s="20" t="str">
        <f>IF(ISBLANK(LeaveTracker[[#This Row],[Employee Name]]),"-----",VLOOKUP(LeaveTracker[[#This Row],[Employee Name]],'List of Employees'!$B$4:$H$766,7))</f>
        <v>LIBRARY</v>
      </c>
      <c r="F8754" s="66" t="str">
        <f>IF(ISBLANK(LeaveTracker[[#This Row],[Employee Name]]),"-----",VLOOKUP(LeaveTracker[[#This Row],[Employee Name]],'List of Employees'!$B$4:$H$766,6))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1758</v>
      </c>
      <c r="E8755" s="20" t="str">
        <f>IF(ISBLANK(LeaveTracker[[#This Row],[Employee Name]]),"-----",VLOOKUP(LeaveTracker[[#This Row],[Employee Name]],'List of Employees'!$B$4:$H$766,7))</f>
        <v>LIBRARY</v>
      </c>
      <c r="F8755" s="66" t="str">
        <f>IF(ISBLANK(LeaveTracker[[#This Row],[Employee Name]]),"-----",VLOOKUP(LeaveTracker[[#This Row],[Employee Name]],'List of Employees'!$B$4:$H$766,6))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1758</v>
      </c>
      <c r="E8756" s="20" t="str">
        <f>IF(ISBLANK(LeaveTracker[[#This Row],[Employee Name]]),"-----",VLOOKUP(LeaveTracker[[#This Row],[Employee Name]],'List of Employees'!$B$4:$H$766,7))</f>
        <v>LIBRARY</v>
      </c>
      <c r="F8756" s="66" t="str">
        <f>IF(ISBLANK(LeaveTracker[[#This Row],[Employee Name]]),"-----",VLOOKUP(LeaveTracker[[#This Row],[Employee Name]],'List of Employees'!$B$4:$H$766,6))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1758</v>
      </c>
      <c r="E8757" s="20" t="str">
        <f>IF(ISBLANK(LeaveTracker[[#This Row],[Employee Name]]),"-----",VLOOKUP(LeaveTracker[[#This Row],[Employee Name]],'List of Employees'!$B$4:$H$766,7))</f>
        <v>LIBRARY</v>
      </c>
      <c r="F8757" s="66" t="str">
        <f>IF(ISBLANK(LeaveTracker[[#This Row],[Employee Name]]),"-----",VLOOKUP(LeaveTracker[[#This Row],[Employee Name]],'List of Employees'!$B$4:$H$766,6))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1758</v>
      </c>
      <c r="E8758" s="20" t="str">
        <f>IF(ISBLANK(LeaveTracker[[#This Row],[Employee Name]]),"-----",VLOOKUP(LeaveTracker[[#This Row],[Employee Name]],'List of Employees'!$B$4:$H$766,7))</f>
        <v>LIBRARY</v>
      </c>
      <c r="F8758" s="66" t="str">
        <f>IF(ISBLANK(LeaveTracker[[#This Row],[Employee Name]]),"-----",VLOOKUP(LeaveTracker[[#This Row],[Employee Name]],'List of Employees'!$B$4:$H$766,6))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1758</v>
      </c>
      <c r="E8759" s="20" t="str">
        <f>IF(ISBLANK(LeaveTracker[[#This Row],[Employee Name]]),"-----",VLOOKUP(LeaveTracker[[#This Row],[Employee Name]],'List of Employees'!$B$4:$H$766,7))</f>
        <v>LIBRARY</v>
      </c>
      <c r="F8759" s="66" t="str">
        <f>IF(ISBLANK(LeaveTracker[[#This Row],[Employee Name]]),"-----",VLOOKUP(LeaveTracker[[#This Row],[Employee Name]],'List of Employees'!$B$4:$H$766,6))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Employees'!$B$4:$H$766,7))</f>
        <v>CEO</v>
      </c>
      <c r="F8760" s="66" t="str">
        <f>IF(ISBLANK(LeaveTracker[[#This Row],[Employee Name]]),"-----",VLOOKUP(LeaveTracker[[#This Row],[Employee Name]],'List of Employees'!$B$4:$H$766,6))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Employees'!$B$4:$H$766,7))</f>
        <v>NUTRITION OFFICE</v>
      </c>
      <c r="F8761" s="66" t="str">
        <f>IF(ISBLANK(LeaveTracker[[#This Row],[Employee Name]]),"-----",VLOOKUP(LeaveTracker[[#This Row],[Employee Name]],'List of Employees'!$B$4:$H$766,6))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Employees'!$B$4:$H$766,7))</f>
        <v>NUTRITION OFFICE</v>
      </c>
      <c r="F8762" s="66" t="str">
        <f>IF(ISBLANK(LeaveTracker[[#This Row],[Employee Name]]),"-----",VLOOKUP(LeaveTracker[[#This Row],[Employee Name]],'List of Employees'!$B$4:$H$766,6))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2391</v>
      </c>
      <c r="E8763" s="20">
        <f>IF(ISBLANK(LeaveTracker[[#This Row],[Employee Name]]),"-----",VLOOKUP(LeaveTracker[[#This Row],[Employee Name]],'List of Employees'!$B$4:$H$766,7))</f>
        <v>0</v>
      </c>
      <c r="F8763" s="66" t="str">
        <f>IF(ISBLANK(LeaveTracker[[#This Row],[Employee Name]]),"-----",VLOOKUP(LeaveTracker[[#This Row],[Employee Name]],'List of Employees'!$B$4:$H$766,6))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Employees'!$B$4:$H$766,7))</f>
        <v>PICNIC GROVE</v>
      </c>
      <c r="F8764" s="66" t="str">
        <f>IF(ISBLANK(LeaveTracker[[#This Row],[Employee Name]]),"-----",VLOOKUP(LeaveTracker[[#This Row],[Employee Name]],'List of Employees'!$B$4:$H$766,6))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2224</v>
      </c>
      <c r="E8765" s="20" t="str">
        <f>IF(ISBLANK(LeaveTracker[[#This Row],[Employee Name]]),"-----",VLOOKUP(LeaveTracker[[#This Row],[Employee Name]],'List of Employees'!$B$4:$H$766,7))</f>
        <v>CHO</v>
      </c>
      <c r="F8765" s="66" t="str">
        <f>IF(ISBLANK(LeaveTracker[[#This Row],[Employee Name]]),"-----",VLOOKUP(LeaveTracker[[#This Row],[Employee Name]],'List of Employees'!$B$4:$H$766,6))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Employees'!$B$4:$H$766,7))</f>
        <v>CHO</v>
      </c>
      <c r="F8766" s="66" t="str">
        <f>IF(ISBLANK(LeaveTracker[[#This Row],[Employee Name]]),"-----",VLOOKUP(LeaveTracker[[#This Row],[Employee Name]],'List of Employees'!$B$4:$H$766,6))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1817</v>
      </c>
      <c r="E8767" s="20" t="str">
        <f>IF(ISBLANK(LeaveTracker[[#This Row],[Employee Name]]),"-----",VLOOKUP(LeaveTracker[[#This Row],[Employee Name]],'List of Employees'!$B$4:$H$766,7))</f>
        <v>CHO</v>
      </c>
      <c r="F8767" s="66" t="str">
        <f>IF(ISBLANK(LeaveTracker[[#This Row],[Employee Name]]),"-----",VLOOKUP(LeaveTracker[[#This Row],[Employee Name]],'List of Employees'!$B$4:$H$766,6))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1802</v>
      </c>
      <c r="E8768" s="20" t="str">
        <f>IF(ISBLANK(LeaveTracker[[#This Row],[Employee Name]]),"-----",VLOOKUP(LeaveTracker[[#This Row],[Employee Name]],'List of Employees'!$B$4:$H$766,7))</f>
        <v>CHO</v>
      </c>
      <c r="F8768" s="66" t="str">
        <f>IF(ISBLANK(LeaveTracker[[#This Row],[Employee Name]]),"-----",VLOOKUP(LeaveTracker[[#This Row],[Employee Name]],'List of Employees'!$B$4:$H$766,6))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Employees'!$B$4:$H$766,7))</f>
        <v>CHO</v>
      </c>
      <c r="F8769" s="66" t="str">
        <f>IF(ISBLANK(LeaveTracker[[#This Row],[Employee Name]]),"-----",VLOOKUP(LeaveTracker[[#This Row],[Employee Name]],'List of Employees'!$B$4:$H$766,6))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1851</v>
      </c>
      <c r="E8770" s="20" t="str">
        <f>IF(ISBLANK(LeaveTracker[[#This Row],[Employee Name]]),"-----",VLOOKUP(LeaveTracker[[#This Row],[Employee Name]],'List of Employees'!$B$4:$H$766,7))</f>
        <v>CHO</v>
      </c>
      <c r="F8770" s="66" t="str">
        <f>IF(ISBLANK(LeaveTracker[[#This Row],[Employee Name]]),"-----",VLOOKUP(LeaveTracker[[#This Row],[Employee Name]],'List of Employees'!$B$4:$H$766,6))</f>
        <v>JOBCON</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1866</v>
      </c>
      <c r="E8771" s="20" t="str">
        <f>IF(ISBLANK(LeaveTracker[[#This Row],[Employee Name]]),"-----",VLOOKUP(LeaveTracker[[#This Row],[Employee Name]],'List of Employees'!$B$4:$H$766,7))</f>
        <v>CSWDO</v>
      </c>
      <c r="F8771" s="66" t="str">
        <f>IF(ISBLANK(LeaveTracker[[#This Row],[Employee Name]]),"-----",VLOOKUP(LeaveTracker[[#This Row],[Employee Name]],'List of Employees'!$B$4:$H$766,6))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Employees'!$B$4:$H$766,7))</f>
        <v>CSWDO</v>
      </c>
      <c r="F8772" s="66" t="str">
        <f>IF(ISBLANK(LeaveTracker[[#This Row],[Employee Name]]),"-----",VLOOKUP(LeaveTracker[[#This Row],[Employee Name]],'List of Employees'!$B$4:$H$766,6))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1813</v>
      </c>
      <c r="E8773" s="20" t="str">
        <f>IF(ISBLANK(LeaveTracker[[#This Row],[Employee Name]]),"-----",VLOOKUP(LeaveTracker[[#This Row],[Employee Name]],'List of Employees'!$B$4:$H$766,7))</f>
        <v>CSWDO</v>
      </c>
      <c r="F8773" s="66" t="str">
        <f>IF(ISBLANK(LeaveTracker[[#This Row],[Employee Name]]),"-----",VLOOKUP(LeaveTracker[[#This Row],[Employee Name]],'List of Employees'!$B$4:$H$766,6))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1801</v>
      </c>
      <c r="E8774" s="20" t="str">
        <f>IF(ISBLANK(LeaveTracker[[#This Row],[Employee Name]]),"-----",VLOOKUP(LeaveTracker[[#This Row],[Employee Name]],'List of Employees'!$B$4:$H$766,7))</f>
        <v>CSWDO</v>
      </c>
      <c r="F8774" s="66" t="str">
        <f>IF(ISBLANK(LeaveTracker[[#This Row],[Employee Name]]),"-----",VLOOKUP(LeaveTracker[[#This Row],[Employee Name]],'List of Employees'!$B$4:$H$766,6))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1801</v>
      </c>
      <c r="E8775" s="20" t="str">
        <f>IF(ISBLANK(LeaveTracker[[#This Row],[Employee Name]]),"-----",VLOOKUP(LeaveTracker[[#This Row],[Employee Name]],'List of Employees'!$B$4:$H$766,7))</f>
        <v>CSWDO</v>
      </c>
      <c r="F8775" s="66" t="str">
        <f>IF(ISBLANK(LeaveTracker[[#This Row],[Employee Name]]),"-----",VLOOKUP(LeaveTracker[[#This Row],[Employee Name]],'List of Employees'!$B$4:$H$766,6))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Employees'!$B$4:$H$766,7))</f>
        <v>VMO</v>
      </c>
      <c r="F8776" s="66" t="str">
        <f>IF(ISBLANK(LeaveTracker[[#This Row],[Employee Name]]),"-----",VLOOKUP(LeaveTracker[[#This Row],[Employee Name]],'List of Employees'!$B$4:$H$766,6))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1722</v>
      </c>
      <c r="E8777" s="20" t="str">
        <f>IF(ISBLANK(LeaveTracker[[#This Row],[Employee Name]]),"-----",VLOOKUP(LeaveTracker[[#This Row],[Employee Name]],'List of Employees'!$B$4:$H$766,7))</f>
        <v>TCIS</v>
      </c>
      <c r="F8777" s="66" t="str">
        <f>IF(ISBLANK(LeaveTracker[[#This Row],[Employee Name]]),"-----",VLOOKUP(LeaveTracker[[#This Row],[Employee Name]],'List of Employees'!$B$4:$H$766,6))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2262</v>
      </c>
      <c r="E8778" s="20" t="str">
        <f>IF(ISBLANK(LeaveTracker[[#This Row],[Employee Name]]),"-----",VLOOKUP(LeaveTracker[[#This Row],[Employee Name]],'List of Employees'!$B$4:$H$766,7))</f>
        <v>PICNIC GROVE</v>
      </c>
      <c r="F8778" s="66" t="str">
        <f>IF(ISBLANK(LeaveTracker[[#This Row],[Employee Name]]),"-----",VLOOKUP(LeaveTracker[[#This Row],[Employee Name]],'List of Employees'!$B$4:$H$766,6))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Employees'!$B$4:$H$766,7))</f>
        <v>PIO</v>
      </c>
      <c r="F8779" s="66" t="str">
        <f>IF(ISBLANK(LeaveTracker[[#This Row],[Employee Name]]),"-----",VLOOKUP(LeaveTracker[[#This Row],[Employee Name]],'List of Employees'!$B$4:$H$766,6))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Employees'!$B$4:$H$766,7))</f>
        <v>PIO</v>
      </c>
      <c r="F8780" s="66" t="str">
        <f>IF(ISBLANK(LeaveTracker[[#This Row],[Employee Name]]),"-----",VLOOKUP(LeaveTracker[[#This Row],[Employee Name]],'List of Employees'!$B$4:$H$766,6))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Employees'!$B$4:$H$766,7))</f>
        <v>PIO</v>
      </c>
      <c r="F8781" s="66" t="str">
        <f>IF(ISBLANK(LeaveTracker[[#This Row],[Employee Name]]),"-----",VLOOKUP(LeaveTracker[[#This Row],[Employee Name]],'List of Employees'!$B$4:$H$766,6))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Employees'!$B$4:$H$766,7))</f>
        <v>PIO</v>
      </c>
      <c r="F8782" s="66" t="str">
        <f>IF(ISBLANK(LeaveTracker[[#This Row],[Employee Name]]),"-----",VLOOKUP(LeaveTracker[[#This Row],[Employee Name]],'List of Employees'!$B$4:$H$766,6))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1876</v>
      </c>
      <c r="E8783" s="20" t="str">
        <f>IF(ISBLANK(LeaveTracker[[#This Row],[Employee Name]]),"-----",VLOOKUP(LeaveTracker[[#This Row],[Employee Name]],'List of Employees'!$B$4:$H$766,7))</f>
        <v>CTO-LICENSE</v>
      </c>
      <c r="F8783" s="66" t="str">
        <f>IF(ISBLANK(LeaveTracker[[#This Row],[Employee Name]]),"-----",VLOOKUP(LeaveTracker[[#This Row],[Employee Name]],'List of Employees'!$B$4:$H$766,6))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2106</v>
      </c>
      <c r="E8784" s="20" t="str">
        <f>IF(ISBLANK(LeaveTracker[[#This Row],[Employee Name]]),"-----",VLOOKUP(LeaveTracker[[#This Row],[Employee Name]],'List of Employees'!$B$4:$H$766,7))</f>
        <v>CITY PLANNING &amp; DEV'T OFFICE</v>
      </c>
      <c r="F8784" s="66" t="str">
        <f>IF(ISBLANK(LeaveTracker[[#This Row],[Employee Name]]),"-----",VLOOKUP(LeaveTracker[[#This Row],[Employee Name]],'List of Employees'!$B$4:$H$766,6))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Employees'!$B$4:$H$766,7))</f>
        <v>CTO</v>
      </c>
      <c r="F8785" s="66" t="str">
        <f>IF(ISBLANK(LeaveTracker[[#This Row],[Employee Name]]),"-----",VLOOKUP(LeaveTracker[[#This Row],[Employee Name]],'List of Employees'!$B$4:$H$766,6))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Employees'!$B$4:$H$766,7))</f>
        <v>CTO</v>
      </c>
      <c r="F8786" s="66" t="str">
        <f>IF(ISBLANK(LeaveTracker[[#This Row],[Employee Name]]),"-----",VLOOKUP(LeaveTracker[[#This Row],[Employee Name]],'List of Employees'!$B$4:$H$766,6))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Employees'!$B$4:$H$766,7))</f>
        <v>MAHOGANY MARKET</v>
      </c>
      <c r="F8787" s="66" t="str">
        <f>IF(ISBLANK(LeaveTracker[[#This Row],[Employee Name]]),"-----",VLOOKUP(LeaveTracker[[#This Row],[Employee Name]],'List of Employees'!$B$4:$H$766,6))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Employees'!$B$4:$H$766,7))</f>
        <v>MAHOGANY MARKET</v>
      </c>
      <c r="F8788" s="66" t="str">
        <f>IF(ISBLANK(LeaveTracker[[#This Row],[Employee Name]]),"-----",VLOOKUP(LeaveTracker[[#This Row],[Employee Name]],'List of Employees'!$B$4:$H$766,6))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1819</v>
      </c>
      <c r="E8789" s="20" t="str">
        <f>IF(ISBLANK(LeaveTracker[[#This Row],[Employee Name]]),"-----",VLOOKUP(LeaveTracker[[#This Row],[Employee Name]],'List of Employees'!$B$4:$H$766,7))</f>
        <v>EEO/CITY MARKET</v>
      </c>
      <c r="F8789" s="66" t="str">
        <f>IF(ISBLANK(LeaveTracker[[#This Row],[Employee Name]]),"-----",VLOOKUP(LeaveTracker[[#This Row],[Employee Name]],'List of Employees'!$B$4:$H$766,6))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1819</v>
      </c>
      <c r="E8790" s="20" t="str">
        <f>IF(ISBLANK(LeaveTracker[[#This Row],[Employee Name]]),"-----",VLOOKUP(LeaveTracker[[#This Row],[Employee Name]],'List of Employees'!$B$4:$H$766,7))</f>
        <v>EEO/CITY MARKET</v>
      </c>
      <c r="F8790" s="66" t="str">
        <f>IF(ISBLANK(LeaveTracker[[#This Row],[Employee Name]]),"-----",VLOOKUP(LeaveTracker[[#This Row],[Employee Name]],'List of Employees'!$B$4:$H$766,6))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1800</v>
      </c>
      <c r="E8791" s="20" t="str">
        <f>IF(ISBLANK(LeaveTracker[[#This Row],[Employee Name]]),"-----",VLOOKUP(LeaveTracker[[#This Row],[Employee Name]],'List of Employees'!$B$4:$H$766,7))</f>
        <v>HOUSING</v>
      </c>
      <c r="F8791" s="66" t="str">
        <f>IF(ISBLANK(LeaveTracker[[#This Row],[Employee Name]]),"-----",VLOOKUP(LeaveTracker[[#This Row],[Employee Name]],'List of Employees'!$B$4:$H$766,6))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1800</v>
      </c>
      <c r="E8792" s="20" t="str">
        <f>IF(ISBLANK(LeaveTracker[[#This Row],[Employee Name]]),"-----",VLOOKUP(LeaveTracker[[#This Row],[Employee Name]],'List of Employees'!$B$4:$H$766,7))</f>
        <v>HOUSING</v>
      </c>
      <c r="F8792" s="66" t="str">
        <f>IF(ISBLANK(LeaveTracker[[#This Row],[Employee Name]]),"-----",VLOOKUP(LeaveTracker[[#This Row],[Employee Name]],'List of Employees'!$B$4:$H$766,6))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Employees'!$B$4:$H$766,7))</f>
        <v>AGRICULTURE OFFICE</v>
      </c>
      <c r="F8793" s="66" t="str">
        <f>IF(ISBLANK(LeaveTracker[[#This Row],[Employee Name]]),"-----",VLOOKUP(LeaveTracker[[#This Row],[Employee Name]],'List of Employees'!$B$4:$H$766,6))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Employees'!$B$4:$H$766,7))</f>
        <v>AGRICULTURE OFFICE</v>
      </c>
      <c r="F8794" s="66" t="str">
        <f>IF(ISBLANK(LeaveTracker[[#This Row],[Employee Name]]),"-----",VLOOKUP(LeaveTracker[[#This Row],[Employee Name]],'List of Employees'!$B$4:$H$766,6))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Employees'!$B$4:$H$766,7))</f>
        <v>CCT</v>
      </c>
      <c r="F8795" s="66" t="str">
        <f>IF(ISBLANK(LeaveTracker[[#This Row],[Employee Name]]),"-----",VLOOKUP(LeaveTracker[[#This Row],[Employee Name]],'List of Employees'!$B$4:$H$766,6))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2561</v>
      </c>
      <c r="E8796" s="20" t="str">
        <f>IF(ISBLANK(LeaveTracker[[#This Row],[Employee Name]]),"-----",VLOOKUP(LeaveTracker[[#This Row],[Employee Name]],'List of Employees'!$B$4:$H$766,7))</f>
        <v>PICNIC GROVE</v>
      </c>
      <c r="F8796" s="66" t="str">
        <f>IF(ISBLANK(LeaveTracker[[#This Row],[Employee Name]]),"-----",VLOOKUP(LeaveTracker[[#This Row],[Employee Name]],'List of Employees'!$B$4:$H$766,6))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2561</v>
      </c>
      <c r="E8797" s="20" t="str">
        <f>IF(ISBLANK(LeaveTracker[[#This Row],[Employee Name]]),"-----",VLOOKUP(LeaveTracker[[#This Row],[Employee Name]],'List of Employees'!$B$4:$H$766,7))</f>
        <v>PICNIC GROVE</v>
      </c>
      <c r="F8797" s="66" t="str">
        <f>IF(ISBLANK(LeaveTracker[[#This Row],[Employee Name]]),"-----",VLOOKUP(LeaveTracker[[#This Row],[Employee Name]],'List of Employees'!$B$4:$H$766,6))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2561</v>
      </c>
      <c r="E8798" s="20" t="str">
        <f>IF(ISBLANK(LeaveTracker[[#This Row],[Employee Name]]),"-----",VLOOKUP(LeaveTracker[[#This Row],[Employee Name]],'List of Employees'!$B$4:$H$766,7))</f>
        <v>PICNIC GROVE</v>
      </c>
      <c r="F8798" s="66" t="str">
        <f>IF(ISBLANK(LeaveTracker[[#This Row],[Employee Name]]),"-----",VLOOKUP(LeaveTracker[[#This Row],[Employee Name]],'List of Employees'!$B$4:$H$766,6))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2561</v>
      </c>
      <c r="E8799" s="20" t="str">
        <f>IF(ISBLANK(LeaveTracker[[#This Row],[Employee Name]]),"-----",VLOOKUP(LeaveTracker[[#This Row],[Employee Name]],'List of Employees'!$B$4:$H$766,7))</f>
        <v>PICNIC GROVE</v>
      </c>
      <c r="F8799" s="66" t="str">
        <f>IF(ISBLANK(LeaveTracker[[#This Row],[Employee Name]]),"-----",VLOOKUP(LeaveTracker[[#This Row],[Employee Name]],'List of Employees'!$B$4:$H$766,6))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Employees'!$B$4:$H$766,7))</f>
        <v>PICNIC GROVE</v>
      </c>
      <c r="F8800" s="66" t="str">
        <f>IF(ISBLANK(LeaveTracker[[#This Row],[Employee Name]]),"-----",VLOOKUP(LeaveTracker[[#This Row],[Employee Name]],'List of Employees'!$B$4:$H$766,6))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1892</v>
      </c>
      <c r="E8801" s="20" t="str">
        <f>IF(ISBLANK(LeaveTracker[[#This Row],[Employee Name]]),"-----",VLOOKUP(LeaveTracker[[#This Row],[Employee Name]],'List of Employees'!$B$4:$H$766,7))</f>
        <v>PICNIC GROVE</v>
      </c>
      <c r="F8801" s="66" t="str">
        <f>IF(ISBLANK(LeaveTracker[[#This Row],[Employee Name]]),"-----",VLOOKUP(LeaveTracker[[#This Row],[Employee Name]],'List of Employees'!$B$4:$H$766,6))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Employees'!$B$4:$H$766,7))</f>
        <v>PICNIC GROVE</v>
      </c>
      <c r="F8802" s="66" t="str">
        <f>IF(ISBLANK(LeaveTracker[[#This Row],[Employee Name]]),"-----",VLOOKUP(LeaveTracker[[#This Row],[Employee Name]],'List of Employees'!$B$4:$H$766,6))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2217</v>
      </c>
      <c r="E8803" s="20" t="str">
        <f>IF(ISBLANK(LeaveTracker[[#This Row],[Employee Name]]),"-----",VLOOKUP(LeaveTracker[[#This Row],[Employee Name]],'List of Employees'!$B$4:$H$766,7))</f>
        <v>PICNIC GROVE</v>
      </c>
      <c r="F8803" s="66" t="str">
        <f>IF(ISBLANK(LeaveTracker[[#This Row],[Employee Name]]),"-----",VLOOKUP(LeaveTracker[[#This Row],[Employee Name]],'List of Employees'!$B$4:$H$766,6))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2217</v>
      </c>
      <c r="E8804" s="20" t="str">
        <f>IF(ISBLANK(LeaveTracker[[#This Row],[Employee Name]]),"-----",VLOOKUP(LeaveTracker[[#This Row],[Employee Name]],'List of Employees'!$B$4:$H$766,7))</f>
        <v>PICNIC GROVE</v>
      </c>
      <c r="F8804" s="66" t="str">
        <f>IF(ISBLANK(LeaveTracker[[#This Row],[Employee Name]]),"-----",VLOOKUP(LeaveTracker[[#This Row],[Employee Name]],'List of Employees'!$B$4:$H$766,6))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2217</v>
      </c>
      <c r="E8805" s="20" t="str">
        <f>IF(ISBLANK(LeaveTracker[[#This Row],[Employee Name]]),"-----",VLOOKUP(LeaveTracker[[#This Row],[Employee Name]],'List of Employees'!$B$4:$H$766,7))</f>
        <v>PICNIC GROVE</v>
      </c>
      <c r="F8805" s="66" t="str">
        <f>IF(ISBLANK(LeaveTracker[[#This Row],[Employee Name]]),"-----",VLOOKUP(LeaveTracker[[#This Row],[Employee Name]],'List of Employees'!$B$4:$H$766,6))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2561</v>
      </c>
      <c r="E8806" s="20" t="str">
        <f>IF(ISBLANK(LeaveTracker[[#This Row],[Employee Name]]),"-----",VLOOKUP(LeaveTracker[[#This Row],[Employee Name]],'List of Employees'!$B$4:$H$766,7))</f>
        <v>PICNIC GROVE</v>
      </c>
      <c r="F8806" s="66" t="str">
        <f>IF(ISBLANK(LeaveTracker[[#This Row],[Employee Name]]),"-----",VLOOKUP(LeaveTracker[[#This Row],[Employee Name]],'List of Employees'!$B$4:$H$766,6))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2561</v>
      </c>
      <c r="E8807" s="20" t="str">
        <f>IF(ISBLANK(LeaveTracker[[#This Row],[Employee Name]]),"-----",VLOOKUP(LeaveTracker[[#This Row],[Employee Name]],'List of Employees'!$B$4:$H$766,7))</f>
        <v>PICNIC GROVE</v>
      </c>
      <c r="F8807" s="66" t="str">
        <f>IF(ISBLANK(LeaveTracker[[#This Row],[Employee Name]]),"-----",VLOOKUP(LeaveTracker[[#This Row],[Employee Name]],'List of Employees'!$B$4:$H$766,6))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2561</v>
      </c>
      <c r="E8808" s="20" t="str">
        <f>IF(ISBLANK(LeaveTracker[[#This Row],[Employee Name]]),"-----",VLOOKUP(LeaveTracker[[#This Row],[Employee Name]],'List of Employees'!$B$4:$H$766,7))</f>
        <v>PICNIC GROVE</v>
      </c>
      <c r="F8808" s="66" t="str">
        <f>IF(ISBLANK(LeaveTracker[[#This Row],[Employee Name]]),"-----",VLOOKUP(LeaveTracker[[#This Row],[Employee Name]],'List of Employees'!$B$4:$H$766,6))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2618</v>
      </c>
      <c r="E8809" s="20" t="str">
        <f>IF(ISBLANK(LeaveTracker[[#This Row],[Employee Name]]),"-----",VLOOKUP(LeaveTracker[[#This Row],[Employee Name]],'List of Employees'!$B$4:$H$766,7))</f>
        <v>CBO</v>
      </c>
      <c r="F8809" s="66" t="str">
        <f>IF(ISBLANK(LeaveTracker[[#This Row],[Employee Name]]),"-----",VLOOKUP(LeaveTracker[[#This Row],[Employee Name]],'List of Employees'!$B$4:$H$766,6))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1868</v>
      </c>
      <c r="E8810" s="20" t="str">
        <f>IF(ISBLANK(LeaveTracker[[#This Row],[Employee Name]]),"-----",VLOOKUP(LeaveTracker[[#This Row],[Employee Name]],'List of Employees'!$B$4:$H$766,7))</f>
        <v>GSO</v>
      </c>
      <c r="F8810" s="66" t="str">
        <f>IF(ISBLANK(LeaveTracker[[#This Row],[Employee Name]]),"-----",VLOOKUP(LeaveTracker[[#This Row],[Employee Name]],'List of Employees'!$B$4:$H$766,6))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1868</v>
      </c>
      <c r="E8811" s="20" t="str">
        <f>IF(ISBLANK(LeaveTracker[[#This Row],[Employee Name]]),"-----",VLOOKUP(LeaveTracker[[#This Row],[Employee Name]],'List of Employees'!$B$4:$H$766,7))</f>
        <v>GSO</v>
      </c>
      <c r="F8811" s="66" t="str">
        <f>IF(ISBLANK(LeaveTracker[[#This Row],[Employee Name]]),"-----",VLOOKUP(LeaveTracker[[#This Row],[Employee Name]],'List of Employees'!$B$4:$H$766,6))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1956</v>
      </c>
      <c r="E8812" s="20" t="str">
        <f>IF(ISBLANK(LeaveTracker[[#This Row],[Employee Name]]),"-----",VLOOKUP(LeaveTracker[[#This Row],[Employee Name]],'List of Employees'!$B$4:$H$766,7))</f>
        <v>TERMINAL</v>
      </c>
      <c r="F8812" s="66" t="str">
        <f>IF(ISBLANK(LeaveTracker[[#This Row],[Employee Name]]),"-----",VLOOKUP(LeaveTracker[[#This Row],[Employee Name]],'List of Employees'!$B$4:$H$766,6))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1956</v>
      </c>
      <c r="E8813" s="20" t="str">
        <f>IF(ISBLANK(LeaveTracker[[#This Row],[Employee Name]]),"-----",VLOOKUP(LeaveTracker[[#This Row],[Employee Name]],'List of Employees'!$B$4:$H$766,7))</f>
        <v>TERMINAL</v>
      </c>
      <c r="F8813" s="66" t="str">
        <f>IF(ISBLANK(LeaveTracker[[#This Row],[Employee Name]]),"-----",VLOOKUP(LeaveTracker[[#This Row],[Employee Name]],'List of Employees'!$B$4:$H$766,6))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1956</v>
      </c>
      <c r="E8814" s="20" t="str">
        <f>IF(ISBLANK(LeaveTracker[[#This Row],[Employee Name]]),"-----",VLOOKUP(LeaveTracker[[#This Row],[Employee Name]],'List of Employees'!$B$4:$H$766,7))</f>
        <v>TERMINAL</v>
      </c>
      <c r="F8814" s="66" t="str">
        <f>IF(ISBLANK(LeaveTracker[[#This Row],[Employee Name]]),"-----",VLOOKUP(LeaveTracker[[#This Row],[Employee Name]],'List of Employees'!$B$4:$H$766,6))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1956</v>
      </c>
      <c r="E8815" s="20" t="str">
        <f>IF(ISBLANK(LeaveTracker[[#This Row],[Employee Name]]),"-----",VLOOKUP(LeaveTracker[[#This Row],[Employee Name]],'List of Employees'!$B$4:$H$766,7))</f>
        <v>TERMINAL</v>
      </c>
      <c r="F8815" s="66" t="str">
        <f>IF(ISBLANK(LeaveTracker[[#This Row],[Employee Name]]),"-----",VLOOKUP(LeaveTracker[[#This Row],[Employee Name]],'List of Employees'!$B$4:$H$766,6))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2564</v>
      </c>
      <c r="E8816" s="20" t="str">
        <f>IF(ISBLANK(LeaveTracker[[#This Row],[Employee Name]]),"-----",VLOOKUP(LeaveTracker[[#This Row],[Employee Name]],'List of Employees'!$B$4:$H$766,7))</f>
        <v>TICC</v>
      </c>
      <c r="F8816" s="66" t="str">
        <f>IF(ISBLANK(LeaveTracker[[#This Row],[Employee Name]]),"-----",VLOOKUP(LeaveTracker[[#This Row],[Employee Name]],'List of Employees'!$B$4:$H$766,6))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1859</v>
      </c>
      <c r="E8817" s="20" t="str">
        <f>IF(ISBLANK(LeaveTracker[[#This Row],[Employee Name]]),"-----",VLOOKUP(LeaveTracker[[#This Row],[Employee Name]],'List of Employees'!$B$4:$H$766,7))</f>
        <v>TICC</v>
      </c>
      <c r="F8817" s="66" t="str">
        <f>IF(ISBLANK(LeaveTracker[[#This Row],[Employee Name]]),"-----",VLOOKUP(LeaveTracker[[#This Row],[Employee Name]],'List of Employees'!$B$4:$H$766,6))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1859</v>
      </c>
      <c r="E8818" s="20" t="str">
        <f>IF(ISBLANK(LeaveTracker[[#This Row],[Employee Name]]),"-----",VLOOKUP(LeaveTracker[[#This Row],[Employee Name]],'List of Employees'!$B$4:$H$766,7))</f>
        <v>TICC</v>
      </c>
      <c r="F8818" s="66" t="str">
        <f>IF(ISBLANK(LeaveTracker[[#This Row],[Employee Name]]),"-----",VLOOKUP(LeaveTracker[[#This Row],[Employee Name]],'List of Employees'!$B$4:$H$766,6))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1859</v>
      </c>
      <c r="E8819" s="20" t="str">
        <f>IF(ISBLANK(LeaveTracker[[#This Row],[Employee Name]]),"-----",VLOOKUP(LeaveTracker[[#This Row],[Employee Name]],'List of Employees'!$B$4:$H$766,7))</f>
        <v>TICC</v>
      </c>
      <c r="F8819" s="66" t="str">
        <f>IF(ISBLANK(LeaveTracker[[#This Row],[Employee Name]]),"-----",VLOOKUP(LeaveTracker[[#This Row],[Employee Name]],'List of Employees'!$B$4:$H$766,6))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1859</v>
      </c>
      <c r="E8820" s="20" t="str">
        <f>IF(ISBLANK(LeaveTracker[[#This Row],[Employee Name]]),"-----",VLOOKUP(LeaveTracker[[#This Row],[Employee Name]],'List of Employees'!$B$4:$H$766,7))</f>
        <v>TICC</v>
      </c>
      <c r="F8820" s="66" t="str">
        <f>IF(ISBLANK(LeaveTracker[[#This Row],[Employee Name]]),"-----",VLOOKUP(LeaveTracker[[#This Row],[Employee Name]],'List of Employees'!$B$4:$H$766,6))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2074</v>
      </c>
      <c r="E8821" s="20" t="str">
        <f>IF(ISBLANK(LeaveTracker[[#This Row],[Employee Name]]),"-----",VLOOKUP(LeaveTracker[[#This Row],[Employee Name]],'List of Employees'!$B$4:$H$766,7))</f>
        <v>LEGAL OFFICE</v>
      </c>
      <c r="F8821" s="66" t="str">
        <f>IF(ISBLANK(LeaveTracker[[#This Row],[Employee Name]]),"-----",VLOOKUP(LeaveTracker[[#This Row],[Employee Name]],'List of Employees'!$B$4:$H$766,6))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2074</v>
      </c>
      <c r="E8822" s="20" t="str">
        <f>IF(ISBLANK(LeaveTracker[[#This Row],[Employee Name]]),"-----",VLOOKUP(LeaveTracker[[#This Row],[Employee Name]],'List of Employees'!$B$4:$H$766,7))</f>
        <v>LEGAL OFFICE</v>
      </c>
      <c r="F8822" s="66" t="str">
        <f>IF(ISBLANK(LeaveTracker[[#This Row],[Employee Name]]),"-----",VLOOKUP(LeaveTracker[[#This Row],[Employee Name]],'List of Employees'!$B$4:$H$766,6))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Employees'!$B$4:$H$766,7))</f>
        <v>CEO</v>
      </c>
      <c r="F8823" s="66" t="str">
        <f>IF(ISBLANK(LeaveTracker[[#This Row],[Employee Name]]),"-----",VLOOKUP(LeaveTracker[[#This Row],[Employee Name]],'List of Employees'!$B$4:$H$766,6))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Employees'!$B$4:$H$766,7))</f>
        <v>CEO</v>
      </c>
      <c r="F8824" s="66" t="str">
        <f>IF(ISBLANK(LeaveTracker[[#This Row],[Employee Name]]),"-----",VLOOKUP(LeaveTracker[[#This Row],[Employee Name]],'List of Employees'!$B$4:$H$766,6))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2320</v>
      </c>
      <c r="E8825" s="20" t="str">
        <f>IF(ISBLANK(LeaveTracker[[#This Row],[Employee Name]]),"-----",VLOOKUP(LeaveTracker[[#This Row],[Employee Name]],'List of Employees'!$B$4:$H$766,7))</f>
        <v>CEO</v>
      </c>
      <c r="F8825" s="66" t="str">
        <f>IF(ISBLANK(LeaveTracker[[#This Row],[Employee Name]]),"-----",VLOOKUP(LeaveTracker[[#This Row],[Employee Name]],'List of Employees'!$B$4:$H$766,6))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1729</v>
      </c>
      <c r="E8826" s="20" t="str">
        <f>IF(ISBLANK(LeaveTracker[[#This Row],[Employee Name]]),"-----",VLOOKUP(LeaveTracker[[#This Row],[Employee Name]],'List of Employees'!$B$4:$H$766,7))</f>
        <v>ASSESSOR</v>
      </c>
      <c r="F8826" s="66" t="str">
        <f>IF(ISBLANK(LeaveTracker[[#This Row],[Employee Name]]),"-----",VLOOKUP(LeaveTracker[[#This Row],[Employee Name]],'List of Employees'!$B$4:$H$766,6))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1729</v>
      </c>
      <c r="E8827" s="20" t="str">
        <f>IF(ISBLANK(LeaveTracker[[#This Row],[Employee Name]]),"-----",VLOOKUP(LeaveTracker[[#This Row],[Employee Name]],'List of Employees'!$B$4:$H$766,7))</f>
        <v>ASSESSOR</v>
      </c>
      <c r="F8827" s="66" t="str">
        <f>IF(ISBLANK(LeaveTracker[[#This Row],[Employee Name]]),"-----",VLOOKUP(LeaveTracker[[#This Row],[Employee Name]],'List of Employees'!$B$4:$H$766,6))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1849</v>
      </c>
      <c r="E8828" s="20" t="str">
        <f>IF(ISBLANK(LeaveTracker[[#This Row],[Employee Name]]),"-----",VLOOKUP(LeaveTracker[[#This Row],[Employee Name]],'List of Employees'!$B$4:$H$766,7))</f>
        <v>TCSNHS-ISHS</v>
      </c>
      <c r="F8828" s="66" t="str">
        <f>IF(ISBLANK(LeaveTracker[[#This Row],[Employee Name]]),"-----",VLOOKUP(LeaveTracker[[#This Row],[Employee Name]],'List of Employees'!$B$4:$H$766,6))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1849</v>
      </c>
      <c r="E8829" s="20" t="str">
        <f>IF(ISBLANK(LeaveTracker[[#This Row],[Employee Name]]),"-----",VLOOKUP(LeaveTracker[[#This Row],[Employee Name]],'List of Employees'!$B$4:$H$766,7))</f>
        <v>TCSNHS-ISHS</v>
      </c>
      <c r="F8829" s="66" t="str">
        <f>IF(ISBLANK(LeaveTracker[[#This Row],[Employee Name]]),"-----",VLOOKUP(LeaveTracker[[#This Row],[Employee Name]],'List of Employees'!$B$4:$H$766,6))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1849</v>
      </c>
      <c r="E8830" s="20" t="str">
        <f>IF(ISBLANK(LeaveTracker[[#This Row],[Employee Name]]),"-----",VLOOKUP(LeaveTracker[[#This Row],[Employee Name]],'List of Employees'!$B$4:$H$766,7))</f>
        <v>TCSNHS-ISHS</v>
      </c>
      <c r="F8830" s="66" t="str">
        <f>IF(ISBLANK(LeaveTracker[[#This Row],[Employee Name]]),"-----",VLOOKUP(LeaveTracker[[#This Row],[Employee Name]],'List of Employees'!$B$4:$H$766,6))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1849</v>
      </c>
      <c r="E8831" s="20" t="str">
        <f>IF(ISBLANK(LeaveTracker[[#This Row],[Employee Name]]),"-----",VLOOKUP(LeaveTracker[[#This Row],[Employee Name]],'List of Employees'!$B$4:$H$766,7))</f>
        <v>TCSNHS-ISHS</v>
      </c>
      <c r="F8831" s="66" t="str">
        <f>IF(ISBLANK(LeaveTracker[[#This Row],[Employee Name]]),"-----",VLOOKUP(LeaveTracker[[#This Row],[Employee Name]],'List of Employees'!$B$4:$H$766,6))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1849</v>
      </c>
      <c r="E8832" s="20" t="str">
        <f>IF(ISBLANK(LeaveTracker[[#This Row],[Employee Name]]),"-----",VLOOKUP(LeaveTracker[[#This Row],[Employee Name]],'List of Employees'!$B$4:$H$766,7))</f>
        <v>TCSNHS-ISHS</v>
      </c>
      <c r="F8832" s="66" t="str">
        <f>IF(ISBLANK(LeaveTracker[[#This Row],[Employee Name]]),"-----",VLOOKUP(LeaveTracker[[#This Row],[Employee Name]],'List of Employees'!$B$4:$H$766,6))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1849</v>
      </c>
      <c r="E8833" s="20" t="str">
        <f>IF(ISBLANK(LeaveTracker[[#This Row],[Employee Name]]),"-----",VLOOKUP(LeaveTracker[[#This Row],[Employee Name]],'List of Employees'!$B$4:$H$766,7))</f>
        <v>TCSNHS-ISHS</v>
      </c>
      <c r="F8833" s="66" t="str">
        <f>IF(ISBLANK(LeaveTracker[[#This Row],[Employee Name]]),"-----",VLOOKUP(LeaveTracker[[#This Row],[Employee Name]],'List of Employees'!$B$4:$H$766,6))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1849</v>
      </c>
      <c r="E8834" s="20" t="str">
        <f>IF(ISBLANK(LeaveTracker[[#This Row],[Employee Name]]),"-----",VLOOKUP(LeaveTracker[[#This Row],[Employee Name]],'List of Employees'!$B$4:$H$766,7))</f>
        <v>TCSNHS-ISHS</v>
      </c>
      <c r="F8834" s="66" t="str">
        <f>IF(ISBLANK(LeaveTracker[[#This Row],[Employee Name]]),"-----",VLOOKUP(LeaveTracker[[#This Row],[Employee Name]],'List of Employees'!$B$4:$H$766,6))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2180</v>
      </c>
      <c r="E8835" s="20" t="str">
        <f>IF(ISBLANK(LeaveTracker[[#This Row],[Employee Name]]),"-----",VLOOKUP(LeaveTracker[[#This Row],[Employee Name]],'List of Employees'!$B$4:$H$766,7))</f>
        <v>CENRO</v>
      </c>
      <c r="F8835" s="66" t="str">
        <f>IF(ISBLANK(LeaveTracker[[#This Row],[Employee Name]]),"-----",VLOOKUP(LeaveTracker[[#This Row],[Employee Name]],'List of Employees'!$B$4:$H$766,6))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2189</v>
      </c>
      <c r="E8836" s="20" t="str">
        <f>IF(ISBLANK(LeaveTracker[[#This Row],[Employee Name]]),"-----",VLOOKUP(LeaveTracker[[#This Row],[Employee Name]],'List of Employees'!$B$4:$H$766,7))</f>
        <v>CENRO</v>
      </c>
      <c r="F8836" s="66" t="str">
        <f>IF(ISBLANK(LeaveTracker[[#This Row],[Employee Name]]),"-----",VLOOKUP(LeaveTracker[[#This Row],[Employee Name]],'List of Employees'!$B$4:$H$766,6))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1763</v>
      </c>
      <c r="E8837" s="20" t="str">
        <f>IF(ISBLANK(LeaveTracker[[#This Row],[Employee Name]]),"-----",VLOOKUP(LeaveTracker[[#This Row],[Employee Name]],'List of Employees'!$B$4:$H$766,7))</f>
        <v>CENRO</v>
      </c>
      <c r="F8837" s="66" t="str">
        <f>IF(ISBLANK(LeaveTracker[[#This Row],[Employee Name]]),"-----",VLOOKUP(LeaveTracker[[#This Row],[Employee Name]],'List of Employees'!$B$4:$H$766,6))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1927</v>
      </c>
      <c r="E8838" s="20" t="str">
        <f>IF(ISBLANK(LeaveTracker[[#This Row],[Employee Name]]),"-----",VLOOKUP(LeaveTracker[[#This Row],[Employee Name]],'List of Employees'!$B$4:$H$766,7))</f>
        <v>CTO</v>
      </c>
      <c r="F8838" s="66" t="str">
        <f>IF(ISBLANK(LeaveTracker[[#This Row],[Employee Name]]),"-----",VLOOKUP(LeaveTracker[[#This Row],[Employee Name]],'List of Employees'!$B$4:$H$766,6))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1927</v>
      </c>
      <c r="E8839" s="20" t="str">
        <f>IF(ISBLANK(LeaveTracker[[#This Row],[Employee Name]]),"-----",VLOOKUP(LeaveTracker[[#This Row],[Employee Name]],'List of Employees'!$B$4:$H$766,7))</f>
        <v>CTO</v>
      </c>
      <c r="F8839" s="66" t="str">
        <f>IF(ISBLANK(LeaveTracker[[#This Row],[Employee Name]]),"-----",VLOOKUP(LeaveTracker[[#This Row],[Employee Name]],'List of Employees'!$B$4:$H$766,6))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1927</v>
      </c>
      <c r="E8840" s="20" t="str">
        <f>IF(ISBLANK(LeaveTracker[[#This Row],[Employee Name]]),"-----",VLOOKUP(LeaveTracker[[#This Row],[Employee Name]],'List of Employees'!$B$4:$H$766,7))</f>
        <v>CTO</v>
      </c>
      <c r="F8840" s="66" t="str">
        <f>IF(ISBLANK(LeaveTracker[[#This Row],[Employee Name]]),"-----",VLOOKUP(LeaveTracker[[#This Row],[Employee Name]],'List of Employees'!$B$4:$H$766,6))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1795</v>
      </c>
      <c r="E8841" s="20" t="str">
        <f>IF(ISBLANK(LeaveTracker[[#This Row],[Employee Name]]),"-----",VLOOKUP(LeaveTracker[[#This Row],[Employee Name]],'List of Employees'!$B$4:$H$766,7))</f>
        <v>CENRO</v>
      </c>
      <c r="F8841" s="66" t="str">
        <f>IF(ISBLANK(LeaveTracker[[#This Row],[Employee Name]]),"-----",VLOOKUP(LeaveTracker[[#This Row],[Employee Name]],'List of Employees'!$B$4:$H$766,6))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Employees'!$B$4:$H$766,7))</f>
        <v>CENRO</v>
      </c>
      <c r="F8842" s="66" t="str">
        <f>IF(ISBLANK(LeaveTracker[[#This Row],[Employee Name]]),"-----",VLOOKUP(LeaveTracker[[#This Row],[Employee Name]],'List of Employees'!$B$4:$H$766,6))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1954</v>
      </c>
      <c r="E8843" s="20" t="str">
        <f>IF(ISBLANK(LeaveTracker[[#This Row],[Employee Name]]),"-----",VLOOKUP(LeaveTracker[[#This Row],[Employee Name]],'List of Employees'!$B$4:$H$766,7))</f>
        <v>CENRO</v>
      </c>
      <c r="F8843" s="66" t="str">
        <f>IF(ISBLANK(LeaveTracker[[#This Row],[Employee Name]]),"-----",VLOOKUP(LeaveTracker[[#This Row],[Employee Name]],'List of Employees'!$B$4:$H$766,6))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2367</v>
      </c>
      <c r="E8844" s="20" t="str">
        <f>IF(ISBLANK(LeaveTracker[[#This Row],[Employee Name]]),"-----",VLOOKUP(LeaveTracker[[#This Row],[Employee Name]],'List of Employees'!$B$4:$H$766,7))</f>
        <v xml:space="preserve">OFFICE OF THE SANGGUNIANG PANLUNGSOD </v>
      </c>
      <c r="F8844" s="66" t="str">
        <f>IF(ISBLANK(LeaveTracker[[#This Row],[Employee Name]]),"-----",VLOOKUP(LeaveTracker[[#This Row],[Employee Name]],'List of Employees'!$B$4:$H$766,6))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2367</v>
      </c>
      <c r="E8845" s="20" t="str">
        <f>IF(ISBLANK(LeaveTracker[[#This Row],[Employee Name]]),"-----",VLOOKUP(LeaveTracker[[#This Row],[Employee Name]],'List of Employees'!$B$4:$H$766,7))</f>
        <v xml:space="preserve">OFFICE OF THE SANGGUNIANG PANLUNGSOD </v>
      </c>
      <c r="F8845" s="66" t="str">
        <f>IF(ISBLANK(LeaveTracker[[#This Row],[Employee Name]]),"-----",VLOOKUP(LeaveTracker[[#This Row],[Employee Name]],'List of Employees'!$B$4:$H$766,6))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2367</v>
      </c>
      <c r="E8846" s="20" t="str">
        <f>IF(ISBLANK(LeaveTracker[[#This Row],[Employee Name]]),"-----",VLOOKUP(LeaveTracker[[#This Row],[Employee Name]],'List of Employees'!$B$4:$H$766,7))</f>
        <v xml:space="preserve">OFFICE OF THE SANGGUNIANG PANLUNGSOD </v>
      </c>
      <c r="F8846" s="66" t="str">
        <f>IF(ISBLANK(LeaveTracker[[#This Row],[Employee Name]]),"-----",VLOOKUP(LeaveTracker[[#This Row],[Employee Name]],'List of Employees'!$B$4:$H$766,6))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2256</v>
      </c>
      <c r="E8847" s="20" t="str">
        <f>IF(ISBLANK(LeaveTracker[[#This Row],[Employee Name]]),"-----",VLOOKUP(LeaveTracker[[#This Row],[Employee Name]],'List of Employees'!$B$4:$H$766,7))</f>
        <v>OSP</v>
      </c>
      <c r="F8847" s="66" t="str">
        <f>IF(ISBLANK(LeaveTracker[[#This Row],[Employee Name]]),"-----",VLOOKUP(LeaveTracker[[#This Row],[Employee Name]],'List of Employees'!$B$4:$H$766,6))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2220</v>
      </c>
      <c r="E8848" s="20" t="str">
        <f>IF(ISBLANK(LeaveTracker[[#This Row],[Employee Name]]),"-----",VLOOKUP(LeaveTracker[[#This Row],[Employee Name]],'List of Employees'!$B$4:$H$766,7))</f>
        <v>SANGGUNIANG PANLUNGSOD</v>
      </c>
      <c r="F8848" s="66" t="str">
        <f>IF(ISBLANK(LeaveTracker[[#This Row],[Employee Name]]),"-----",VLOOKUP(LeaveTracker[[#This Row],[Employee Name]],'List of Employees'!$B$4:$H$766,6))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2220</v>
      </c>
      <c r="E8849" s="20" t="str">
        <f>IF(ISBLANK(LeaveTracker[[#This Row],[Employee Name]]),"-----",VLOOKUP(LeaveTracker[[#This Row],[Employee Name]],'List of Employees'!$B$4:$H$766,7))</f>
        <v>SANGGUNIANG PANLUNGSOD</v>
      </c>
      <c r="F8849" s="66" t="str">
        <f>IF(ISBLANK(LeaveTracker[[#This Row],[Employee Name]]),"-----",VLOOKUP(LeaveTracker[[#This Row],[Employee Name]],'List of Employees'!$B$4:$H$766,6))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1752</v>
      </c>
      <c r="E8850" s="20" t="str">
        <f>IF(ISBLANK(LeaveTracker[[#This Row],[Employee Name]]),"-----",VLOOKUP(LeaveTracker[[#This Row],[Employee Name]],'List of Employees'!$B$4:$H$766,7))</f>
        <v>EEO/CITY MARKET</v>
      </c>
      <c r="F8850" s="66" t="str">
        <f>IF(ISBLANK(LeaveTracker[[#This Row],[Employee Name]]),"-----",VLOOKUP(LeaveTracker[[#This Row],[Employee Name]],'List of Employees'!$B$4:$H$766,6))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1752</v>
      </c>
      <c r="E8851" s="20" t="str">
        <f>IF(ISBLANK(LeaveTracker[[#This Row],[Employee Name]]),"-----",VLOOKUP(LeaveTracker[[#This Row],[Employee Name]],'List of Employees'!$B$4:$H$766,7))</f>
        <v>EEO/CITY MARKET</v>
      </c>
      <c r="F8851" s="66" t="str">
        <f>IF(ISBLANK(LeaveTracker[[#This Row],[Employee Name]]),"-----",VLOOKUP(LeaveTracker[[#This Row],[Employee Name]],'List of Employees'!$B$4:$H$766,6))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1752</v>
      </c>
      <c r="E8852" s="20" t="str">
        <f>IF(ISBLANK(LeaveTracker[[#This Row],[Employee Name]]),"-----",VLOOKUP(LeaveTracker[[#This Row],[Employee Name]],'List of Employees'!$B$4:$H$766,7))</f>
        <v>EEO/CITY MARKET</v>
      </c>
      <c r="F8852" s="66" t="str">
        <f>IF(ISBLANK(LeaveTracker[[#This Row],[Employee Name]]),"-----",VLOOKUP(LeaveTracker[[#This Row],[Employee Name]],'List of Employees'!$B$4:$H$766,6))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1752</v>
      </c>
      <c r="E8853" s="20" t="str">
        <f>IF(ISBLANK(LeaveTracker[[#This Row],[Employee Name]]),"-----",VLOOKUP(LeaveTracker[[#This Row],[Employee Name]],'List of Employees'!$B$4:$H$766,7))</f>
        <v>EEO/CITY MARKET</v>
      </c>
      <c r="F8853" s="66" t="str">
        <f>IF(ISBLANK(LeaveTracker[[#This Row],[Employee Name]]),"-----",VLOOKUP(LeaveTracker[[#This Row],[Employee Name]],'List of Employees'!$B$4:$H$766,6))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1752</v>
      </c>
      <c r="E8854" s="20" t="str">
        <f>IF(ISBLANK(LeaveTracker[[#This Row],[Employee Name]]),"-----",VLOOKUP(LeaveTracker[[#This Row],[Employee Name]],'List of Employees'!$B$4:$H$766,7))</f>
        <v>EEO/CITY MARKET</v>
      </c>
      <c r="F8854" s="66" t="str">
        <f>IF(ISBLANK(LeaveTracker[[#This Row],[Employee Name]]),"-----",VLOOKUP(LeaveTracker[[#This Row],[Employee Name]],'List of Employees'!$B$4:$H$766,6))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1752</v>
      </c>
      <c r="E8855" s="20" t="str">
        <f>IF(ISBLANK(LeaveTracker[[#This Row],[Employee Name]]),"-----",VLOOKUP(LeaveTracker[[#This Row],[Employee Name]],'List of Employees'!$B$4:$H$766,7))</f>
        <v>EEO/CITY MARKET</v>
      </c>
      <c r="F8855" s="66" t="str">
        <f>IF(ISBLANK(LeaveTracker[[#This Row],[Employee Name]]),"-----",VLOOKUP(LeaveTracker[[#This Row],[Employee Name]],'List of Employees'!$B$4:$H$766,6))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1752</v>
      </c>
      <c r="E8856" s="20" t="str">
        <f>IF(ISBLANK(LeaveTracker[[#This Row],[Employee Name]]),"-----",VLOOKUP(LeaveTracker[[#This Row],[Employee Name]],'List of Employees'!$B$4:$H$766,7))</f>
        <v>EEO/CITY MARKET</v>
      </c>
      <c r="F8856" s="66" t="str">
        <f>IF(ISBLANK(LeaveTracker[[#This Row],[Employee Name]]),"-----",VLOOKUP(LeaveTracker[[#This Row],[Employee Name]],'List of Employees'!$B$4:$H$766,6))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1752</v>
      </c>
      <c r="E8857" s="20" t="str">
        <f>IF(ISBLANK(LeaveTracker[[#This Row],[Employee Name]]),"-----",VLOOKUP(LeaveTracker[[#This Row],[Employee Name]],'List of Employees'!$B$4:$H$766,7))</f>
        <v>EEO/CITY MARKET</v>
      </c>
      <c r="F8857" s="66" t="str">
        <f>IF(ISBLANK(LeaveTracker[[#This Row],[Employee Name]]),"-----",VLOOKUP(LeaveTracker[[#This Row],[Employee Name]],'List of Employees'!$B$4:$H$766,6))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1752</v>
      </c>
      <c r="E8858" s="20" t="str">
        <f>IF(ISBLANK(LeaveTracker[[#This Row],[Employee Name]]),"-----",VLOOKUP(LeaveTracker[[#This Row],[Employee Name]],'List of Employees'!$B$4:$H$766,7))</f>
        <v>EEO/CITY MARKET</v>
      </c>
      <c r="F8858" s="66" t="str">
        <f>IF(ISBLANK(LeaveTracker[[#This Row],[Employee Name]]),"-----",VLOOKUP(LeaveTracker[[#This Row],[Employee Name]],'List of Employees'!$B$4:$H$766,6))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1752</v>
      </c>
      <c r="E8859" s="20" t="str">
        <f>IF(ISBLANK(LeaveTracker[[#This Row],[Employee Name]]),"-----",VLOOKUP(LeaveTracker[[#This Row],[Employee Name]],'List of Employees'!$B$4:$H$766,7))</f>
        <v>EEO/CITY MARKET</v>
      </c>
      <c r="F8859" s="66" t="str">
        <f>IF(ISBLANK(LeaveTracker[[#This Row],[Employee Name]]),"-----",VLOOKUP(LeaveTracker[[#This Row],[Employee Name]],'List of Employees'!$B$4:$H$766,6))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1752</v>
      </c>
      <c r="E8860" s="20" t="str">
        <f>IF(ISBLANK(LeaveTracker[[#This Row],[Employee Name]]),"-----",VLOOKUP(LeaveTracker[[#This Row],[Employee Name]],'List of Employees'!$B$4:$H$766,7))</f>
        <v>EEO/CITY MARKET</v>
      </c>
      <c r="F8860" s="66" t="str">
        <f>IF(ISBLANK(LeaveTracker[[#This Row],[Employee Name]]),"-----",VLOOKUP(LeaveTracker[[#This Row],[Employee Name]],'List of Employees'!$B$4:$H$766,6))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Employees'!$B$4:$H$766,7))</f>
        <v>LCR</v>
      </c>
      <c r="F8861" s="66" t="str">
        <f>IF(ISBLANK(LeaveTracker[[#This Row],[Employee Name]]),"-----",VLOOKUP(LeaveTracker[[#This Row],[Employee Name]],'List of Employees'!$B$4:$H$766,6))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Employees'!$B$4:$H$766,7))</f>
        <v>LCR</v>
      </c>
      <c r="F8862" s="66" t="str">
        <f>IF(ISBLANK(LeaveTracker[[#This Row],[Employee Name]]),"-----",VLOOKUP(LeaveTracker[[#This Row],[Employee Name]],'List of Employees'!$B$4:$H$766,6))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1752</v>
      </c>
      <c r="E8863" s="20" t="str">
        <f>IF(ISBLANK(LeaveTracker[[#This Row],[Employee Name]]),"-----",VLOOKUP(LeaveTracker[[#This Row],[Employee Name]],'List of Employees'!$B$4:$H$766,7))</f>
        <v>EEO/CITY MARKET</v>
      </c>
      <c r="F8863" s="66" t="str">
        <f>IF(ISBLANK(LeaveTracker[[#This Row],[Employee Name]]),"-----",VLOOKUP(LeaveTracker[[#This Row],[Employee Name]],'List of Employees'!$B$4:$H$766,6))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Employees'!$B$4:$H$766,7))</f>
        <v>ACCOUNTING</v>
      </c>
      <c r="F8864" s="66" t="str">
        <f>IF(ISBLANK(LeaveTracker[[#This Row],[Employee Name]]),"-----",VLOOKUP(LeaveTracker[[#This Row],[Employee Name]],'List of Employees'!$B$4:$H$766,6))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Employees'!$B$4:$H$766,7))</f>
        <v>ACCOUNTING</v>
      </c>
      <c r="F8865" s="66" t="str">
        <f>IF(ISBLANK(LeaveTracker[[#This Row],[Employee Name]]),"-----",VLOOKUP(LeaveTracker[[#This Row],[Employee Name]],'List of Employees'!$B$4:$H$766,6))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1741</v>
      </c>
      <c r="E8866" s="20" t="str">
        <f>IF(ISBLANK(LeaveTracker[[#This Row],[Employee Name]]),"-----",VLOOKUP(LeaveTracker[[#This Row],[Employee Name]],'List of Employees'!$B$4:$H$766,7))</f>
        <v>ACCOUNTING</v>
      </c>
      <c r="F8866" s="66" t="str">
        <f>IF(ISBLANK(LeaveTracker[[#This Row],[Employee Name]]),"-----",VLOOKUP(LeaveTracker[[#This Row],[Employee Name]],'List of Employees'!$B$4:$H$766,6))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Employees'!$B$4:$H$766,7))</f>
        <v>ACCOUNTING</v>
      </c>
      <c r="F8867" s="66" t="str">
        <f>IF(ISBLANK(LeaveTracker[[#This Row],[Employee Name]]),"-----",VLOOKUP(LeaveTracker[[#This Row],[Employee Name]],'List of Employees'!$B$4:$H$766,6))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Employees'!$B$4:$H$766,7))</f>
        <v>ACCOUNTING</v>
      </c>
      <c r="F8868" s="66" t="str">
        <f>IF(ISBLANK(LeaveTracker[[#This Row],[Employee Name]]),"-----",VLOOKUP(LeaveTracker[[#This Row],[Employee Name]],'List of Employees'!$B$4:$H$766,6))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Employees'!$B$4:$H$766,7))</f>
        <v>ACCOUNTING</v>
      </c>
      <c r="F8869" s="66" t="str">
        <f>IF(ISBLANK(LeaveTracker[[#This Row],[Employee Name]]),"-----",VLOOKUP(LeaveTracker[[#This Row],[Employee Name]],'List of Employees'!$B$4:$H$766,6))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Employees'!$B$4:$H$766,7))</f>
        <v>ACCOUNTING</v>
      </c>
      <c r="F8870" s="66" t="str">
        <f>IF(ISBLANK(LeaveTracker[[#This Row],[Employee Name]]),"-----",VLOOKUP(LeaveTracker[[#This Row],[Employee Name]],'List of Employees'!$B$4:$H$766,6))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Employees'!$B$4:$H$766,7))</f>
        <v>LCR</v>
      </c>
      <c r="F8871" s="66" t="str">
        <f>IF(ISBLANK(LeaveTracker[[#This Row],[Employee Name]]),"-----",VLOOKUP(LeaveTracker[[#This Row],[Employee Name]],'List of Employees'!$B$4:$H$766,6))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2105</v>
      </c>
      <c r="E8872" s="20" t="str">
        <f>IF(ISBLANK(LeaveTracker[[#This Row],[Employee Name]]),"-----",VLOOKUP(LeaveTracker[[#This Row],[Employee Name]],'List of Employees'!$B$4:$H$766,7))</f>
        <v>CEO</v>
      </c>
      <c r="F8872" s="66" t="str">
        <f>IF(ISBLANK(LeaveTracker[[#This Row],[Employee Name]]),"-----",VLOOKUP(LeaveTracker[[#This Row],[Employee Name]],'List of Employees'!$B$4:$H$766,6))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Employees'!$B$4:$H$766,7))</f>
        <v>CHO</v>
      </c>
      <c r="F8873" s="66" t="str">
        <f>IF(ISBLANK(LeaveTracker[[#This Row],[Employee Name]]),"-----",VLOOKUP(LeaveTracker[[#This Row],[Employee Name]],'List of Employees'!$B$4:$H$766,6))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Employees'!$B$4:$H$766,7))</f>
        <v>ACCOUNTING</v>
      </c>
      <c r="F8874" s="66" t="str">
        <f>IF(ISBLANK(LeaveTracker[[#This Row],[Employee Name]]),"-----",VLOOKUP(LeaveTracker[[#This Row],[Employee Name]],'List of Employees'!$B$4:$H$766,6))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2320</v>
      </c>
      <c r="E8875" s="20" t="str">
        <f>IF(ISBLANK(LeaveTracker[[#This Row],[Employee Name]]),"-----",VLOOKUP(LeaveTracker[[#This Row],[Employee Name]],'List of Employees'!$B$4:$H$766,7))</f>
        <v>CEO</v>
      </c>
      <c r="F8875" s="66" t="str">
        <f>IF(ISBLANK(LeaveTracker[[#This Row],[Employee Name]]),"-----",VLOOKUP(LeaveTracker[[#This Row],[Employee Name]],'List of Employees'!$B$4:$H$766,6))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Employees'!$B$4:$H$766,7))</f>
        <v>CENRO</v>
      </c>
      <c r="F8876" s="66" t="str">
        <f>IF(ISBLANK(LeaveTracker[[#This Row],[Employee Name]]),"-----",VLOOKUP(LeaveTracker[[#This Row],[Employee Name]],'List of Employees'!$B$4:$H$766,6))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2256</v>
      </c>
      <c r="E8877" s="20" t="str">
        <f>IF(ISBLANK(LeaveTracker[[#This Row],[Employee Name]]),"-----",VLOOKUP(LeaveTracker[[#This Row],[Employee Name]],'List of Employees'!$B$4:$H$766,7))</f>
        <v>OSP</v>
      </c>
      <c r="F8877" s="66" t="str">
        <f>IF(ISBLANK(LeaveTracker[[#This Row],[Employee Name]]),"-----",VLOOKUP(LeaveTracker[[#This Row],[Employee Name]],'List of Employees'!$B$4:$H$766,6))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2618</v>
      </c>
      <c r="E8878" s="20" t="str">
        <f>IF(ISBLANK(LeaveTracker[[#This Row],[Employee Name]]),"-----",VLOOKUP(LeaveTracker[[#This Row],[Employee Name]],'List of Employees'!$B$4:$H$766,7))</f>
        <v>CBO</v>
      </c>
      <c r="F8878" s="66" t="str">
        <f>IF(ISBLANK(LeaveTracker[[#This Row],[Employee Name]]),"-----",VLOOKUP(LeaveTracker[[#This Row],[Employee Name]],'List of Employees'!$B$4:$H$766,6))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1799</v>
      </c>
      <c r="E8879" s="20" t="str">
        <f>IF(ISBLANK(LeaveTracker[[#This Row],[Employee Name]]),"-----",VLOOKUP(LeaveTracker[[#This Row],[Employee Name]],'List of Employees'!$B$4:$H$766,7))</f>
        <v>CSWDO</v>
      </c>
      <c r="F8879" s="66" t="str">
        <f>IF(ISBLANK(LeaveTracker[[#This Row],[Employee Name]]),"-----",VLOOKUP(LeaveTracker[[#This Row],[Employee Name]],'List of Employees'!$B$4:$H$766,6))</f>
        <v>PERMANENT</v>
      </c>
      <c r="G8879" s="21">
        <v>45230</v>
      </c>
      <c r="H8879" s="24">
        <v>45230</v>
      </c>
      <c r="I8879" s="20" t="s">
        <v>297</v>
      </c>
      <c r="J8879" s="42" t="s">
        <v>2434</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1799</v>
      </c>
      <c r="E8880" s="20" t="str">
        <f>IF(ISBLANK(LeaveTracker[[#This Row],[Employee Name]]),"-----",VLOOKUP(LeaveTracker[[#This Row],[Employee Name]],'List of Employees'!$B$4:$H$766,7))</f>
        <v>CSWDO</v>
      </c>
      <c r="F8880" s="66" t="str">
        <f>IF(ISBLANK(LeaveTracker[[#This Row],[Employee Name]]),"-----",VLOOKUP(LeaveTracker[[#This Row],[Employee Name]],'List of Employees'!$B$4:$H$766,6))</f>
        <v>PERMANENT</v>
      </c>
      <c r="G8880" s="24">
        <v>45233</v>
      </c>
      <c r="H8880" s="24">
        <v>45233</v>
      </c>
      <c r="I8880" s="20" t="s">
        <v>297</v>
      </c>
      <c r="J8880" s="42" t="s">
        <v>2434</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2286</v>
      </c>
      <c r="E8881" s="20" t="str">
        <f>IF(ISBLANK(LeaveTracker[[#This Row],[Employee Name]]),"-----",VLOOKUP(LeaveTracker[[#This Row],[Employee Name]],'List of Employees'!$B$4:$H$766,7))</f>
        <v>PICNIC GROVE</v>
      </c>
      <c r="F8881" s="66" t="str">
        <f>IF(ISBLANK(LeaveTracker[[#This Row],[Employee Name]]),"-----",VLOOKUP(LeaveTracker[[#This Row],[Employee Name]],'List of Employees'!$B$4:$H$766,6))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2106</v>
      </c>
      <c r="E8882" s="20" t="str">
        <f>IF(ISBLANK(LeaveTracker[[#This Row],[Employee Name]]),"-----",VLOOKUP(LeaveTracker[[#This Row],[Employee Name]],'List of Employees'!$B$4:$H$766,7))</f>
        <v>CITY PLANNING &amp; DEV'T OFFICE</v>
      </c>
      <c r="F8882" s="66" t="str">
        <f>IF(ISBLANK(LeaveTracker[[#This Row],[Employee Name]]),"-----",VLOOKUP(LeaveTracker[[#This Row],[Employee Name]],'List of Employees'!$B$4:$H$766,6))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2460</v>
      </c>
      <c r="E8883" s="20" t="str">
        <f>IF(ISBLANK(LeaveTracker[[#This Row],[Employee Name]]),"-----",VLOOKUP(LeaveTracker[[#This Row],[Employee Name]],'List of Employees'!$B$4:$H$766,7))</f>
        <v>CCT</v>
      </c>
      <c r="F8883" s="66" t="str">
        <f>IF(ISBLANK(LeaveTracker[[#This Row],[Employee Name]]),"-----",VLOOKUP(LeaveTracker[[#This Row],[Employee Name]],'List of Employees'!$B$4:$H$766,6))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2364</v>
      </c>
      <c r="E8884" s="20" t="str">
        <f>IF(ISBLANK(LeaveTracker[[#This Row],[Employee Name]]),"-----",VLOOKUP(LeaveTracker[[#This Row],[Employee Name]],'List of Employees'!$B$4:$H$766,7))</f>
        <v>PICNIC GROVE</v>
      </c>
      <c r="F8884" s="66" t="str">
        <f>IF(ISBLANK(LeaveTracker[[#This Row],[Employee Name]]),"-----",VLOOKUP(LeaveTracker[[#This Row],[Employee Name]],'List of Employees'!$B$4:$H$766,6))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Employees'!$B$4:$H$766,7))</f>
        <v>CEO</v>
      </c>
      <c r="F8885" s="66" t="str">
        <f>IF(ISBLANK(LeaveTracker[[#This Row],[Employee Name]]),"-----",VLOOKUP(LeaveTracker[[#This Row],[Employee Name]],'List of Employees'!$B$4:$H$766,6))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Employees'!$B$4:$H$766,7))</f>
        <v>TOPS (ADMIN CSU)</v>
      </c>
      <c r="F8886" s="66" t="str">
        <f>IF(ISBLANK(LeaveTracker[[#This Row],[Employee Name]]),"-----",VLOOKUP(LeaveTracker[[#This Row],[Employee Name]],'List of Employees'!$B$4:$H$766,6))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Employees'!$B$4:$H$766,7))</f>
        <v>TOPS (ADMIN CSU)</v>
      </c>
      <c r="F8887" s="66" t="str">
        <f>IF(ISBLANK(LeaveTracker[[#This Row],[Employee Name]]),"-----",VLOOKUP(LeaveTracker[[#This Row],[Employee Name]],'List of Employees'!$B$4:$H$766,6))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Employees'!$B$4:$H$766,7))</f>
        <v>TOPS (ADMIN CSU)</v>
      </c>
      <c r="F8888" s="66" t="str">
        <f>IF(ISBLANK(LeaveTracker[[#This Row],[Employee Name]]),"-----",VLOOKUP(LeaveTracker[[#This Row],[Employee Name]],'List of Employees'!$B$4:$H$766,6))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1892</v>
      </c>
      <c r="E8889" s="20" t="str">
        <f>IF(ISBLANK(LeaveTracker[[#This Row],[Employee Name]]),"-----",VLOOKUP(LeaveTracker[[#This Row],[Employee Name]],'List of Employees'!$B$4:$H$766,7))</f>
        <v>PICNIC GROVE</v>
      </c>
      <c r="F8889" s="66" t="str">
        <f>IF(ISBLANK(LeaveTracker[[#This Row],[Employee Name]]),"-----",VLOOKUP(LeaveTracker[[#This Row],[Employee Name]],'List of Employees'!$B$4:$H$766,6))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1834</v>
      </c>
      <c r="E8890" s="20" t="str">
        <f>IF(ISBLANK(LeaveTracker[[#This Row],[Employee Name]]),"-----",VLOOKUP(LeaveTracker[[#This Row],[Employee Name]],'List of Employees'!$B$4:$H$766,7))</f>
        <v>BIR</v>
      </c>
      <c r="F8890" s="66" t="str">
        <f>IF(ISBLANK(LeaveTracker[[#This Row],[Employee Name]]),"-----",VLOOKUP(LeaveTracker[[#This Row],[Employee Name]],'List of Employees'!$B$4:$H$766,6))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1834</v>
      </c>
      <c r="E8891" s="20" t="str">
        <f>IF(ISBLANK(LeaveTracker[[#This Row],[Employee Name]]),"-----",VLOOKUP(LeaveTracker[[#This Row],[Employee Name]],'List of Employees'!$B$4:$H$766,7))</f>
        <v>BIR</v>
      </c>
      <c r="F8891" s="66" t="str">
        <f>IF(ISBLANK(LeaveTracker[[#This Row],[Employee Name]]),"-----",VLOOKUP(LeaveTracker[[#This Row],[Employee Name]],'List of Employees'!$B$4:$H$766,6))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1834</v>
      </c>
      <c r="E8892" s="20" t="str">
        <f>IF(ISBLANK(LeaveTracker[[#This Row],[Employee Name]]),"-----",VLOOKUP(LeaveTracker[[#This Row],[Employee Name]],'List of Employees'!$B$4:$H$766,7))</f>
        <v>BIR</v>
      </c>
      <c r="F8892" s="66" t="str">
        <f>IF(ISBLANK(LeaveTracker[[#This Row],[Employee Name]]),"-----",VLOOKUP(LeaveTracker[[#This Row],[Employee Name]],'List of Employees'!$B$4:$H$766,6))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1821</v>
      </c>
      <c r="E8893" s="20" t="str">
        <f>IF(ISBLANK(LeaveTracker[[#This Row],[Employee Name]]),"-----",VLOOKUP(LeaveTracker[[#This Row],[Employee Name]],'List of Employees'!$B$4:$H$766,7))</f>
        <v>SP</v>
      </c>
      <c r="F8893" s="66" t="str">
        <f>IF(ISBLANK(LeaveTracker[[#This Row],[Employee Name]]),"-----",VLOOKUP(LeaveTracker[[#This Row],[Employee Name]],'List of Employees'!$B$4:$H$766,6))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1853</v>
      </c>
      <c r="E8894" s="20" t="str">
        <f>IF(ISBLANK(LeaveTracker[[#This Row],[Employee Name]]),"-----",VLOOKUP(LeaveTracker[[#This Row],[Employee Name]],'List of Employees'!$B$4:$H$766,7))</f>
        <v>BPLO</v>
      </c>
      <c r="F8894" s="66" t="str">
        <f>IF(ISBLANK(LeaveTracker[[#This Row],[Employee Name]]),"-----",VLOOKUP(LeaveTracker[[#This Row],[Employee Name]],'List of Employees'!$B$4:$H$766,6))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1853</v>
      </c>
      <c r="E8895" s="20" t="str">
        <f>IF(ISBLANK(LeaveTracker[[#This Row],[Employee Name]]),"-----",VLOOKUP(LeaveTracker[[#This Row],[Employee Name]],'List of Employees'!$B$4:$H$766,7))</f>
        <v>BPLO</v>
      </c>
      <c r="F8895" s="66" t="str">
        <f>IF(ISBLANK(LeaveTracker[[#This Row],[Employee Name]]),"-----",VLOOKUP(LeaveTracker[[#This Row],[Employee Name]],'List of Employees'!$B$4:$H$766,6))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Employees'!$B$4:$H$766,7))</f>
        <v>SP</v>
      </c>
      <c r="F8896" s="66" t="str">
        <f>IF(ISBLANK(LeaveTracker[[#This Row],[Employee Name]]),"-----",VLOOKUP(LeaveTracker[[#This Row],[Employee Name]],'List of Employees'!$B$4:$H$766,6))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Employees'!$B$4:$H$766,7))</f>
        <v>SP</v>
      </c>
      <c r="F8897" s="66" t="str">
        <f>IF(ISBLANK(LeaveTracker[[#This Row],[Employee Name]]),"-----",VLOOKUP(LeaveTracker[[#This Row],[Employee Name]],'List of Employees'!$B$4:$H$766,6))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2566</v>
      </c>
      <c r="E8898" s="20" t="str">
        <f>IF(ISBLANK(LeaveTracker[[#This Row],[Employee Name]]),"-----",VLOOKUP(LeaveTracker[[#This Row],[Employee Name]],'List of Employees'!$B$4:$H$766,7))</f>
        <v>GSO</v>
      </c>
      <c r="F8898" s="66" t="str">
        <f>IF(ISBLANK(LeaveTracker[[#This Row],[Employee Name]]),"-----",VLOOKUP(LeaveTracker[[#This Row],[Employee Name]],'List of Employees'!$B$4:$H$766,6))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Employees'!$B$4:$H$766,7))</f>
        <v>CTO</v>
      </c>
      <c r="F8899" s="66" t="str">
        <f>IF(ISBLANK(LeaveTracker[[#This Row],[Employee Name]]),"-----",VLOOKUP(LeaveTracker[[#This Row],[Employee Name]],'List of Employees'!$B$4:$H$766,6))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Employees'!$B$4:$H$766,7))</f>
        <v>CTO</v>
      </c>
      <c r="F8900" s="66" t="str">
        <f>IF(ISBLANK(LeaveTracker[[#This Row],[Employee Name]]),"-----",VLOOKUP(LeaveTracker[[#This Row],[Employee Name]],'List of Employees'!$B$4:$H$766,6))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Employees'!$B$4:$H$766,7))</f>
        <v>CTO</v>
      </c>
      <c r="F8901" s="66" t="str">
        <f>IF(ISBLANK(LeaveTracker[[#This Row],[Employee Name]]),"-----",VLOOKUP(LeaveTracker[[#This Row],[Employee Name]],'List of Employees'!$B$4:$H$766,6))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Employees'!$B$4:$H$766,7))</f>
        <v>CTO</v>
      </c>
      <c r="F8902" s="66" t="str">
        <f>IF(ISBLANK(LeaveTracker[[#This Row],[Employee Name]]),"-----",VLOOKUP(LeaveTracker[[#This Row],[Employee Name]],'List of Employees'!$B$4:$H$766,6))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Employees'!$B$4:$H$766,7))</f>
        <v>CTO</v>
      </c>
      <c r="F8903" s="66" t="str">
        <f>IF(ISBLANK(LeaveTracker[[#This Row],[Employee Name]]),"-----",VLOOKUP(LeaveTracker[[#This Row],[Employee Name]],'List of Employees'!$B$4:$H$766,6))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Employees'!$B$4:$H$766,7))</f>
        <v>TIPID IMPOK</v>
      </c>
      <c r="F8904" s="66" t="str">
        <f>IF(ISBLANK(LeaveTracker[[#This Row],[Employee Name]]),"-----",VLOOKUP(LeaveTracker[[#This Row],[Employee Name]],'List of Employees'!$B$4:$H$766,6))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Employees'!$B$4:$H$766,7))</f>
        <v>ADMIN OFFICE</v>
      </c>
      <c r="F8905" s="66" t="str">
        <f>IF(ISBLANK(LeaveTracker[[#This Row],[Employee Name]]),"-----",VLOOKUP(LeaveTracker[[#This Row],[Employee Name]],'List of Employees'!$B$4:$H$766,6))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Employees'!$B$4:$H$766,7))</f>
        <v>ADMIN OFFICE</v>
      </c>
      <c r="F8906" s="66" t="str">
        <f>IF(ISBLANK(LeaveTracker[[#This Row],[Employee Name]]),"-----",VLOOKUP(LeaveTracker[[#This Row],[Employee Name]],'List of Employees'!$B$4:$H$766,6))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Employees'!$B$4:$H$766,7))</f>
        <v>ADMIN OFFICE</v>
      </c>
      <c r="F8907" s="66" t="str">
        <f>IF(ISBLANK(LeaveTracker[[#This Row],[Employee Name]]),"-----",VLOOKUP(LeaveTracker[[#This Row],[Employee Name]],'List of Employees'!$B$4:$H$766,6))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Employees'!$B$4:$H$766,7))</f>
        <v>ADMIN OFFICE</v>
      </c>
      <c r="F8908" s="66" t="str">
        <f>IF(ISBLANK(LeaveTracker[[#This Row],[Employee Name]]),"-----",VLOOKUP(LeaveTracker[[#This Row],[Employee Name]],'List of Employees'!$B$4:$H$766,6))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Employees'!$B$4:$H$766,7))</f>
        <v>LCR</v>
      </c>
      <c r="F8909" s="66" t="str">
        <f>IF(ISBLANK(LeaveTracker[[#This Row],[Employee Name]]),"-----",VLOOKUP(LeaveTracker[[#This Row],[Employee Name]],'List of Employees'!$B$4:$H$766,6))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Employees'!$B$4:$H$766,7))</f>
        <v>LCR</v>
      </c>
      <c r="F8910" s="66" t="str">
        <f>IF(ISBLANK(LeaveTracker[[#This Row],[Employee Name]]),"-----",VLOOKUP(LeaveTracker[[#This Row],[Employee Name]],'List of Employees'!$B$4:$H$766,6))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Employees'!$B$4:$H$766,7))</f>
        <v>ACCOUNTING</v>
      </c>
      <c r="F8911" s="66" t="str">
        <f>IF(ISBLANK(LeaveTracker[[#This Row],[Employee Name]]),"-----",VLOOKUP(LeaveTracker[[#This Row],[Employee Name]],'List of Employees'!$B$4:$H$766,6))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Employees'!$B$4:$H$766,7))</f>
        <v>CCT</v>
      </c>
      <c r="F8912" s="66" t="str">
        <f>IF(ISBLANK(LeaveTracker[[#This Row],[Employee Name]]),"-----",VLOOKUP(LeaveTracker[[#This Row],[Employee Name]],'List of Employees'!$B$4:$H$766,6))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Employees'!$B$4:$H$766,7))</f>
        <v>LIBRARY</v>
      </c>
      <c r="F8913" s="66" t="str">
        <f>IF(ISBLANK(LeaveTracker[[#This Row],[Employee Name]]),"-----",VLOOKUP(LeaveTracker[[#This Row],[Employee Name]],'List of Employees'!$B$4:$H$766,6))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Employees'!$B$4:$H$766,7))</f>
        <v>LIBRARY</v>
      </c>
      <c r="F8914" s="66" t="str">
        <f>IF(ISBLANK(LeaveTracker[[#This Row],[Employee Name]]),"-----",VLOOKUP(LeaveTracker[[#This Row],[Employee Name]],'List of Employees'!$B$4:$H$766,6))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Employees'!$B$4:$H$766,7))</f>
        <v>HRMO</v>
      </c>
      <c r="F8915" s="66" t="str">
        <f>IF(ISBLANK(LeaveTracker[[#This Row],[Employee Name]]),"-----",VLOOKUP(LeaveTracker[[#This Row],[Employee Name]],'List of Employees'!$B$4:$H$766,6))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Employees'!$B$4:$H$766,7))</f>
        <v>HRMO</v>
      </c>
      <c r="F8916" s="66" t="str">
        <f>IF(ISBLANK(LeaveTracker[[#This Row],[Employee Name]]),"-----",VLOOKUP(LeaveTracker[[#This Row],[Employee Name]],'List of Employees'!$B$4:$H$766,6))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Employees'!$B$4:$H$766,7))</f>
        <v>CTO</v>
      </c>
      <c r="F8917" s="66" t="str">
        <f>IF(ISBLANK(LeaveTracker[[#This Row],[Employee Name]]),"-----",VLOOKUP(LeaveTracker[[#This Row],[Employee Name]],'List of Employees'!$B$4:$H$766,6))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Employees'!$B$4:$H$766,7))</f>
        <v>PIO</v>
      </c>
      <c r="F8918" s="66" t="str">
        <f>IF(ISBLANK(LeaveTracker[[#This Row],[Employee Name]]),"-----",VLOOKUP(LeaveTracker[[#This Row],[Employee Name]],'List of Employees'!$B$4:$H$766,6))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Employees'!$B$4:$H$766,7))</f>
        <v>PIO</v>
      </c>
      <c r="F8919" s="66" t="str">
        <f>IF(ISBLANK(LeaveTracker[[#This Row],[Employee Name]]),"-----",VLOOKUP(LeaveTracker[[#This Row],[Employee Name]],'List of Employees'!$B$4:$H$766,6))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Employees'!$B$4:$H$766,7))</f>
        <v>CCT</v>
      </c>
      <c r="F8920" s="66" t="str">
        <f>IF(ISBLANK(LeaveTracker[[#This Row],[Employee Name]]),"-----",VLOOKUP(LeaveTracker[[#This Row],[Employee Name]],'List of Employees'!$B$4:$H$766,6))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Employees'!$B$4:$H$766,7))</f>
        <v>CCT</v>
      </c>
      <c r="F8921" s="66" t="str">
        <f>IF(ISBLANK(LeaveTracker[[#This Row],[Employee Name]]),"-----",VLOOKUP(LeaveTracker[[#This Row],[Employee Name]],'List of Employees'!$B$4:$H$766,6))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Employees'!$B$4:$H$766,7))</f>
        <v>PICNIC GROVE</v>
      </c>
      <c r="F8922" s="66" t="str">
        <f>IF(ISBLANK(LeaveTracker[[#This Row],[Employee Name]]),"-----",VLOOKUP(LeaveTracker[[#This Row],[Employee Name]],'List of Employees'!$B$4:$H$766,6))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Employees'!$B$4:$H$766,7))</f>
        <v>CSWDO</v>
      </c>
      <c r="F8923" s="66" t="str">
        <f>IF(ISBLANK(LeaveTracker[[#This Row],[Employee Name]]),"-----",VLOOKUP(LeaveTracker[[#This Row],[Employee Name]],'List of Employees'!$B$4:$H$766,6))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Employees'!$B$4:$H$766,7))</f>
        <v>PIO</v>
      </c>
      <c r="F8924" s="66" t="str">
        <f>IF(ISBLANK(LeaveTracker[[#This Row],[Employee Name]]),"-----",VLOOKUP(LeaveTracker[[#This Row],[Employee Name]],'List of Employees'!$B$4:$H$766,6))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Employees'!$B$4:$H$766,7))</f>
        <v>CHO</v>
      </c>
      <c r="F8925" s="66" t="str">
        <f>IF(ISBLANK(LeaveTracker[[#This Row],[Employee Name]]),"-----",VLOOKUP(LeaveTracker[[#This Row],[Employee Name]],'List of Employees'!$B$4:$H$766,6))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Employees'!$B$4:$H$766,7))</f>
        <v>CHO</v>
      </c>
      <c r="F8926" s="66" t="str">
        <f>IF(ISBLANK(LeaveTracker[[#This Row],[Employee Name]]),"-----",VLOOKUP(LeaveTracker[[#This Row],[Employee Name]],'List of Employees'!$B$4:$H$766,6))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Employees'!$B$4:$H$766,7))</f>
        <v>INTEGRATED CENTRAL TERMINAL</v>
      </c>
      <c r="F8927" s="66" t="str">
        <f>IF(ISBLANK(LeaveTracker[[#This Row],[Employee Name]]),"-----",VLOOKUP(LeaveTracker[[#This Row],[Employee Name]],'List of Employees'!$B$4:$H$766,6))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Employees'!$B$4:$H$766,7))</f>
        <v>ACCOUNTING</v>
      </c>
      <c r="F8928" s="66" t="str">
        <f>IF(ISBLANK(LeaveTracker[[#This Row],[Employee Name]]),"-----",VLOOKUP(LeaveTracker[[#This Row],[Employee Name]],'List of Employees'!$B$4:$H$766,6))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Employees'!$B$4:$H$766,7))</f>
        <v>ONT</v>
      </c>
      <c r="F8929" s="66" t="str">
        <f>IF(ISBLANK(LeaveTracker[[#This Row],[Employee Name]]),"-----",VLOOKUP(LeaveTracker[[#This Row],[Employee Name]],'List of Employees'!$B$4:$H$766,6))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1825</v>
      </c>
      <c r="E8930" s="20" t="str">
        <f>IF(ISBLANK(LeaveTracker[[#This Row],[Employee Name]]),"-----",VLOOKUP(LeaveTracker[[#This Row],[Employee Name]],'List of Employees'!$B$4:$H$766,7))</f>
        <v>ONT</v>
      </c>
      <c r="F8930" s="66" t="str">
        <f>IF(ISBLANK(LeaveTracker[[#This Row],[Employee Name]]),"-----",VLOOKUP(LeaveTracker[[#This Row],[Employee Name]],'List of Employees'!$B$4:$H$766,6))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Employees'!$B$4:$H$766,7))</f>
        <v>ONT</v>
      </c>
      <c r="F8931" s="66" t="str">
        <f>IF(ISBLANK(LeaveTracker[[#This Row],[Employee Name]]),"-----",VLOOKUP(LeaveTracker[[#This Row],[Employee Name]],'List of Employees'!$B$4:$H$766,6))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Employees'!$B$4:$H$766,7))</f>
        <v>ONT</v>
      </c>
      <c r="F8932" s="66" t="str">
        <f>IF(ISBLANK(LeaveTracker[[#This Row],[Employee Name]]),"-----",VLOOKUP(LeaveTracker[[#This Row],[Employee Name]],'List of Employees'!$B$4:$H$766,6))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2045</v>
      </c>
      <c r="E8933" s="20" t="str">
        <f>IF(ISBLANK(LeaveTracker[[#This Row],[Employee Name]]),"-----",VLOOKUP(LeaveTracker[[#This Row],[Employee Name]],'List of Employees'!$B$4:$H$766,7))</f>
        <v>OSPITAL NG TAGAYTAY</v>
      </c>
      <c r="F8933" s="66" t="str">
        <f>IF(ISBLANK(LeaveTracker[[#This Row],[Employee Name]]),"-----",VLOOKUP(LeaveTracker[[#This Row],[Employee Name]],'List of Employees'!$B$4:$H$766,6))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2045</v>
      </c>
      <c r="E8934" s="20" t="str">
        <f>IF(ISBLANK(LeaveTracker[[#This Row],[Employee Name]]),"-----",VLOOKUP(LeaveTracker[[#This Row],[Employee Name]],'List of Employees'!$B$4:$H$766,7))</f>
        <v>OSPITAL NG TAGAYTAY</v>
      </c>
      <c r="F8934" s="66" t="str">
        <f>IF(ISBLANK(LeaveTracker[[#This Row],[Employee Name]]),"-----",VLOOKUP(LeaveTracker[[#This Row],[Employee Name]],'List of Employees'!$B$4:$H$766,6))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2045</v>
      </c>
      <c r="E8935" s="20" t="str">
        <f>IF(ISBLANK(LeaveTracker[[#This Row],[Employee Name]]),"-----",VLOOKUP(LeaveTracker[[#This Row],[Employee Name]],'List of Employees'!$B$4:$H$766,7))</f>
        <v>OSPITAL NG TAGAYTAY</v>
      </c>
      <c r="F8935" s="66" t="str">
        <f>IF(ISBLANK(LeaveTracker[[#This Row],[Employee Name]]),"-----",VLOOKUP(LeaveTracker[[#This Row],[Employee Name]],'List of Employees'!$B$4:$H$766,6))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1814</v>
      </c>
      <c r="E8936" s="20" t="str">
        <f>IF(ISBLANK(LeaveTracker[[#This Row],[Employee Name]]),"-----",VLOOKUP(LeaveTracker[[#This Row],[Employee Name]],'List of Employees'!$B$4:$H$766,7))</f>
        <v>CHO</v>
      </c>
      <c r="F8936" s="66" t="str">
        <f>IF(ISBLANK(LeaveTracker[[#This Row],[Employee Name]]),"-----",VLOOKUP(LeaveTracker[[#This Row],[Employee Name]],'List of Employees'!$B$4:$H$766,6))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1814</v>
      </c>
      <c r="E8937" s="20" t="str">
        <f>IF(ISBLANK(LeaveTracker[[#This Row],[Employee Name]]),"-----",VLOOKUP(LeaveTracker[[#This Row],[Employee Name]],'List of Employees'!$B$4:$H$766,7))</f>
        <v>CHO</v>
      </c>
      <c r="F8937" s="66" t="str">
        <f>IF(ISBLANK(LeaveTracker[[#This Row],[Employee Name]]),"-----",VLOOKUP(LeaveTracker[[#This Row],[Employee Name]],'List of Employees'!$B$4:$H$766,6))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Employees'!$B$4:$H$766,7))</f>
        <v>PIO</v>
      </c>
      <c r="F8938" s="66" t="str">
        <f>IF(ISBLANK(LeaveTracker[[#This Row],[Employee Name]]),"-----",VLOOKUP(LeaveTracker[[#This Row],[Employee Name]],'List of Employees'!$B$4:$H$766,6))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Employees'!$B$4:$H$766,7))</f>
        <v>HRMO</v>
      </c>
      <c r="F8939" s="66" t="str">
        <f>IF(ISBLANK(LeaveTracker[[#This Row],[Employee Name]]),"-----",VLOOKUP(LeaveTracker[[#This Row],[Employee Name]],'List of Employees'!$B$4:$H$766,6))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Employees'!$B$4:$H$766,7))</f>
        <v>HRMO</v>
      </c>
      <c r="F8940" s="66" t="str">
        <f>IF(ISBLANK(LeaveTracker[[#This Row],[Employee Name]]),"-----",VLOOKUP(LeaveTracker[[#This Row],[Employee Name]],'List of Employees'!$B$4:$H$766,6))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1818</v>
      </c>
      <c r="E8941" s="20" t="str">
        <f>IF(ISBLANK(LeaveTracker[[#This Row],[Employee Name]]),"-----",VLOOKUP(LeaveTracker[[#This Row],[Employee Name]],'List of Employees'!$B$4:$H$766,7))</f>
        <v>EEO/CITY MARKET</v>
      </c>
      <c r="F8941" s="66" t="str">
        <f>IF(ISBLANK(LeaveTracker[[#This Row],[Employee Name]]),"-----",VLOOKUP(LeaveTracker[[#This Row],[Employee Name]],'List of Employees'!$B$4:$H$766,6))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Employees'!$B$4:$H$766,7))</f>
        <v>LIBRARY</v>
      </c>
      <c r="F8942" s="66" t="str">
        <f>IF(ISBLANK(LeaveTracker[[#This Row],[Employee Name]]),"-----",VLOOKUP(LeaveTracker[[#This Row],[Employee Name]],'List of Employees'!$B$4:$H$766,6))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Employees'!$B$4:$H$766,7))</f>
        <v>CTO</v>
      </c>
      <c r="F8943" s="66" t="str">
        <f>IF(ISBLANK(LeaveTracker[[#This Row],[Employee Name]]),"-----",VLOOKUP(LeaveTracker[[#This Row],[Employee Name]],'List of Employees'!$B$4:$H$766,6))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Employees'!$B$4:$H$766,7))</f>
        <v>CTO</v>
      </c>
      <c r="F8944" s="66" t="str">
        <f>IF(ISBLANK(LeaveTracker[[#This Row],[Employee Name]]),"-----",VLOOKUP(LeaveTracker[[#This Row],[Employee Name]],'List of Employees'!$B$4:$H$766,6))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Employees'!$B$4:$H$766,7))</f>
        <v>CTO</v>
      </c>
      <c r="F8945" s="66" t="str">
        <f>IF(ISBLANK(LeaveTracker[[#This Row],[Employee Name]]),"-----",VLOOKUP(LeaveTracker[[#This Row],[Employee Name]],'List of Employees'!$B$4:$H$766,6))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Employees'!$B$4:$H$766,7))</f>
        <v>CTO</v>
      </c>
      <c r="F8946" s="66" t="str">
        <f>IF(ISBLANK(LeaveTracker[[#This Row],[Employee Name]]),"-----",VLOOKUP(LeaveTracker[[#This Row],[Employee Name]],'List of Employees'!$B$4:$H$766,6))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Employees'!$B$4:$H$766,7))</f>
        <v>CTO</v>
      </c>
      <c r="F8947" s="66" t="str">
        <f>IF(ISBLANK(LeaveTracker[[#This Row],[Employee Name]]),"-----",VLOOKUP(LeaveTracker[[#This Row],[Employee Name]],'List of Employees'!$B$4:$H$766,6))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Employees'!$B$4:$H$766,7))</f>
        <v>CTO</v>
      </c>
      <c r="F8948" s="66" t="str">
        <f>IF(ISBLANK(LeaveTracker[[#This Row],[Employee Name]]),"-----",VLOOKUP(LeaveTracker[[#This Row],[Employee Name]],'List of Employees'!$B$4:$H$766,6))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Employees'!$B$4:$H$766,7))</f>
        <v>MAHOGANY MARKET</v>
      </c>
      <c r="F8949" s="66" t="str">
        <f>IF(ISBLANK(LeaveTracker[[#This Row],[Employee Name]]),"-----",VLOOKUP(LeaveTracker[[#This Row],[Employee Name]],'List of Employees'!$B$4:$H$766,6))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Employees'!$B$4:$H$766,7))</f>
        <v>MAHOGANY MARKET</v>
      </c>
      <c r="F8950" s="66" t="str">
        <f>IF(ISBLANK(LeaveTracker[[#This Row],[Employee Name]]),"-----",VLOOKUP(LeaveTracker[[#This Row],[Employee Name]],'List of Employees'!$B$4:$H$766,6))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Employees'!$B$4:$H$766,7))</f>
        <v>MAHOGANY MARKET</v>
      </c>
      <c r="F8951" s="66" t="str">
        <f>IF(ISBLANK(LeaveTracker[[#This Row],[Employee Name]]),"-----",VLOOKUP(LeaveTracker[[#This Row],[Employee Name]],'List of Employees'!$B$4:$H$766,6))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Employees'!$B$4:$H$766,7))</f>
        <v>MAHOGANY MARKET</v>
      </c>
      <c r="F8952" s="66" t="str">
        <f>IF(ISBLANK(LeaveTracker[[#This Row],[Employee Name]]),"-----",VLOOKUP(LeaveTracker[[#This Row],[Employee Name]],'List of Employees'!$B$4:$H$766,6))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Employees'!$B$4:$H$766,7))</f>
        <v>CEO</v>
      </c>
      <c r="F8953" s="66" t="str">
        <f>IF(ISBLANK(LeaveTracker[[#This Row],[Employee Name]]),"-----",VLOOKUP(LeaveTracker[[#This Row],[Employee Name]],'List of Employees'!$B$4:$H$766,6))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2569</v>
      </c>
      <c r="E8954" s="20" t="str">
        <f>IF(ISBLANK(LeaveTracker[[#This Row],[Employee Name]]),"-----",VLOOKUP(LeaveTracker[[#This Row],[Employee Name]],'List of Employees'!$B$4:$H$766,7))</f>
        <v>ENGINEERING OFFICE</v>
      </c>
      <c r="F8954" s="66" t="str">
        <f>IF(ISBLANK(LeaveTracker[[#This Row],[Employee Name]]),"-----",VLOOKUP(LeaveTracker[[#This Row],[Employee Name]],'List of Employees'!$B$4:$H$766,6))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2569</v>
      </c>
      <c r="E8955" s="20" t="str">
        <f>IF(ISBLANK(LeaveTracker[[#This Row],[Employee Name]]),"-----",VLOOKUP(LeaveTracker[[#This Row],[Employee Name]],'List of Employees'!$B$4:$H$766,7))</f>
        <v>ENGINEERING OFFICE</v>
      </c>
      <c r="F8955" s="66" t="str">
        <f>IF(ISBLANK(LeaveTracker[[#This Row],[Employee Name]]),"-----",VLOOKUP(LeaveTracker[[#This Row],[Employee Name]],'List of Employees'!$B$4:$H$766,6))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2569</v>
      </c>
      <c r="E8956" s="20" t="str">
        <f>IF(ISBLANK(LeaveTracker[[#This Row],[Employee Name]]),"-----",VLOOKUP(LeaveTracker[[#This Row],[Employee Name]],'List of Employees'!$B$4:$H$766,7))</f>
        <v>ENGINEERING OFFICE</v>
      </c>
      <c r="F8956" s="66" t="str">
        <f>IF(ISBLANK(LeaveTracker[[#This Row],[Employee Name]]),"-----",VLOOKUP(LeaveTracker[[#This Row],[Employee Name]],'List of Employees'!$B$4:$H$766,6))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1908</v>
      </c>
      <c r="E8957" s="20" t="str">
        <f>IF(ISBLANK(LeaveTracker[[#This Row],[Employee Name]]),"-----",VLOOKUP(LeaveTracker[[#This Row],[Employee Name]],'List of Employees'!$B$4:$H$766,7))</f>
        <v>INTERNAL</v>
      </c>
      <c r="F8957" s="66" t="str">
        <f>IF(ISBLANK(LeaveTracker[[#This Row],[Employee Name]]),"-----",VLOOKUP(LeaveTracker[[#This Row],[Employee Name]],'List of Employees'!$B$4:$H$766,6))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1876</v>
      </c>
      <c r="E8958" s="20" t="str">
        <f>IF(ISBLANK(LeaveTracker[[#This Row],[Employee Name]]),"-----",VLOOKUP(LeaveTracker[[#This Row],[Employee Name]],'List of Employees'!$B$4:$H$766,7))</f>
        <v>CTO-LICENSE</v>
      </c>
      <c r="F8958" s="66" t="str">
        <f>IF(ISBLANK(LeaveTracker[[#This Row],[Employee Name]]),"-----",VLOOKUP(LeaveTracker[[#This Row],[Employee Name]],'List of Employees'!$B$4:$H$766,6))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1951</v>
      </c>
      <c r="E8959" s="20" t="str">
        <f>IF(ISBLANK(LeaveTracker[[#This Row],[Employee Name]]),"-----",VLOOKUP(LeaveTracker[[#This Row],[Employee Name]],'List of Employees'!$B$4:$H$766,7))</f>
        <v>EEO/CITY MARKET</v>
      </c>
      <c r="F8959" s="66" t="str">
        <f>IF(ISBLANK(LeaveTracker[[#This Row],[Employee Name]]),"-----",VLOOKUP(LeaveTracker[[#This Row],[Employee Name]],'List of Employees'!$B$4:$H$766,6))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1951</v>
      </c>
      <c r="E8960" s="20" t="str">
        <f>IF(ISBLANK(LeaveTracker[[#This Row],[Employee Name]]),"-----",VLOOKUP(LeaveTracker[[#This Row],[Employee Name]],'List of Employees'!$B$4:$H$766,7))</f>
        <v>EEO/CITY MARKET</v>
      </c>
      <c r="F8960" s="66" t="str">
        <f>IF(ISBLANK(LeaveTracker[[#This Row],[Employee Name]]),"-----",VLOOKUP(LeaveTracker[[#This Row],[Employee Name]],'List of Employees'!$B$4:$H$766,6))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1951</v>
      </c>
      <c r="E8961" s="20" t="str">
        <f>IF(ISBLANK(LeaveTracker[[#This Row],[Employee Name]]),"-----",VLOOKUP(LeaveTracker[[#This Row],[Employee Name]],'List of Employees'!$B$4:$H$766,7))</f>
        <v>EEO/CITY MARKET</v>
      </c>
      <c r="F8961" s="66" t="str">
        <f>IF(ISBLANK(LeaveTracker[[#This Row],[Employee Name]]),"-----",VLOOKUP(LeaveTracker[[#This Row],[Employee Name]],'List of Employees'!$B$4:$H$766,6))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1951</v>
      </c>
      <c r="E8962" s="20" t="str">
        <f>IF(ISBLANK(LeaveTracker[[#This Row],[Employee Name]]),"-----",VLOOKUP(LeaveTracker[[#This Row],[Employee Name]],'List of Employees'!$B$4:$H$766,7))</f>
        <v>EEO/CITY MARKET</v>
      </c>
      <c r="F8962" s="66" t="str">
        <f>IF(ISBLANK(LeaveTracker[[#This Row],[Employee Name]]),"-----",VLOOKUP(LeaveTracker[[#This Row],[Employee Name]],'List of Employees'!$B$4:$H$766,6))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1818</v>
      </c>
      <c r="E8963" s="20" t="str">
        <f>IF(ISBLANK(LeaveTracker[[#This Row],[Employee Name]]),"-----",VLOOKUP(LeaveTracker[[#This Row],[Employee Name]],'List of Employees'!$B$4:$H$766,7))</f>
        <v>EEO/CITY MARKET</v>
      </c>
      <c r="F8963" s="66" t="str">
        <f>IF(ISBLANK(LeaveTracker[[#This Row],[Employee Name]]),"-----",VLOOKUP(LeaveTracker[[#This Row],[Employee Name]],'List of Employees'!$B$4:$H$766,6))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1818</v>
      </c>
      <c r="E8964" s="20" t="str">
        <f>IF(ISBLANK(LeaveTracker[[#This Row],[Employee Name]]),"-----",VLOOKUP(LeaveTracker[[#This Row],[Employee Name]],'List of Employees'!$B$4:$H$766,7))</f>
        <v>EEO/CITY MARKET</v>
      </c>
      <c r="F8964" s="66" t="str">
        <f>IF(ISBLANK(LeaveTracker[[#This Row],[Employee Name]]),"-----",VLOOKUP(LeaveTracker[[#This Row],[Employee Name]],'List of Employees'!$B$4:$H$766,6))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1908</v>
      </c>
      <c r="E8965" s="20" t="str">
        <f>IF(ISBLANK(LeaveTracker[[#This Row],[Employee Name]]),"-----",VLOOKUP(LeaveTracker[[#This Row],[Employee Name]],'List of Employees'!$B$4:$H$766,7))</f>
        <v>INTERNAL</v>
      </c>
      <c r="F8965" s="66" t="str">
        <f>IF(ISBLANK(LeaveTracker[[#This Row],[Employee Name]]),"-----",VLOOKUP(LeaveTracker[[#This Row],[Employee Name]],'List of Employees'!$B$4:$H$766,6))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1908</v>
      </c>
      <c r="E8966" s="20" t="str">
        <f>IF(ISBLANK(LeaveTracker[[#This Row],[Employee Name]]),"-----",VLOOKUP(LeaveTracker[[#This Row],[Employee Name]],'List of Employees'!$B$4:$H$766,7))</f>
        <v>INTERNAL</v>
      </c>
      <c r="F8966" s="66" t="str">
        <f>IF(ISBLANK(LeaveTracker[[#This Row],[Employee Name]]),"-----",VLOOKUP(LeaveTracker[[#This Row],[Employee Name]],'List of Employees'!$B$4:$H$766,6))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1908</v>
      </c>
      <c r="E8967" s="20" t="str">
        <f>IF(ISBLANK(LeaveTracker[[#This Row],[Employee Name]]),"-----",VLOOKUP(LeaveTracker[[#This Row],[Employee Name]],'List of Employees'!$B$4:$H$766,7))</f>
        <v>INTERNAL</v>
      </c>
      <c r="F8967" s="66" t="str">
        <f>IF(ISBLANK(LeaveTracker[[#This Row],[Employee Name]]),"-----",VLOOKUP(LeaveTracker[[#This Row],[Employee Name]],'List of Employees'!$B$4:$H$766,6))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1833</v>
      </c>
      <c r="E8968" s="20" t="str">
        <f>IF(ISBLANK(LeaveTracker[[#This Row],[Employee Name]]),"-----",VLOOKUP(LeaveTracker[[#This Row],[Employee Name]],'List of Employees'!$B$4:$H$766,7))</f>
        <v>CENRO</v>
      </c>
      <c r="F8968" s="66" t="str">
        <f>IF(ISBLANK(LeaveTracker[[#This Row],[Employee Name]]),"-----",VLOOKUP(LeaveTracker[[#This Row],[Employee Name]],'List of Employees'!$B$4:$H$766,6))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2570</v>
      </c>
      <c r="E8969" s="20" t="str">
        <f>IF(ISBLANK(LeaveTracker[[#This Row],[Employee Name]]),"-----",VLOOKUP(LeaveTracker[[#This Row],[Employee Name]],'List of Employees'!$B$4:$H$766,7))</f>
        <v>CENRO</v>
      </c>
      <c r="F8969" s="66" t="str">
        <f>IF(ISBLANK(LeaveTracker[[#This Row],[Employee Name]]),"-----",VLOOKUP(LeaveTracker[[#This Row],[Employee Name]],'List of Employees'!$B$4:$H$766,6))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2570</v>
      </c>
      <c r="E8970" s="20" t="str">
        <f>IF(ISBLANK(LeaveTracker[[#This Row],[Employee Name]]),"-----",VLOOKUP(LeaveTracker[[#This Row],[Employee Name]],'List of Employees'!$B$4:$H$766,7))</f>
        <v>CENRO</v>
      </c>
      <c r="F8970" s="66" t="str">
        <f>IF(ISBLANK(LeaveTracker[[#This Row],[Employee Name]]),"-----",VLOOKUP(LeaveTracker[[#This Row],[Employee Name]],'List of Employees'!$B$4:$H$766,6))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2570</v>
      </c>
      <c r="E8971" s="20" t="str">
        <f>IF(ISBLANK(LeaveTracker[[#This Row],[Employee Name]]),"-----",VLOOKUP(LeaveTracker[[#This Row],[Employee Name]],'List of Employees'!$B$4:$H$766,7))</f>
        <v>CENRO</v>
      </c>
      <c r="F8971" s="66" t="str">
        <f>IF(ISBLANK(LeaveTracker[[#This Row],[Employee Name]]),"-----",VLOOKUP(LeaveTracker[[#This Row],[Employee Name]],'List of Employees'!$B$4:$H$766,6))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1954</v>
      </c>
      <c r="E8972" s="20" t="str">
        <f>IF(ISBLANK(LeaveTracker[[#This Row],[Employee Name]]),"-----",VLOOKUP(LeaveTracker[[#This Row],[Employee Name]],'List of Employees'!$B$4:$H$766,7))</f>
        <v>CENRO</v>
      </c>
      <c r="F8972" s="66" t="str">
        <f>IF(ISBLANK(LeaveTracker[[#This Row],[Employee Name]]),"-----",VLOOKUP(LeaveTracker[[#This Row],[Employee Name]],'List of Employees'!$B$4:$H$766,6))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2206</v>
      </c>
      <c r="E8973" s="20" t="str">
        <f>IF(ISBLANK(LeaveTracker[[#This Row],[Employee Name]]),"-----",VLOOKUP(LeaveTracker[[#This Row],[Employee Name]],'List of Employees'!$B$4:$H$766,7))</f>
        <v>CENRO</v>
      </c>
      <c r="F8973" s="66" t="str">
        <f>IF(ISBLANK(LeaveTracker[[#This Row],[Employee Name]]),"-----",VLOOKUP(LeaveTracker[[#This Row],[Employee Name]],'List of Employees'!$B$4:$H$766,6))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2206</v>
      </c>
      <c r="E8974" s="20" t="str">
        <f>IF(ISBLANK(LeaveTracker[[#This Row],[Employee Name]]),"-----",VLOOKUP(LeaveTracker[[#This Row],[Employee Name]],'List of Employees'!$B$4:$H$766,7))</f>
        <v>CENRO</v>
      </c>
      <c r="F8974" s="66" t="str">
        <f>IF(ISBLANK(LeaveTracker[[#This Row],[Employee Name]]),"-----",VLOOKUP(LeaveTracker[[#This Row],[Employee Name]],'List of Employees'!$B$4:$H$766,6))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2654</v>
      </c>
      <c r="E8975" s="20" t="str">
        <f>IF(ISBLANK(LeaveTracker[[#This Row],[Employee Name]]),"-----",VLOOKUP(LeaveTracker[[#This Row],[Employee Name]],'List of Employees'!$B$4:$H$766,7))</f>
        <v>GSO</v>
      </c>
      <c r="F8975" s="66" t="str">
        <f>IF(ISBLANK(LeaveTracker[[#This Row],[Employee Name]]),"-----",VLOOKUP(LeaveTracker[[#This Row],[Employee Name]],'List of Employees'!$B$4:$H$766,6))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Employees'!$B$4:$H$766,7))</f>
        <v>TCCH/TICC</v>
      </c>
      <c r="F8976" s="66" t="str">
        <f>IF(ISBLANK(LeaveTracker[[#This Row],[Employee Name]]),"-----",VLOOKUP(LeaveTracker[[#This Row],[Employee Name]],'List of Employees'!$B$4:$H$766,6))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1846</v>
      </c>
      <c r="E8977" s="20" t="str">
        <f>IF(ISBLANK(LeaveTracker[[#This Row],[Employee Name]]),"-----",VLOOKUP(LeaveTracker[[#This Row],[Employee Name]],'List of Employees'!$B$4:$H$766,7))</f>
        <v>TICC</v>
      </c>
      <c r="F8977" s="66" t="str">
        <f>IF(ISBLANK(LeaveTracker[[#This Row],[Employee Name]]),"-----",VLOOKUP(LeaveTracker[[#This Row],[Employee Name]],'List of Employees'!$B$4:$H$766,6))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Employees'!$B$4:$H$766,7))</f>
        <v>CTO</v>
      </c>
      <c r="F8978" s="66" t="str">
        <f>IF(ISBLANK(LeaveTracker[[#This Row],[Employee Name]]),"-----",VLOOKUP(LeaveTracker[[#This Row],[Employee Name]],'List of Employees'!$B$4:$H$766,6))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1892</v>
      </c>
      <c r="E8979" s="20" t="str">
        <f>IF(ISBLANK(LeaveTracker[[#This Row],[Employee Name]]),"-----",VLOOKUP(LeaveTracker[[#This Row],[Employee Name]],'List of Employees'!$B$4:$H$766,7))</f>
        <v>PICNIC GROVE</v>
      </c>
      <c r="F8979" s="66" t="str">
        <f>IF(ISBLANK(LeaveTracker[[#This Row],[Employee Name]]),"-----",VLOOKUP(LeaveTracker[[#This Row],[Employee Name]],'List of Employees'!$B$4:$H$766,6))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1892</v>
      </c>
      <c r="E8980" s="20" t="str">
        <f>IF(ISBLANK(LeaveTracker[[#This Row],[Employee Name]]),"-----",VLOOKUP(LeaveTracker[[#This Row],[Employee Name]],'List of Employees'!$B$4:$H$766,7))</f>
        <v>PICNIC GROVE</v>
      </c>
      <c r="F8980" s="66" t="str">
        <f>IF(ISBLANK(LeaveTracker[[#This Row],[Employee Name]]),"-----",VLOOKUP(LeaveTracker[[#This Row],[Employee Name]],'List of Employees'!$B$4:$H$766,6))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1933</v>
      </c>
      <c r="E8981" s="20" t="str">
        <f>IF(ISBLANK(LeaveTracker[[#This Row],[Employee Name]]),"-----",VLOOKUP(LeaveTracker[[#This Row],[Employee Name]],'List of Employees'!$B$4:$H$766,7))</f>
        <v>CSWDO</v>
      </c>
      <c r="F8981" s="66" t="str">
        <f>IF(ISBLANK(LeaveTracker[[#This Row],[Employee Name]]),"-----",VLOOKUP(LeaveTracker[[#This Row],[Employee Name]],'List of Employees'!$B$4:$H$766,6))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1933</v>
      </c>
      <c r="E8982" s="20" t="str">
        <f>IF(ISBLANK(LeaveTracker[[#This Row],[Employee Name]]),"-----",VLOOKUP(LeaveTracker[[#This Row],[Employee Name]],'List of Employees'!$B$4:$H$766,7))</f>
        <v>CSWDO</v>
      </c>
      <c r="F8982" s="66" t="str">
        <f>IF(ISBLANK(LeaveTracker[[#This Row],[Employee Name]]),"-----",VLOOKUP(LeaveTracker[[#This Row],[Employee Name]],'List of Employees'!$B$4:$H$766,6))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1801</v>
      </c>
      <c r="E8983" s="20" t="str">
        <f>IF(ISBLANK(LeaveTracker[[#This Row],[Employee Name]]),"-----",VLOOKUP(LeaveTracker[[#This Row],[Employee Name]],'List of Employees'!$B$4:$H$766,7))</f>
        <v>CSWDO</v>
      </c>
      <c r="F8983" s="66" t="str">
        <f>IF(ISBLANK(LeaveTracker[[#This Row],[Employee Name]]),"-----",VLOOKUP(LeaveTracker[[#This Row],[Employee Name]],'List of Employees'!$B$4:$H$766,6))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Employees'!$B$4:$H$766,7))</f>
        <v>ACCOUNTING</v>
      </c>
      <c r="F8984" s="66" t="str">
        <f>IF(ISBLANK(LeaveTracker[[#This Row],[Employee Name]]),"-----",VLOOKUP(LeaveTracker[[#This Row],[Employee Name]],'List of Employees'!$B$4:$H$766,6))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Employees'!$B$4:$H$766,7))</f>
        <v>TIPID IMPOK</v>
      </c>
      <c r="F8985" s="66" t="str">
        <f>IF(ISBLANK(LeaveTracker[[#This Row],[Employee Name]]),"-----",VLOOKUP(LeaveTracker[[#This Row],[Employee Name]],'List of Employees'!$B$4:$H$766,6))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Employees'!$B$4:$H$766,7))</f>
        <v>CTO</v>
      </c>
      <c r="F8986" s="66" t="str">
        <f>IF(ISBLANK(LeaveTracker[[#This Row],[Employee Name]]),"-----",VLOOKUP(LeaveTracker[[#This Row],[Employee Name]],'List of Employees'!$B$4:$H$766,6))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Employees'!$B$4:$H$766,7))</f>
        <v>CEO</v>
      </c>
      <c r="F8987" s="66" t="str">
        <f>IF(ISBLANK(LeaveTracker[[#This Row],[Employee Name]]),"-----",VLOOKUP(LeaveTracker[[#This Row],[Employee Name]],'List of Employees'!$B$4:$H$766,6))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Employees'!$B$4:$H$766,7))</f>
        <v>CENRO</v>
      </c>
      <c r="F8988" s="66" t="str">
        <f>IF(ISBLANK(LeaveTracker[[#This Row],[Employee Name]]),"-----",VLOOKUP(LeaveTracker[[#This Row],[Employee Name]],'List of Employees'!$B$4:$H$766,6))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1822</v>
      </c>
      <c r="E8989" s="20" t="str">
        <f>IF(ISBLANK(LeaveTracker[[#This Row],[Employee Name]]),"-----",VLOOKUP(LeaveTracker[[#This Row],[Employee Name]],'List of Employees'!$B$4:$H$766,7))</f>
        <v>SP</v>
      </c>
      <c r="F8989" s="66" t="str">
        <f>IF(ISBLANK(LeaveTracker[[#This Row],[Employee Name]]),"-----",VLOOKUP(LeaveTracker[[#This Row],[Employee Name]],'List of Employees'!$B$4:$H$766,6))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1822</v>
      </c>
      <c r="E8990" s="20" t="str">
        <f>IF(ISBLANK(LeaveTracker[[#This Row],[Employee Name]]),"-----",VLOOKUP(LeaveTracker[[#This Row],[Employee Name]],'List of Employees'!$B$4:$H$766,7))</f>
        <v>SP</v>
      </c>
      <c r="F8990" s="66" t="str">
        <f>IF(ISBLANK(LeaveTracker[[#This Row],[Employee Name]]),"-----",VLOOKUP(LeaveTracker[[#This Row],[Employee Name]],'List of Employees'!$B$4:$H$766,6))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Employees'!$B$4:$H$766,7))</f>
        <v>PIO</v>
      </c>
      <c r="F8991" s="66" t="str">
        <f>IF(ISBLANK(LeaveTracker[[#This Row],[Employee Name]]),"-----",VLOOKUP(LeaveTracker[[#This Row],[Employee Name]],'List of Employees'!$B$4:$H$766,6))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1729</v>
      </c>
      <c r="E8992" s="20" t="str">
        <f>IF(ISBLANK(LeaveTracker[[#This Row],[Employee Name]]),"-----",VLOOKUP(LeaveTracker[[#This Row],[Employee Name]],'List of Employees'!$B$4:$H$766,7))</f>
        <v>ASSESSOR</v>
      </c>
      <c r="F8992" s="66" t="str">
        <f>IF(ISBLANK(LeaveTracker[[#This Row],[Employee Name]]),"-----",VLOOKUP(LeaveTracker[[#This Row],[Employee Name]],'List of Employees'!$B$4:$H$766,6))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Employees'!$B$4:$H$766,7))</f>
        <v>ACCOUNTING</v>
      </c>
      <c r="F8993" s="66" t="str">
        <f>IF(ISBLANK(LeaveTracker[[#This Row],[Employee Name]]),"-----",VLOOKUP(LeaveTracker[[#This Row],[Employee Name]],'List of Employees'!$B$4:$H$766,6))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Employees'!$B$4:$H$766,7))</f>
        <v>ASSESSORS OFFICE</v>
      </c>
      <c r="F8994" s="66" t="str">
        <f>IF(ISBLANK(LeaveTracker[[#This Row],[Employee Name]]),"-----",VLOOKUP(LeaveTracker[[#This Row],[Employee Name]],'List of Employees'!$B$4:$H$766,6))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Employees'!$B$4:$H$766,7))</f>
        <v>ASSESSORS OFFICE</v>
      </c>
      <c r="F8995" s="66" t="str">
        <f>IF(ISBLANK(LeaveTracker[[#This Row],[Employee Name]]),"-----",VLOOKUP(LeaveTracker[[#This Row],[Employee Name]],'List of Employees'!$B$4:$H$766,6))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Employees'!$B$4:$H$766,7))</f>
        <v>ASSESSORS OFFICE</v>
      </c>
      <c r="F8996" s="66" t="str">
        <f>IF(ISBLANK(LeaveTracker[[#This Row],[Employee Name]]),"-----",VLOOKUP(LeaveTracker[[#This Row],[Employee Name]],'List of Employees'!$B$4:$H$766,6))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Employees'!$B$4:$H$766,7))</f>
        <v>ASSESSORS OFFICE</v>
      </c>
      <c r="F8997" s="66" t="str">
        <f>IF(ISBLANK(LeaveTracker[[#This Row],[Employee Name]]),"-----",VLOOKUP(LeaveTracker[[#This Row],[Employee Name]],'List of Employees'!$B$4:$H$766,6))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Employees'!$B$4:$H$766,7))</f>
        <v>ASSESSORS OFFICE</v>
      </c>
      <c r="F8998" s="66" t="str">
        <f>IF(ISBLANK(LeaveTracker[[#This Row],[Employee Name]]),"-----",VLOOKUP(LeaveTracker[[#This Row],[Employee Name]],'List of Employees'!$B$4:$H$766,6))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Employees'!$B$4:$H$766,7))</f>
        <v>ASSESSORS OFFICE</v>
      </c>
      <c r="F8999" s="66" t="str">
        <f>IF(ISBLANK(LeaveTracker[[#This Row],[Employee Name]]),"-----",VLOOKUP(LeaveTracker[[#This Row],[Employee Name]],'List of Employees'!$B$4:$H$766,6))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Employees'!$B$4:$H$766,7))</f>
        <v>ASSESSORS OFFICE</v>
      </c>
      <c r="F9000" s="66" t="str">
        <f>IF(ISBLANK(LeaveTracker[[#This Row],[Employee Name]]),"-----",VLOOKUP(LeaveTracker[[#This Row],[Employee Name]],'List of Employees'!$B$4:$H$766,6))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Employees'!$B$4:$H$766,7))</f>
        <v>ASSESSORS OFFICE</v>
      </c>
      <c r="F9001" s="66" t="str">
        <f>IF(ISBLANK(LeaveTracker[[#This Row],[Employee Name]]),"-----",VLOOKUP(LeaveTracker[[#This Row],[Employee Name]],'List of Employees'!$B$4:$H$766,6))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Employees'!$B$4:$H$766,7))</f>
        <v>ASSESSORS OFFICE</v>
      </c>
      <c r="F9002" s="66" t="str">
        <f>IF(ISBLANK(LeaveTracker[[#This Row],[Employee Name]]),"-----",VLOOKUP(LeaveTracker[[#This Row],[Employee Name]],'List of Employees'!$B$4:$H$766,6))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Employees'!$B$4:$H$766,7))</f>
        <v>ASSESSORS OFFICE</v>
      </c>
      <c r="F9003" s="66" t="str">
        <f>IF(ISBLANK(LeaveTracker[[#This Row],[Employee Name]]),"-----",VLOOKUP(LeaveTracker[[#This Row],[Employee Name]],'List of Employees'!$B$4:$H$766,6))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Employees'!$B$4:$H$766,7))</f>
        <v>ASSESSORS OFFICE</v>
      </c>
      <c r="F9004" s="66" t="str">
        <f>IF(ISBLANK(LeaveTracker[[#This Row],[Employee Name]]),"-----",VLOOKUP(LeaveTracker[[#This Row],[Employee Name]],'List of Employees'!$B$4:$H$766,6))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Employees'!$B$4:$H$766,7))</f>
        <v>ASSESSORS OFFICE</v>
      </c>
      <c r="F9005" s="66" t="str">
        <f>IF(ISBLANK(LeaveTracker[[#This Row],[Employee Name]]),"-----",VLOOKUP(LeaveTracker[[#This Row],[Employee Name]],'List of Employees'!$B$4:$H$766,6))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Employees'!$B$4:$H$766,7))</f>
        <v>ASSESSORS OFFICE</v>
      </c>
      <c r="F9006" s="66" t="str">
        <f>IF(ISBLANK(LeaveTracker[[#This Row],[Employee Name]]),"-----",VLOOKUP(LeaveTracker[[#This Row],[Employee Name]],'List of Employees'!$B$4:$H$766,6))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Employees'!$B$4:$H$766,7))</f>
        <v>ASSESSORS OFFICE</v>
      </c>
      <c r="F9007" s="66" t="str">
        <f>IF(ISBLANK(LeaveTracker[[#This Row],[Employee Name]]),"-----",VLOOKUP(LeaveTracker[[#This Row],[Employee Name]],'List of Employees'!$B$4:$H$766,6))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Employees'!$B$4:$H$766,7))</f>
        <v>CCT</v>
      </c>
      <c r="F9008" s="66" t="str">
        <f>IF(ISBLANK(LeaveTracker[[#This Row],[Employee Name]]),"-----",VLOOKUP(LeaveTracker[[#This Row],[Employee Name]],'List of Employees'!$B$4:$H$766,6))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Employees'!$B$4:$H$766,7))</f>
        <v>CCT</v>
      </c>
      <c r="F9009" s="66" t="str">
        <f>IF(ISBLANK(LeaveTracker[[#This Row],[Employee Name]]),"-----",VLOOKUP(LeaveTracker[[#This Row],[Employee Name]],'List of Employees'!$B$4:$H$766,6))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1784</v>
      </c>
      <c r="E9010" s="20" t="str">
        <f>IF(ISBLANK(LeaveTracker[[#This Row],[Employee Name]]),"-----",VLOOKUP(LeaveTracker[[#This Row],[Employee Name]],'List of Employees'!$B$4:$H$766,7))</f>
        <v>CTO-LICENSE</v>
      </c>
      <c r="F9010" s="66" t="str">
        <f>IF(ISBLANK(LeaveTracker[[#This Row],[Employee Name]]),"-----",VLOOKUP(LeaveTracker[[#This Row],[Employee Name]],'List of Employees'!$B$4:$H$766,6))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Employees'!$B$4:$H$766,7))</f>
        <v>CTO</v>
      </c>
      <c r="F9011" s="66" t="str">
        <f>IF(ISBLANK(LeaveTracker[[#This Row],[Employee Name]]),"-----",VLOOKUP(LeaveTracker[[#This Row],[Employee Name]],'List of Employees'!$B$4:$H$766,6))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1867</v>
      </c>
      <c r="E9012" s="20" t="str">
        <f>IF(ISBLANK(LeaveTracker[[#This Row],[Employee Name]]),"-----",VLOOKUP(LeaveTracker[[#This Row],[Employee Name]],'List of Employees'!$B$4:$H$766,7))</f>
        <v>CEO</v>
      </c>
      <c r="F9012" s="66" t="str">
        <f>IF(ISBLANK(LeaveTracker[[#This Row],[Employee Name]]),"-----",VLOOKUP(LeaveTracker[[#This Row],[Employee Name]],'List of Employees'!$B$4:$H$766,6))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Employees'!$B$4:$H$766,7))</f>
        <v>PIO</v>
      </c>
      <c r="F9013" s="66" t="str">
        <f>IF(ISBLANK(LeaveTracker[[#This Row],[Employee Name]]),"-----",VLOOKUP(LeaveTracker[[#This Row],[Employee Name]],'List of Employees'!$B$4:$H$766,6))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Employees'!$B$4:$H$766,7))</f>
        <v>ONT</v>
      </c>
      <c r="F9014" s="66" t="str">
        <f>IF(ISBLANK(LeaveTracker[[#This Row],[Employee Name]]),"-----",VLOOKUP(LeaveTracker[[#This Row],[Employee Name]],'List of Employees'!$B$4:$H$766,6))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Employees'!$B$4:$H$766,7))</f>
        <v>ONT</v>
      </c>
      <c r="F9015" s="66" t="str">
        <f>IF(ISBLANK(LeaveTracker[[#This Row],[Employee Name]]),"-----",VLOOKUP(LeaveTracker[[#This Row],[Employee Name]],'List of Employees'!$B$4:$H$766,6))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Employees'!$B$4:$H$766,7))</f>
        <v>ONT</v>
      </c>
      <c r="F9016" s="66" t="str">
        <f>IF(ISBLANK(LeaveTracker[[#This Row],[Employee Name]]),"-----",VLOOKUP(LeaveTracker[[#This Row],[Employee Name]],'List of Employees'!$B$4:$H$766,6))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Employees'!$B$4:$H$766,7))</f>
        <v>ONT</v>
      </c>
      <c r="F9017" s="66" t="str">
        <f>IF(ISBLANK(LeaveTracker[[#This Row],[Employee Name]]),"-----",VLOOKUP(LeaveTracker[[#This Row],[Employee Name]],'List of Employees'!$B$4:$H$766,6))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Employees'!$B$4:$H$766,7))</f>
        <v>ONT</v>
      </c>
      <c r="F9018" s="66" t="str">
        <f>IF(ISBLANK(LeaveTracker[[#This Row],[Employee Name]]),"-----",VLOOKUP(LeaveTracker[[#This Row],[Employee Name]],'List of Employees'!$B$4:$H$766,6))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2421</v>
      </c>
      <c r="E9019" s="20" t="str">
        <f>IF(ISBLANK(LeaveTracker[[#This Row],[Employee Name]]),"-----",VLOOKUP(LeaveTracker[[#This Row],[Employee Name]],'List of Employees'!$B$4:$H$766,7))</f>
        <v>ONT</v>
      </c>
      <c r="F9019" s="66" t="str">
        <f>IF(ISBLANK(LeaveTracker[[#This Row],[Employee Name]]),"-----",VLOOKUP(LeaveTracker[[#This Row],[Employee Name]],'List of Employees'!$B$4:$H$766,6))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2421</v>
      </c>
      <c r="E9020" s="20" t="str">
        <f>IF(ISBLANK(LeaveTracker[[#This Row],[Employee Name]]),"-----",VLOOKUP(LeaveTracker[[#This Row],[Employee Name]],'List of Employees'!$B$4:$H$766,7))</f>
        <v>ONT</v>
      </c>
      <c r="F9020" s="66" t="str">
        <f>IF(ISBLANK(LeaveTracker[[#This Row],[Employee Name]]),"-----",VLOOKUP(LeaveTracker[[#This Row],[Employee Name]],'List of Employees'!$B$4:$H$766,6))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1855</v>
      </c>
      <c r="E9021" s="20" t="str">
        <f>IF(ISBLANK(LeaveTracker[[#This Row],[Employee Name]]),"-----",VLOOKUP(LeaveTracker[[#This Row],[Employee Name]],'List of Employees'!$B$4:$H$766,7))</f>
        <v>ONT</v>
      </c>
      <c r="F9021" s="66" t="str">
        <f>IF(ISBLANK(LeaveTracker[[#This Row],[Employee Name]]),"-----",VLOOKUP(LeaveTracker[[#This Row],[Employee Name]],'List of Employees'!$B$4:$H$766,6))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Employees'!$B$4:$H$766,7))</f>
        <v>ONT</v>
      </c>
      <c r="F9022" s="66" t="str">
        <f>IF(ISBLANK(LeaveTracker[[#This Row],[Employee Name]]),"-----",VLOOKUP(LeaveTracker[[#This Row],[Employee Name]],'List of Employees'!$B$4:$H$766,6))</f>
        <v>PERMANENT</v>
      </c>
      <c r="G9022" s="21" t="s">
        <v>2571</v>
      </c>
      <c r="H9022" s="21" t="s">
        <v>2571</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Employees'!$B$4:$H$766,7))</f>
        <v>TCNHS</v>
      </c>
      <c r="F9023" s="66" t="str">
        <f>IF(ISBLANK(LeaveTracker[[#This Row],[Employee Name]]),"-----",VLOOKUP(LeaveTracker[[#This Row],[Employee Name]],'List of Employees'!$B$4:$H$766,6))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Employees'!$B$4:$H$766,7))</f>
        <v>ONT</v>
      </c>
      <c r="F9024" s="66" t="str">
        <f>IF(ISBLANK(LeaveTracker[[#This Row],[Employee Name]]),"-----",VLOOKUP(LeaveTracker[[#This Row],[Employee Name]],'List of Employees'!$B$4:$H$766,6))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Employees'!$B$4:$H$766,7))</f>
        <v>CEO</v>
      </c>
      <c r="F9025" s="66" t="str">
        <f>IF(ISBLANK(LeaveTracker[[#This Row],[Employee Name]]),"-----",VLOOKUP(LeaveTracker[[#This Row],[Employee Name]],'List of Employees'!$B$4:$H$766,6))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Employees'!$B$4:$H$766,7))</f>
        <v>CEO</v>
      </c>
      <c r="F9026" s="66" t="str">
        <f>IF(ISBLANK(LeaveTracker[[#This Row],[Employee Name]]),"-----",VLOOKUP(LeaveTracker[[#This Row],[Employee Name]],'List of Employees'!$B$4:$H$766,6))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Employees'!$B$4:$H$766,7))</f>
        <v>CEO</v>
      </c>
      <c r="F9027" s="66" t="str">
        <f>IF(ISBLANK(LeaveTracker[[#This Row],[Employee Name]]),"-----",VLOOKUP(LeaveTracker[[#This Row],[Employee Name]],'List of Employees'!$B$4:$H$766,6))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Employees'!$B$4:$H$766,7))</f>
        <v>CEO</v>
      </c>
      <c r="F9028" s="66" t="str">
        <f>IF(ISBLANK(LeaveTracker[[#This Row],[Employee Name]]),"-----",VLOOKUP(LeaveTracker[[#This Row],[Employee Name]],'List of Employees'!$B$4:$H$766,6))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Employees'!$B$4:$H$766,7))</f>
        <v>CEO</v>
      </c>
      <c r="F9029" s="66" t="str">
        <f>IF(ISBLANK(LeaveTracker[[#This Row],[Employee Name]]),"-----",VLOOKUP(LeaveTracker[[#This Row],[Employee Name]],'List of Employees'!$B$4:$H$766,6))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2139</v>
      </c>
      <c r="E9030" s="20" t="str">
        <f>IF(ISBLANK(LeaveTracker[[#This Row],[Employee Name]]),"-----",VLOOKUP(LeaveTracker[[#This Row],[Employee Name]],'List of Employees'!$B$4:$H$766,7))</f>
        <v>OSPITAL NG TAGAYTAY</v>
      </c>
      <c r="F9030" s="66" t="str">
        <f>IF(ISBLANK(LeaveTracker[[#This Row],[Employee Name]]),"-----",VLOOKUP(LeaveTracker[[#This Row],[Employee Name]],'List of Employees'!$B$4:$H$766,6))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2139</v>
      </c>
      <c r="E9031" s="20" t="str">
        <f>IF(ISBLANK(LeaveTracker[[#This Row],[Employee Name]]),"-----",VLOOKUP(LeaveTracker[[#This Row],[Employee Name]],'List of Employees'!$B$4:$H$766,7))</f>
        <v>OSPITAL NG TAGAYTAY</v>
      </c>
      <c r="F9031" s="66" t="str">
        <f>IF(ISBLANK(LeaveTracker[[#This Row],[Employee Name]]),"-----",VLOOKUP(LeaveTracker[[#This Row],[Employee Name]],'List of Employees'!$B$4:$H$766,6))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Employees'!$B$4:$H$766,7))</f>
        <v>ONT</v>
      </c>
      <c r="F9032" s="66" t="str">
        <f>IF(ISBLANK(LeaveTracker[[#This Row],[Employee Name]]),"-----",VLOOKUP(LeaveTracker[[#This Row],[Employee Name]],'List of Employees'!$B$4:$H$766,6))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Employees'!$B$4:$H$766,7))</f>
        <v>ONT</v>
      </c>
      <c r="F9033" s="66" t="str">
        <f>IF(ISBLANK(LeaveTracker[[#This Row],[Employee Name]]),"-----",VLOOKUP(LeaveTracker[[#This Row],[Employee Name]],'List of Employees'!$B$4:$H$766,6))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Employees'!$B$4:$H$766,7))</f>
        <v>CSU</v>
      </c>
      <c r="F9034" s="66" t="str">
        <f>IF(ISBLANK(LeaveTracker[[#This Row],[Employee Name]]),"-----",VLOOKUP(LeaveTracker[[#This Row],[Employee Name]],'List of Employees'!$B$4:$H$766,6))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Employees'!$B$4:$H$766,7))</f>
        <v>CSU</v>
      </c>
      <c r="F9035" s="66" t="str">
        <f>IF(ISBLANK(LeaveTracker[[#This Row],[Employee Name]]),"-----",VLOOKUP(LeaveTracker[[#This Row],[Employee Name]],'List of Employees'!$B$4:$H$766,6))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Employees'!$B$4:$H$766,7))</f>
        <v>CTO</v>
      </c>
      <c r="F9036" s="66" t="str">
        <f>IF(ISBLANK(LeaveTracker[[#This Row],[Employee Name]]),"-----",VLOOKUP(LeaveTracker[[#This Row],[Employee Name]],'List of Employees'!$B$4:$H$766,6))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Employees'!$B$4:$H$766,7))</f>
        <v>INTERNAL</v>
      </c>
      <c r="F9037" s="66" t="str">
        <f>IF(ISBLANK(LeaveTracker[[#This Row],[Employee Name]]),"-----",VLOOKUP(LeaveTracker[[#This Row],[Employee Name]],'List of Employees'!$B$4:$H$766,6))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Employees'!$B$4:$H$766,7))</f>
        <v>CTO</v>
      </c>
      <c r="F9038" s="66" t="str">
        <f>IF(ISBLANK(LeaveTracker[[#This Row],[Employee Name]]),"-----",VLOOKUP(LeaveTracker[[#This Row],[Employee Name]],'List of Employees'!$B$4:$H$766,6))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Employees'!$B$4:$H$766,7))</f>
        <v>CTO</v>
      </c>
      <c r="F9039" s="66" t="str">
        <f>IF(ISBLANK(LeaveTracker[[#This Row],[Employee Name]]),"-----",VLOOKUP(LeaveTracker[[#This Row],[Employee Name]],'List of Employees'!$B$4:$H$766,6))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Employees'!$B$4:$H$766,7))</f>
        <v>ACCOUNTING</v>
      </c>
      <c r="F9040" s="66" t="str">
        <f>IF(ISBLANK(LeaveTracker[[#This Row],[Employee Name]]),"-----",VLOOKUP(LeaveTracker[[#This Row],[Employee Name]],'List of Employees'!$B$4:$H$766,6))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Employees'!$B$4:$H$766,7))</f>
        <v>ACCOUNTING</v>
      </c>
      <c r="F9041" s="66" t="str">
        <f>IF(ISBLANK(LeaveTracker[[#This Row],[Employee Name]]),"-----",VLOOKUP(LeaveTracker[[#This Row],[Employee Name]],'List of Employees'!$B$4:$H$766,6))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1868</v>
      </c>
      <c r="E9042" s="20" t="str">
        <f>IF(ISBLANK(LeaveTracker[[#This Row],[Employee Name]]),"-----",VLOOKUP(LeaveTracker[[#This Row],[Employee Name]],'List of Employees'!$B$4:$H$766,7))</f>
        <v>GSO</v>
      </c>
      <c r="F9042" s="66" t="str">
        <f>IF(ISBLANK(LeaveTracker[[#This Row],[Employee Name]]),"-----",VLOOKUP(LeaveTracker[[#This Row],[Employee Name]],'List of Employees'!$B$4:$H$766,6))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1847</v>
      </c>
      <c r="E9043" s="20" t="str">
        <f>IF(ISBLANK(LeaveTracker[[#This Row],[Employee Name]]),"-----",VLOOKUP(LeaveTracker[[#This Row],[Employee Name]],'List of Employees'!$B$4:$H$766,7))</f>
        <v>TICC</v>
      </c>
      <c r="F9043" s="66" t="str">
        <f>IF(ISBLANK(LeaveTracker[[#This Row],[Employee Name]]),"-----",VLOOKUP(LeaveTracker[[#This Row],[Employee Name]],'List of Employees'!$B$4:$H$766,6))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1745</v>
      </c>
      <c r="E9044" s="20" t="str">
        <f>IF(ISBLANK(LeaveTracker[[#This Row],[Employee Name]]),"-----",VLOOKUP(LeaveTracker[[#This Row],[Employee Name]],'List of Employees'!$B$4:$H$766,7))</f>
        <v>MAHOGANY MARKET</v>
      </c>
      <c r="F9044" s="66" t="str">
        <f>IF(ISBLANK(LeaveTracker[[#This Row],[Employee Name]]),"-----",VLOOKUP(LeaveTracker[[#This Row],[Employee Name]],'List of Employees'!$B$4:$H$766,6))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1892</v>
      </c>
      <c r="E9045" s="20" t="str">
        <f>IF(ISBLANK(LeaveTracker[[#This Row],[Employee Name]]),"-----",VLOOKUP(LeaveTracker[[#This Row],[Employee Name]],'List of Employees'!$B$4:$H$766,7))</f>
        <v>PICNIC GROVE</v>
      </c>
      <c r="F9045" s="66" t="str">
        <f>IF(ISBLANK(LeaveTracker[[#This Row],[Employee Name]]),"-----",VLOOKUP(LeaveTracker[[#This Row],[Employee Name]],'List of Employees'!$B$4:$H$766,6))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1747</v>
      </c>
      <c r="E9046" s="20" t="str">
        <f>IF(ISBLANK(LeaveTracker[[#This Row],[Employee Name]]),"-----",VLOOKUP(LeaveTracker[[#This Row],[Employee Name]],'List of Employees'!$B$4:$H$766,7))</f>
        <v>BPLO</v>
      </c>
      <c r="F9046" s="66" t="str">
        <f>IF(ISBLANK(LeaveTracker[[#This Row],[Employee Name]]),"-----",VLOOKUP(LeaveTracker[[#This Row],[Employee Name]],'List of Employees'!$B$4:$H$766,6))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1914</v>
      </c>
      <c r="E9047" s="20" t="str">
        <f>IF(ISBLANK(LeaveTracker[[#This Row],[Employee Name]]),"-----",VLOOKUP(LeaveTracker[[#This Row],[Employee Name]],'List of Employees'!$B$4:$H$766,7))</f>
        <v>CHO</v>
      </c>
      <c r="F9047" s="66" t="str">
        <f>IF(ISBLANK(LeaveTracker[[#This Row],[Employee Name]]),"-----",VLOOKUP(LeaveTracker[[#This Row],[Employee Name]],'List of Employees'!$B$4:$H$766,6))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1800</v>
      </c>
      <c r="E9048" s="20" t="str">
        <f>IF(ISBLANK(LeaveTracker[[#This Row],[Employee Name]]),"-----",VLOOKUP(LeaveTracker[[#This Row],[Employee Name]],'List of Employees'!$B$4:$H$766,7))</f>
        <v>HOUSING</v>
      </c>
      <c r="F9048" s="66" t="str">
        <f>IF(ISBLANK(LeaveTracker[[#This Row],[Employee Name]]),"-----",VLOOKUP(LeaveTracker[[#This Row],[Employee Name]],'List of Employees'!$B$4:$H$766,6))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2176</v>
      </c>
      <c r="E9049" s="20" t="str">
        <f>IF(ISBLANK(LeaveTracker[[#This Row],[Employee Name]]),"-----",VLOOKUP(LeaveTracker[[#This Row],[Employee Name]],'List of Employees'!$B$4:$H$766,7))</f>
        <v>HALL OF JUSTICE</v>
      </c>
      <c r="F9049" s="66" t="str">
        <f>IF(ISBLANK(LeaveTracker[[#This Row],[Employee Name]]),"-----",VLOOKUP(LeaveTracker[[#This Row],[Employee Name]],'List of Employees'!$B$4:$H$766,6))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1768</v>
      </c>
      <c r="E9050" s="20" t="str">
        <f>IF(ISBLANK(LeaveTracker[[#This Row],[Employee Name]]),"-----",VLOOKUP(LeaveTracker[[#This Row],[Employee Name]],'List of Employees'!$B$4:$H$766,7))</f>
        <v>CHO</v>
      </c>
      <c r="F9050" s="66" t="str">
        <f>IF(ISBLANK(LeaveTracker[[#This Row],[Employee Name]]),"-----",VLOOKUP(LeaveTracker[[#This Row],[Employee Name]],'List of Employees'!$B$4:$H$766,6))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2008</v>
      </c>
      <c r="E9051" s="20" t="str">
        <f>IF(ISBLANK(LeaveTracker[[#This Row],[Employee Name]]),"-----",VLOOKUP(LeaveTracker[[#This Row],[Employee Name]],'List of Employees'!$B$4:$H$766,7))</f>
        <v>EDP</v>
      </c>
      <c r="F9051" s="66" t="str">
        <f>IF(ISBLANK(LeaveTracker[[#This Row],[Employee Name]]),"-----",VLOOKUP(LeaveTracker[[#This Row],[Employee Name]],'List of Employees'!$B$4:$H$766,6))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2253</v>
      </c>
      <c r="E9052" s="20" t="str">
        <f>IF(ISBLANK(LeaveTracker[[#This Row],[Employee Name]]),"-----",VLOOKUP(LeaveTracker[[#This Row],[Employee Name]],'List of Employees'!$B$4:$H$766,7))</f>
        <v>CHO</v>
      </c>
      <c r="F9052" s="66" t="str">
        <f>IF(ISBLANK(LeaveTracker[[#This Row],[Employee Name]]),"-----",VLOOKUP(LeaveTracker[[#This Row],[Employee Name]],'List of Employees'!$B$4:$H$766,6))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Employees'!$B$4:$H$766,7))</f>
        <v>CHO</v>
      </c>
      <c r="F9053" s="66" t="str">
        <f>IF(ISBLANK(LeaveTracker[[#This Row],[Employee Name]]),"-----",VLOOKUP(LeaveTracker[[#This Row],[Employee Name]],'List of Employees'!$B$4:$H$766,6))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1729</v>
      </c>
      <c r="E9054" s="20" t="str">
        <f>IF(ISBLANK(LeaveTracker[[#This Row],[Employee Name]]),"-----",VLOOKUP(LeaveTracker[[#This Row],[Employee Name]],'List of Employees'!$B$4:$H$766,7))</f>
        <v>ASSESSOR</v>
      </c>
      <c r="F9054" s="66" t="str">
        <f>IF(ISBLANK(LeaveTracker[[#This Row],[Employee Name]]),"-----",VLOOKUP(LeaveTracker[[#This Row],[Employee Name]],'List of Employees'!$B$4:$H$766,6))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2571</v>
      </c>
      <c r="D9055" s="19" t="s">
        <v>2232</v>
      </c>
      <c r="E9055" s="20" t="str">
        <f>IF(ISBLANK(LeaveTracker[[#This Row],[Employee Name]]),"-----",VLOOKUP(LeaveTracker[[#This Row],[Employee Name]],'List of Employees'!$B$4:$H$766,7))</f>
        <v>OSPITAL NG TAGAYTAY</v>
      </c>
      <c r="F9055" s="66" t="str">
        <f>IF(ISBLANK(LeaveTracker[[#This Row],[Employee Name]]),"-----",VLOOKUP(LeaveTracker[[#This Row],[Employee Name]],'List of Employees'!$B$4:$H$766,6))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1735</v>
      </c>
      <c r="E9056" s="20" t="str">
        <f>IF(ISBLANK(LeaveTracker[[#This Row],[Employee Name]]),"-----",VLOOKUP(LeaveTracker[[#This Row],[Employee Name]],'List of Employees'!$B$4:$H$766,7))</f>
        <v>ONT</v>
      </c>
      <c r="F9056" s="66" t="str">
        <f>IF(ISBLANK(LeaveTracker[[#This Row],[Employee Name]]),"-----",VLOOKUP(LeaveTracker[[#This Row],[Employee Name]],'List of Employees'!$B$4:$H$766,6))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1735</v>
      </c>
      <c r="E9057" s="20" t="str">
        <f>IF(ISBLANK(LeaveTracker[[#This Row],[Employee Name]]),"-----",VLOOKUP(LeaveTracker[[#This Row],[Employee Name]],'List of Employees'!$B$4:$H$766,7))</f>
        <v>ONT</v>
      </c>
      <c r="F9057" s="66" t="str">
        <f>IF(ISBLANK(LeaveTracker[[#This Row],[Employee Name]]),"-----",VLOOKUP(LeaveTracker[[#This Row],[Employee Name]],'List of Employees'!$B$4:$H$766,6))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1825</v>
      </c>
      <c r="E9058" s="20" t="str">
        <f>IF(ISBLANK(LeaveTracker[[#This Row],[Employee Name]]),"-----",VLOOKUP(LeaveTracker[[#This Row],[Employee Name]],'List of Employees'!$B$4:$H$766,7))</f>
        <v>ONT</v>
      </c>
      <c r="F9058" s="66" t="str">
        <f>IF(ISBLANK(LeaveTracker[[#This Row],[Employee Name]]),"-----",VLOOKUP(LeaveTracker[[#This Row],[Employee Name]],'List of Employees'!$B$4:$H$766,6))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1825</v>
      </c>
      <c r="E9059" s="20" t="str">
        <f>IF(ISBLANK(LeaveTracker[[#This Row],[Employee Name]]),"-----",VLOOKUP(LeaveTracker[[#This Row],[Employee Name]],'List of Employees'!$B$4:$H$766,7))</f>
        <v>ONT</v>
      </c>
      <c r="F9059" s="66" t="str">
        <f>IF(ISBLANK(LeaveTracker[[#This Row],[Employee Name]]),"-----",VLOOKUP(LeaveTracker[[#This Row],[Employee Name]],'List of Employees'!$B$4:$H$766,6))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Employees'!$B$4:$H$766,7))</f>
        <v>COMELEC</v>
      </c>
      <c r="F9060" s="66" t="str">
        <f>IF(ISBLANK(LeaveTracker[[#This Row],[Employee Name]]),"-----",VLOOKUP(LeaveTracker[[#This Row],[Employee Name]],'List of Employees'!$B$4:$H$766,6))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Employees'!$B$4:$H$766,7))</f>
        <v>COMELEC</v>
      </c>
      <c r="F9061" s="66" t="str">
        <f>IF(ISBLANK(LeaveTracker[[#This Row],[Employee Name]]),"-----",VLOOKUP(LeaveTracker[[#This Row],[Employee Name]],'List of Employees'!$B$4:$H$766,6))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1834</v>
      </c>
      <c r="E9062" s="20" t="str">
        <f>IF(ISBLANK(LeaveTracker[[#This Row],[Employee Name]]),"-----",VLOOKUP(LeaveTracker[[#This Row],[Employee Name]],'List of Employees'!$B$4:$H$766,7))</f>
        <v>BIR</v>
      </c>
      <c r="F9062" s="66" t="str">
        <f>IF(ISBLANK(LeaveTracker[[#This Row],[Employee Name]]),"-----",VLOOKUP(LeaveTracker[[#This Row],[Employee Name]],'List of Employees'!$B$4:$H$766,6))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1834</v>
      </c>
      <c r="E9063" s="20" t="str">
        <f>IF(ISBLANK(LeaveTracker[[#This Row],[Employee Name]]),"-----",VLOOKUP(LeaveTracker[[#This Row],[Employee Name]],'List of Employees'!$B$4:$H$766,7))</f>
        <v>BIR</v>
      </c>
      <c r="F9063" s="66" t="str">
        <f>IF(ISBLANK(LeaveTracker[[#This Row],[Employee Name]]),"-----",VLOOKUP(LeaveTracker[[#This Row],[Employee Name]],'List of Employees'!$B$4:$H$766,6))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1825</v>
      </c>
      <c r="E9064" s="20" t="str">
        <f>IF(ISBLANK(LeaveTracker[[#This Row],[Employee Name]]),"-----",VLOOKUP(LeaveTracker[[#This Row],[Employee Name]],'List of Employees'!$B$4:$H$766,7))</f>
        <v>ONT</v>
      </c>
      <c r="F9064" s="66" t="str">
        <f>IF(ISBLANK(LeaveTracker[[#This Row],[Employee Name]]),"-----",VLOOKUP(LeaveTracker[[#This Row],[Employee Name]],'List of Employees'!$B$4:$H$766,6))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1901</v>
      </c>
      <c r="E9065" s="20" t="str">
        <f>IF(ISBLANK(LeaveTracker[[#This Row],[Employee Name]]),"-----",VLOOKUP(LeaveTracker[[#This Row],[Employee Name]],'List of Employees'!$B$4:$H$766,7))</f>
        <v>ONT</v>
      </c>
      <c r="F9065" s="66" t="str">
        <f>IF(ISBLANK(LeaveTracker[[#This Row],[Employee Name]]),"-----",VLOOKUP(LeaveTracker[[#This Row],[Employee Name]],'List of Employees'!$B$4:$H$766,6))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1901</v>
      </c>
      <c r="E9066" s="20" t="str">
        <f>IF(ISBLANK(LeaveTracker[[#This Row],[Employee Name]]),"-----",VLOOKUP(LeaveTracker[[#This Row],[Employee Name]],'List of Employees'!$B$4:$H$766,7))</f>
        <v>ONT</v>
      </c>
      <c r="F9066" s="66" t="str">
        <f>IF(ISBLANK(LeaveTracker[[#This Row],[Employee Name]]),"-----",VLOOKUP(LeaveTracker[[#This Row],[Employee Name]],'List of Employees'!$B$4:$H$766,6))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2123</v>
      </c>
      <c r="E9067" s="20" t="str">
        <f>IF(ISBLANK(LeaveTracker[[#This Row],[Employee Name]]),"-----",VLOOKUP(LeaveTracker[[#This Row],[Employee Name]],'List of Employees'!$B$4:$H$766,7))</f>
        <v>DA</v>
      </c>
      <c r="F9067" s="66" t="str">
        <f>IF(ISBLANK(LeaveTracker[[#This Row],[Employee Name]]),"-----",VLOOKUP(LeaveTracker[[#This Row],[Employee Name]],'List of Employees'!$B$4:$H$766,6))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1908</v>
      </c>
      <c r="E9068" s="20" t="str">
        <f>IF(ISBLANK(LeaveTracker[[#This Row],[Employee Name]]),"-----",VLOOKUP(LeaveTracker[[#This Row],[Employee Name]],'List of Employees'!$B$4:$H$766,7))</f>
        <v>INTERNAL</v>
      </c>
      <c r="F9068" s="66" t="str">
        <f>IF(ISBLANK(LeaveTracker[[#This Row],[Employee Name]]),"-----",VLOOKUP(LeaveTracker[[#This Row],[Employee Name]],'List of Employees'!$B$4:$H$766,6))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1908</v>
      </c>
      <c r="E9069" s="20" t="str">
        <f>IF(ISBLANK(LeaveTracker[[#This Row],[Employee Name]]),"-----",VLOOKUP(LeaveTracker[[#This Row],[Employee Name]],'List of Employees'!$B$4:$H$766,7))</f>
        <v>INTERNAL</v>
      </c>
      <c r="F9069" s="66" t="str">
        <f>IF(ISBLANK(LeaveTracker[[#This Row],[Employee Name]]),"-----",VLOOKUP(LeaveTracker[[#This Row],[Employee Name]],'List of Employees'!$B$4:$H$766,6))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1892</v>
      </c>
      <c r="E9070" s="20" t="str">
        <f>IF(ISBLANK(LeaveTracker[[#This Row],[Employee Name]]),"-----",VLOOKUP(LeaveTracker[[#This Row],[Employee Name]],'List of Employees'!$B$4:$H$766,7))</f>
        <v>PICNIC GROVE</v>
      </c>
      <c r="F9070" s="66" t="str">
        <f>IF(ISBLANK(LeaveTracker[[#This Row],[Employee Name]]),"-----",VLOOKUP(LeaveTracker[[#This Row],[Employee Name]],'List of Employees'!$B$4:$H$766,6))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2572</v>
      </c>
      <c r="E9071" s="20" t="str">
        <f>IF(ISBLANK(LeaveTracker[[#This Row],[Employee Name]]),"-----",VLOOKUP(LeaveTracker[[#This Row],[Employee Name]],'List of Employees'!$B$4:$H$766,7))</f>
        <v>PICNIC GROVE</v>
      </c>
      <c r="F9071" s="66" t="str">
        <f>IF(ISBLANK(LeaveTracker[[#This Row],[Employee Name]]),"-----",VLOOKUP(LeaveTracker[[#This Row],[Employee Name]],'List of Employees'!$B$4:$H$766,6))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2572</v>
      </c>
      <c r="E9072" s="20" t="str">
        <f>IF(ISBLANK(LeaveTracker[[#This Row],[Employee Name]]),"-----",VLOOKUP(LeaveTracker[[#This Row],[Employee Name]],'List of Employees'!$B$4:$H$766,7))</f>
        <v>PICNIC GROVE</v>
      </c>
      <c r="F9072" s="66" t="str">
        <f>IF(ISBLANK(LeaveTracker[[#This Row],[Employee Name]]),"-----",VLOOKUP(LeaveTracker[[#This Row],[Employee Name]],'List of Employees'!$B$4:$H$766,6))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2572</v>
      </c>
      <c r="E9073" s="20" t="str">
        <f>IF(ISBLANK(LeaveTracker[[#This Row],[Employee Name]]),"-----",VLOOKUP(LeaveTracker[[#This Row],[Employee Name]],'List of Employees'!$B$4:$H$766,7))</f>
        <v>PICNIC GROVE</v>
      </c>
      <c r="F9073" s="66" t="str">
        <f>IF(ISBLANK(LeaveTracker[[#This Row],[Employee Name]]),"-----",VLOOKUP(LeaveTracker[[#This Row],[Employee Name]],'List of Employees'!$B$4:$H$766,6))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2572</v>
      </c>
      <c r="E9074" s="20" t="str">
        <f>IF(ISBLANK(LeaveTracker[[#This Row],[Employee Name]]),"-----",VLOOKUP(LeaveTracker[[#This Row],[Employee Name]],'List of Employees'!$B$4:$H$766,7))</f>
        <v>PICNIC GROVE</v>
      </c>
      <c r="F9074" s="66" t="str">
        <f>IF(ISBLANK(LeaveTracker[[#This Row],[Employee Name]]),"-----",VLOOKUP(LeaveTracker[[#This Row],[Employee Name]],'List of Employees'!$B$4:$H$766,6))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2572</v>
      </c>
      <c r="E9075" s="20" t="str">
        <f>IF(ISBLANK(LeaveTracker[[#This Row],[Employee Name]]),"-----",VLOOKUP(LeaveTracker[[#This Row],[Employee Name]],'List of Employees'!$B$4:$H$766,7))</f>
        <v>PICNIC GROVE</v>
      </c>
      <c r="F9075" s="66" t="str">
        <f>IF(ISBLANK(LeaveTracker[[#This Row],[Employee Name]]),"-----",VLOOKUP(LeaveTracker[[#This Row],[Employee Name]],'List of Employees'!$B$4:$H$766,6))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Employees'!$B$4:$H$766,7))</f>
        <v>PICNIC GROVE</v>
      </c>
      <c r="F9076" s="66" t="str">
        <f>IF(ISBLANK(LeaveTracker[[#This Row],[Employee Name]]),"-----",VLOOKUP(LeaveTracker[[#This Row],[Employee Name]],'List of Employees'!$B$4:$H$766,6))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1934</v>
      </c>
      <c r="E9077" s="20" t="str">
        <f>IF(ISBLANK(LeaveTracker[[#This Row],[Employee Name]]),"-----",VLOOKUP(LeaveTracker[[#This Row],[Employee Name]],'List of Employees'!$B$4:$H$766,7))</f>
        <v>GSO</v>
      </c>
      <c r="F9077" s="66" t="str">
        <f>IF(ISBLANK(LeaveTracker[[#This Row],[Employee Name]]),"-----",VLOOKUP(LeaveTracker[[#This Row],[Employee Name]],'List of Employees'!$B$4:$H$766,6))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1923</v>
      </c>
      <c r="E9078" s="20" t="str">
        <f>IF(ISBLANK(LeaveTracker[[#This Row],[Employee Name]]),"-----",VLOOKUP(LeaveTracker[[#This Row],[Employee Name]],'List of Employees'!$B$4:$H$766,7))</f>
        <v>CENRO</v>
      </c>
      <c r="F9078" s="66" t="str">
        <f>IF(ISBLANK(LeaveTracker[[#This Row],[Employee Name]]),"-----",VLOOKUP(LeaveTracker[[#This Row],[Employee Name]],'List of Employees'!$B$4:$H$766,6))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1954</v>
      </c>
      <c r="E9079" s="20" t="str">
        <f>IF(ISBLANK(LeaveTracker[[#This Row],[Employee Name]]),"-----",VLOOKUP(LeaveTracker[[#This Row],[Employee Name]],'List of Employees'!$B$4:$H$766,7))</f>
        <v>CENRO</v>
      </c>
      <c r="F9079" s="66" t="str">
        <f>IF(ISBLANK(LeaveTracker[[#This Row],[Employee Name]]),"-----",VLOOKUP(LeaveTracker[[#This Row],[Employee Name]],'List of Employees'!$B$4:$H$766,6))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Employees'!$B$4:$H$766,7))</f>
        <v>CTO</v>
      </c>
      <c r="F9080" s="66" t="str">
        <f>IF(ISBLANK(LeaveTracker[[#This Row],[Employee Name]]),"-----",VLOOKUP(LeaveTracker[[#This Row],[Employee Name]],'List of Employees'!$B$4:$H$766,6))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Employees'!$B$4:$H$766,7))</f>
        <v>CTO</v>
      </c>
      <c r="F9081" s="66" t="str">
        <f>IF(ISBLANK(LeaveTracker[[#This Row],[Employee Name]]),"-----",VLOOKUP(LeaveTracker[[#This Row],[Employee Name]],'List of Employees'!$B$4:$H$766,6))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1737</v>
      </c>
      <c r="E9082" s="20">
        <f>IF(ISBLANK(LeaveTracker[[#This Row],[Employee Name]]),"-----",VLOOKUP(LeaveTracker[[#This Row],[Employee Name]],'List of Employees'!$B$4:$H$766,7))</f>
        <v>0</v>
      </c>
      <c r="F9082" s="66" t="str">
        <f>IF(ISBLANK(LeaveTracker[[#This Row],[Employee Name]]),"-----",VLOOKUP(LeaveTracker[[#This Row],[Employee Name]],'List of Employees'!$B$4:$H$766,6))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2105</v>
      </c>
      <c r="E9083" s="20" t="str">
        <f>IF(ISBLANK(LeaveTracker[[#This Row],[Employee Name]]),"-----",VLOOKUP(LeaveTracker[[#This Row],[Employee Name]],'List of Employees'!$B$4:$H$766,7))</f>
        <v>CEO</v>
      </c>
      <c r="F9083" s="66" t="str">
        <f>IF(ISBLANK(LeaveTracker[[#This Row],[Employee Name]]),"-----",VLOOKUP(LeaveTracker[[#This Row],[Employee Name]],'List of Employees'!$B$4:$H$766,6))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2082</v>
      </c>
      <c r="E9084" s="20" t="str">
        <f>IF(ISBLANK(LeaveTracker[[#This Row],[Employee Name]]),"-----",VLOOKUP(LeaveTracker[[#This Row],[Employee Name]],'List of Employees'!$B$4:$H$766,7))</f>
        <v>GSO</v>
      </c>
      <c r="F9084" s="66" t="str">
        <f>IF(ISBLANK(LeaveTracker[[#This Row],[Employee Name]]),"-----",VLOOKUP(LeaveTracker[[#This Row],[Employee Name]],'List of Employees'!$B$4:$H$766,6))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Employees'!$B$4:$H$766,7))</f>
        <v>PICNIC GROVE</v>
      </c>
      <c r="F9085" s="66" t="str">
        <f>IF(ISBLANK(LeaveTracker[[#This Row],[Employee Name]]),"-----",VLOOKUP(LeaveTracker[[#This Row],[Employee Name]],'List of Employees'!$B$4:$H$766,6))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Employees'!$B$4:$H$766,7))</f>
        <v>PICNIC GROVE</v>
      </c>
      <c r="F9086" s="66" t="str">
        <f>IF(ISBLANK(LeaveTracker[[#This Row],[Employee Name]]),"-----",VLOOKUP(LeaveTracker[[#This Row],[Employee Name]],'List of Employees'!$B$4:$H$766,6))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Employees'!$B$4:$H$766,7))</f>
        <v>LIBRARY</v>
      </c>
      <c r="F9087" s="66" t="str">
        <f>IF(ISBLANK(LeaveTracker[[#This Row],[Employee Name]]),"-----",VLOOKUP(LeaveTracker[[#This Row],[Employee Name]],'List of Employees'!$B$4:$H$766,6))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Employees'!$B$4:$H$766,7))</f>
        <v>LIBRARY</v>
      </c>
      <c r="F9088" s="66" t="str">
        <f>IF(ISBLANK(LeaveTracker[[#This Row],[Employee Name]]),"-----",VLOOKUP(LeaveTracker[[#This Row],[Employee Name]],'List of Employees'!$B$4:$H$766,6))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1784</v>
      </c>
      <c r="E9089" s="20" t="str">
        <f>IF(ISBLANK(LeaveTracker[[#This Row],[Employee Name]]),"-----",VLOOKUP(LeaveTracker[[#This Row],[Employee Name]],'List of Employees'!$B$4:$H$766,7))</f>
        <v>CTO-LICENSE</v>
      </c>
      <c r="F9089" s="66" t="str">
        <f>IF(ISBLANK(LeaveTracker[[#This Row],[Employee Name]]),"-----",VLOOKUP(LeaveTracker[[#This Row],[Employee Name]],'List of Employees'!$B$4:$H$766,6))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1784</v>
      </c>
      <c r="E9090" s="20" t="str">
        <f>IF(ISBLANK(LeaveTracker[[#This Row],[Employee Name]]),"-----",VLOOKUP(LeaveTracker[[#This Row],[Employee Name]],'List of Employees'!$B$4:$H$766,7))</f>
        <v>CTO-LICENSE</v>
      </c>
      <c r="F9090" s="66" t="str">
        <f>IF(ISBLANK(LeaveTracker[[#This Row],[Employee Name]]),"-----",VLOOKUP(LeaveTracker[[#This Row],[Employee Name]],'List of Employees'!$B$4:$H$766,6))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1784</v>
      </c>
      <c r="E9091" s="20" t="str">
        <f>IF(ISBLANK(LeaveTracker[[#This Row],[Employee Name]]),"-----",VLOOKUP(LeaveTracker[[#This Row],[Employee Name]],'List of Employees'!$B$4:$H$766,7))</f>
        <v>CTO-LICENSE</v>
      </c>
      <c r="F9091" s="66" t="str">
        <f>IF(ISBLANK(LeaveTracker[[#This Row],[Employee Name]]),"-----",VLOOKUP(LeaveTracker[[#This Row],[Employee Name]],'List of Employees'!$B$4:$H$766,6))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Employees'!$B$4:$H$766,7))</f>
        <v>PIO</v>
      </c>
      <c r="F9092" s="66" t="str">
        <f>IF(ISBLANK(LeaveTracker[[#This Row],[Employee Name]]),"-----",VLOOKUP(LeaveTracker[[#This Row],[Employee Name]],'List of Employees'!$B$4:$H$766,6))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Employees'!$B$4:$H$766,7))</f>
        <v>PIO</v>
      </c>
      <c r="F9093" s="66" t="str">
        <f>IF(ISBLANK(LeaveTracker[[#This Row],[Employee Name]]),"-----",VLOOKUP(LeaveTracker[[#This Row],[Employee Name]],'List of Employees'!$B$4:$H$766,6))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Employees'!$B$4:$H$766,7))</f>
        <v>PIO</v>
      </c>
      <c r="F9094" s="66" t="str">
        <f>IF(ISBLANK(LeaveTracker[[#This Row],[Employee Name]]),"-----",VLOOKUP(LeaveTracker[[#This Row],[Employee Name]],'List of Employees'!$B$4:$H$766,6))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Employees'!$B$4:$H$766,7))</f>
        <v>ACCOUNTING</v>
      </c>
      <c r="F9095" s="66" t="str">
        <f>IF(ISBLANK(LeaveTracker[[#This Row],[Employee Name]]),"-----",VLOOKUP(LeaveTracker[[#This Row],[Employee Name]],'List of Employees'!$B$4:$H$766,6))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1829</v>
      </c>
      <c r="E9096" s="20" t="str">
        <f>IF(ISBLANK(LeaveTracker[[#This Row],[Employee Name]]),"-----",VLOOKUP(LeaveTracker[[#This Row],[Employee Name]],'List of Employees'!$B$4:$H$766,7))</f>
        <v>EEO/CITY MARKET</v>
      </c>
      <c r="F9096" s="66" t="str">
        <f>IF(ISBLANK(LeaveTracker[[#This Row],[Employee Name]]),"-----",VLOOKUP(LeaveTracker[[#This Row],[Employee Name]],'List of Employees'!$B$4:$H$766,6))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1829</v>
      </c>
      <c r="E9097" s="20" t="str">
        <f>IF(ISBLANK(LeaveTracker[[#This Row],[Employee Name]]),"-----",VLOOKUP(LeaveTracker[[#This Row],[Employee Name]],'List of Employees'!$B$4:$H$766,7))</f>
        <v>EEO/CITY MARKET</v>
      </c>
      <c r="F9097" s="66" t="str">
        <f>IF(ISBLANK(LeaveTracker[[#This Row],[Employee Name]]),"-----",VLOOKUP(LeaveTracker[[#This Row],[Employee Name]],'List of Employees'!$B$4:$H$766,6))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1829</v>
      </c>
      <c r="E9098" s="20" t="str">
        <f>IF(ISBLANK(LeaveTracker[[#This Row],[Employee Name]]),"-----",VLOOKUP(LeaveTracker[[#This Row],[Employee Name]],'List of Employees'!$B$4:$H$766,7))</f>
        <v>EEO/CITY MARKET</v>
      </c>
      <c r="F9098" s="66" t="str">
        <f>IF(ISBLANK(LeaveTracker[[#This Row],[Employee Name]]),"-----",VLOOKUP(LeaveTracker[[#This Row],[Employee Name]],'List of Employees'!$B$4:$H$766,6))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1829</v>
      </c>
      <c r="E9099" s="20" t="str">
        <f>IF(ISBLANK(LeaveTracker[[#This Row],[Employee Name]]),"-----",VLOOKUP(LeaveTracker[[#This Row],[Employee Name]],'List of Employees'!$B$4:$H$766,7))</f>
        <v>EEO/CITY MARKET</v>
      </c>
      <c r="F9099" s="66" t="str">
        <f>IF(ISBLANK(LeaveTracker[[#This Row],[Employee Name]]),"-----",VLOOKUP(LeaveTracker[[#This Row],[Employee Name]],'List of Employees'!$B$4:$H$766,6))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1829</v>
      </c>
      <c r="E9100" s="20" t="str">
        <f>IF(ISBLANK(LeaveTracker[[#This Row],[Employee Name]]),"-----",VLOOKUP(LeaveTracker[[#This Row],[Employee Name]],'List of Employees'!$B$4:$H$766,7))</f>
        <v>EEO/CITY MARKET</v>
      </c>
      <c r="F9100" s="66" t="str">
        <f>IF(ISBLANK(LeaveTracker[[#This Row],[Employee Name]]),"-----",VLOOKUP(LeaveTracker[[#This Row],[Employee Name]],'List of Employees'!$B$4:$H$766,6))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1829</v>
      </c>
      <c r="E9101" s="20" t="str">
        <f>IF(ISBLANK(LeaveTracker[[#This Row],[Employee Name]]),"-----",VLOOKUP(LeaveTracker[[#This Row],[Employee Name]],'List of Employees'!$B$4:$H$766,7))</f>
        <v>EEO/CITY MARKET</v>
      </c>
      <c r="F9101" s="66" t="str">
        <f>IF(ISBLANK(LeaveTracker[[#This Row],[Employee Name]]),"-----",VLOOKUP(LeaveTracker[[#This Row],[Employee Name]],'List of Employees'!$B$4:$H$766,6))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Employees'!$B$4:$H$766,7))</f>
        <v>EEO/ CITY MARKET</v>
      </c>
      <c r="F9102" s="66" t="str">
        <f>IF(ISBLANK(LeaveTracker[[#This Row],[Employee Name]]),"-----",VLOOKUP(LeaveTracker[[#This Row],[Employee Name]],'List of Employees'!$B$4:$H$766,6))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Employees'!$B$4:$H$766,7))</f>
        <v>EEO/ CITY MARKET</v>
      </c>
      <c r="F9103" s="66" t="str">
        <f>IF(ISBLANK(LeaveTracker[[#This Row],[Employee Name]]),"-----",VLOOKUP(LeaveTracker[[#This Row],[Employee Name]],'List of Employees'!$B$4:$H$766,6))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Employees'!$B$4:$H$766,7))</f>
        <v>EEO/ CITY MARKET</v>
      </c>
      <c r="F9104" s="66" t="str">
        <f>IF(ISBLANK(LeaveTracker[[#This Row],[Employee Name]]),"-----",VLOOKUP(LeaveTracker[[#This Row],[Employee Name]],'List of Employees'!$B$4:$H$766,6))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Employees'!$B$4:$H$766,7))</f>
        <v>EEO/ CITY MARKET</v>
      </c>
      <c r="F9105" s="66" t="str">
        <f>IF(ISBLANK(LeaveTracker[[#This Row],[Employee Name]]),"-----",VLOOKUP(LeaveTracker[[#This Row],[Employee Name]],'List of Employees'!$B$4:$H$766,6))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Employees'!$B$4:$H$766,7))</f>
        <v>EEO/ CITY MARKET</v>
      </c>
      <c r="F9106" s="66" t="str">
        <f>IF(ISBLANK(LeaveTracker[[#This Row],[Employee Name]]),"-----",VLOOKUP(LeaveTracker[[#This Row],[Employee Name]],'List of Employees'!$B$4:$H$766,6))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Employees'!$B$4:$H$766,7))</f>
        <v>EEO/ CITY MARKET</v>
      </c>
      <c r="F9107" s="66" t="str">
        <f>IF(ISBLANK(LeaveTracker[[#This Row],[Employee Name]]),"-----",VLOOKUP(LeaveTracker[[#This Row],[Employee Name]],'List of Employees'!$B$4:$H$766,6))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Employees'!$B$4:$H$766,7))</f>
        <v>EEO/ CITY MARKET</v>
      </c>
      <c r="F9108" s="66" t="str">
        <f>IF(ISBLANK(LeaveTracker[[#This Row],[Employee Name]]),"-----",VLOOKUP(LeaveTracker[[#This Row],[Employee Name]],'List of Employees'!$B$4:$H$766,6))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Employees'!$B$4:$H$766,7))</f>
        <v>COOPERATIVE OFFICE</v>
      </c>
      <c r="F9109" s="66" t="str">
        <f>IF(ISBLANK(LeaveTracker[[#This Row],[Employee Name]]),"-----",VLOOKUP(LeaveTracker[[#This Row],[Employee Name]],'List of Employees'!$B$4:$H$766,6))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Employees'!$B$4:$H$766,7))</f>
        <v>CHO</v>
      </c>
      <c r="F9110" s="66" t="str">
        <f>IF(ISBLANK(LeaveTracker[[#This Row],[Employee Name]]),"-----",VLOOKUP(LeaveTracker[[#This Row],[Employee Name]],'List of Employees'!$B$4:$H$766,6))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Employees'!$B$4:$H$766,7))</f>
        <v>VMO</v>
      </c>
      <c r="F9111" s="66" t="str">
        <f>IF(ISBLANK(LeaveTracker[[#This Row],[Employee Name]]),"-----",VLOOKUP(LeaveTracker[[#This Row],[Employee Name]],'List of Employees'!$B$4:$H$766,6))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Employees'!$B$4:$H$766,7))</f>
        <v>VMO</v>
      </c>
      <c r="F9112" s="66" t="str">
        <f>IF(ISBLANK(LeaveTracker[[#This Row],[Employee Name]]),"-----",VLOOKUP(LeaveTracker[[#This Row],[Employee Name]],'List of Employees'!$B$4:$H$766,6))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1858</v>
      </c>
      <c r="E9113" s="20" t="str">
        <f>IF(ISBLANK(LeaveTracker[[#This Row],[Employee Name]]),"-----",VLOOKUP(LeaveTracker[[#This Row],[Employee Name]],'List of Employees'!$B$4:$H$766,7))</f>
        <v>TICC</v>
      </c>
      <c r="F9113" s="66" t="str">
        <f>IF(ISBLANK(LeaveTracker[[#This Row],[Employee Name]]),"-----",VLOOKUP(LeaveTracker[[#This Row],[Employee Name]],'List of Employees'!$B$4:$H$766,6))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Employees'!$B$4:$H$766,7))</f>
        <v>CHARACTER OFFICE</v>
      </c>
      <c r="F9114" s="66" t="str">
        <f>IF(ISBLANK(LeaveTracker[[#This Row],[Employee Name]]),"-----",VLOOKUP(LeaveTracker[[#This Row],[Employee Name]],'List of Employees'!$B$4:$H$766,6))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Employees'!$B$4:$H$766,7))</f>
        <v>ACCOUNTING</v>
      </c>
      <c r="F9115" s="66" t="str">
        <f>IF(ISBLANK(LeaveTracker[[#This Row],[Employee Name]]),"-----",VLOOKUP(LeaveTracker[[#This Row],[Employee Name]],'List of Employees'!$B$4:$H$766,6))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Employees'!$B$4:$H$766,7))</f>
        <v>CHARACTER OFFICE</v>
      </c>
      <c r="F9116" s="66" t="str">
        <f>IF(ISBLANK(LeaveTracker[[#This Row],[Employee Name]]),"-----",VLOOKUP(LeaveTracker[[#This Row],[Employee Name]],'List of Employees'!$B$4:$H$766,6))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1807</v>
      </c>
      <c r="E9117" s="20" t="str">
        <f>IF(ISBLANK(LeaveTracker[[#This Row],[Employee Name]]),"-----",VLOOKUP(LeaveTracker[[#This Row],[Employee Name]],'List of Employees'!$B$4:$H$766,7))</f>
        <v>TICC</v>
      </c>
      <c r="F9117" s="66" t="str">
        <f>IF(ISBLANK(LeaveTracker[[#This Row],[Employee Name]]),"-----",VLOOKUP(LeaveTracker[[#This Row],[Employee Name]],'List of Employees'!$B$4:$H$766,6))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Employees'!$B$4:$H$766,7))</f>
        <v>CCT</v>
      </c>
      <c r="F9118" s="66" t="str">
        <f>IF(ISBLANK(LeaveTracker[[#This Row],[Employee Name]]),"-----",VLOOKUP(LeaveTracker[[#This Row],[Employee Name]],'List of Employees'!$B$4:$H$766,6))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1895</v>
      </c>
      <c r="E9119" s="20" t="str">
        <f>IF(ISBLANK(LeaveTracker[[#This Row],[Employee Name]]),"-----",VLOOKUP(LeaveTracker[[#This Row],[Employee Name]],'List of Employees'!$B$4:$H$766,7))</f>
        <v>TICC</v>
      </c>
      <c r="F9119" s="66" t="str">
        <f>IF(ISBLANK(LeaveTracker[[#This Row],[Employee Name]]),"-----",VLOOKUP(LeaveTracker[[#This Row],[Employee Name]],'List of Employees'!$B$4:$H$766,6))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1895</v>
      </c>
      <c r="E9120" s="20" t="str">
        <f>IF(ISBLANK(LeaveTracker[[#This Row],[Employee Name]]),"-----",VLOOKUP(LeaveTracker[[#This Row],[Employee Name]],'List of Employees'!$B$4:$H$766,7))</f>
        <v>TICC</v>
      </c>
      <c r="F9120" s="66" t="str">
        <f>IF(ISBLANK(LeaveTracker[[#This Row],[Employee Name]]),"-----",VLOOKUP(LeaveTracker[[#This Row],[Employee Name]],'List of Employees'!$B$4:$H$766,6))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2494</v>
      </c>
      <c r="E9121" s="20" t="str">
        <f>IF(ISBLANK(LeaveTracker[[#This Row],[Employee Name]]),"-----",VLOOKUP(LeaveTracker[[#This Row],[Employee Name]],'List of Employees'!$B$4:$H$766,7))</f>
        <v>TICC</v>
      </c>
      <c r="F9121" s="66" t="str">
        <f>IF(ISBLANK(LeaveTracker[[#This Row],[Employee Name]]),"-----",VLOOKUP(LeaveTracker[[#This Row],[Employee Name]],'List of Employees'!$B$4:$H$766,6))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Employees'!$B$4:$H$766,7))</f>
        <v>TCCH/TICC</v>
      </c>
      <c r="F9122" s="66" t="str">
        <f>IF(ISBLANK(LeaveTracker[[#This Row],[Employee Name]]),"-----",VLOOKUP(LeaveTracker[[#This Row],[Employee Name]],'List of Employees'!$B$4:$H$766,6))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1882</v>
      </c>
      <c r="E9123" s="20" t="str">
        <f>IF(ISBLANK(LeaveTracker[[#This Row],[Employee Name]]),"-----",VLOOKUP(LeaveTracker[[#This Row],[Employee Name]],'List of Employees'!$B$4:$H$766,7))</f>
        <v>TICC</v>
      </c>
      <c r="F9123" s="66" t="str">
        <f>IF(ISBLANK(LeaveTracker[[#This Row],[Employee Name]]),"-----",VLOOKUP(LeaveTracker[[#This Row],[Employee Name]],'List of Employees'!$B$4:$H$766,6))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Employees'!$B$4:$H$766,7))</f>
        <v>TCCH/TICC</v>
      </c>
      <c r="F9124" s="66" t="str">
        <f>IF(ISBLANK(LeaveTracker[[#This Row],[Employee Name]]),"-----",VLOOKUP(LeaveTracker[[#This Row],[Employee Name]],'List of Employees'!$B$4:$H$766,6))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1859</v>
      </c>
      <c r="E9125" s="20" t="str">
        <f>IF(ISBLANK(LeaveTracker[[#This Row],[Employee Name]]),"-----",VLOOKUP(LeaveTracker[[#This Row],[Employee Name]],'List of Employees'!$B$4:$H$766,7))</f>
        <v>TICC</v>
      </c>
      <c r="F9125" s="66" t="str">
        <f>IF(ISBLANK(LeaveTracker[[#This Row],[Employee Name]]),"-----",VLOOKUP(LeaveTracker[[#This Row],[Employee Name]],'List of Employees'!$B$4:$H$766,6))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1859</v>
      </c>
      <c r="E9126" s="20" t="str">
        <f>IF(ISBLANK(LeaveTracker[[#This Row],[Employee Name]]),"-----",VLOOKUP(LeaveTracker[[#This Row],[Employee Name]],'List of Employees'!$B$4:$H$766,7))</f>
        <v>TICC</v>
      </c>
      <c r="F9126" s="66" t="str">
        <f>IF(ISBLANK(LeaveTracker[[#This Row],[Employee Name]]),"-----",VLOOKUP(LeaveTracker[[#This Row],[Employee Name]],'List of Employees'!$B$4:$H$766,6))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1859</v>
      </c>
      <c r="E9127" s="20" t="str">
        <f>IF(ISBLANK(LeaveTracker[[#This Row],[Employee Name]]),"-----",VLOOKUP(LeaveTracker[[#This Row],[Employee Name]],'List of Employees'!$B$4:$H$766,7))</f>
        <v>TICC</v>
      </c>
      <c r="F9127" s="66" t="str">
        <f>IF(ISBLANK(LeaveTracker[[#This Row],[Employee Name]]),"-----",VLOOKUP(LeaveTracker[[#This Row],[Employee Name]],'List of Employees'!$B$4:$H$766,6))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1859</v>
      </c>
      <c r="E9128" s="20" t="str">
        <f>IF(ISBLANK(LeaveTracker[[#This Row],[Employee Name]]),"-----",VLOOKUP(LeaveTracker[[#This Row],[Employee Name]],'List of Employees'!$B$4:$H$766,7))</f>
        <v>TICC</v>
      </c>
      <c r="F9128" s="66" t="str">
        <f>IF(ISBLANK(LeaveTracker[[#This Row],[Employee Name]]),"-----",VLOOKUP(LeaveTracker[[#This Row],[Employee Name]],'List of Employees'!$B$4:$H$766,6))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1859</v>
      </c>
      <c r="E9129" s="20" t="str">
        <f>IF(ISBLANK(LeaveTracker[[#This Row],[Employee Name]]),"-----",VLOOKUP(LeaveTracker[[#This Row],[Employee Name]],'List of Employees'!$B$4:$H$766,7))</f>
        <v>TICC</v>
      </c>
      <c r="F9129" s="66" t="str">
        <f>IF(ISBLANK(LeaveTracker[[#This Row],[Employee Name]]),"-----",VLOOKUP(LeaveTracker[[#This Row],[Employee Name]],'List of Employees'!$B$4:$H$766,6))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1806</v>
      </c>
      <c r="E9130" s="20" t="str">
        <f>IF(ISBLANK(LeaveTracker[[#This Row],[Employee Name]]),"-----",VLOOKUP(LeaveTracker[[#This Row],[Employee Name]],'List of Employees'!$B$4:$H$766,7))</f>
        <v>TICC/TCCH</v>
      </c>
      <c r="F9130" s="66" t="str">
        <f>IF(ISBLANK(LeaveTracker[[#This Row],[Employee Name]]),"-----",VLOOKUP(LeaveTracker[[#This Row],[Employee Name]],'List of Employees'!$B$4:$H$766,6))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2320</v>
      </c>
      <c r="E9131" s="20" t="str">
        <f>IF(ISBLANK(LeaveTracker[[#This Row],[Employee Name]]),"-----",VLOOKUP(LeaveTracker[[#This Row],[Employee Name]],'List of Employees'!$B$4:$H$766,7))</f>
        <v>CEO</v>
      </c>
      <c r="F9131" s="66" t="str">
        <f>IF(ISBLANK(LeaveTracker[[#This Row],[Employee Name]]),"-----",VLOOKUP(LeaveTracker[[#This Row],[Employee Name]],'List of Employees'!$B$4:$H$766,6))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1797</v>
      </c>
      <c r="E9132" s="20" t="str">
        <f>IF(ISBLANK(LeaveTracker[[#This Row],[Employee Name]]),"-----",VLOOKUP(LeaveTracker[[#This Row],[Employee Name]],'List of Employees'!$B$4:$H$766,7))</f>
        <v>TCNHS</v>
      </c>
      <c r="F9132" s="66" t="str">
        <f>IF(ISBLANK(LeaveTracker[[#This Row],[Employee Name]]),"-----",VLOOKUP(LeaveTracker[[#This Row],[Employee Name]],'List of Employees'!$B$4:$H$766,6))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1797</v>
      </c>
      <c r="E9133" s="20" t="str">
        <f>IF(ISBLANK(LeaveTracker[[#This Row],[Employee Name]]),"-----",VLOOKUP(LeaveTracker[[#This Row],[Employee Name]],'List of Employees'!$B$4:$H$766,7))</f>
        <v>TCNHS</v>
      </c>
      <c r="F9133" s="66" t="str">
        <f>IF(ISBLANK(LeaveTracker[[#This Row],[Employee Name]]),"-----",VLOOKUP(LeaveTracker[[#This Row],[Employee Name]],'List of Employees'!$B$4:$H$766,6))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1797</v>
      </c>
      <c r="E9134" s="20" t="str">
        <f>IF(ISBLANK(LeaveTracker[[#This Row],[Employee Name]]),"-----",VLOOKUP(LeaveTracker[[#This Row],[Employee Name]],'List of Employees'!$B$4:$H$766,7))</f>
        <v>TCNHS</v>
      </c>
      <c r="F9134" s="66" t="str">
        <f>IF(ISBLANK(LeaveTracker[[#This Row],[Employee Name]]),"-----",VLOOKUP(LeaveTracker[[#This Row],[Employee Name]],'List of Employees'!$B$4:$H$766,6))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1797</v>
      </c>
      <c r="E9135" s="20" t="str">
        <f>IF(ISBLANK(LeaveTracker[[#This Row],[Employee Name]]),"-----",VLOOKUP(LeaveTracker[[#This Row],[Employee Name]],'List of Employees'!$B$4:$H$766,7))</f>
        <v>TCNHS</v>
      </c>
      <c r="F9135" s="66" t="str">
        <f>IF(ISBLANK(LeaveTracker[[#This Row],[Employee Name]]),"-----",VLOOKUP(LeaveTracker[[#This Row],[Employee Name]],'List of Employees'!$B$4:$H$766,6))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2182</v>
      </c>
      <c r="E9136" s="20" t="str">
        <f>IF(ISBLANK(LeaveTracker[[#This Row],[Employee Name]]),"-----",VLOOKUP(LeaveTracker[[#This Row],[Employee Name]],'List of Employees'!$B$4:$H$766,7))</f>
        <v>TICC</v>
      </c>
      <c r="F9136" s="66" t="str">
        <f>IF(ISBLANK(LeaveTracker[[#This Row],[Employee Name]]),"-----",VLOOKUP(LeaveTracker[[#This Row],[Employee Name]],'List of Employees'!$B$4:$H$766,6))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2182</v>
      </c>
      <c r="E9137" s="20" t="str">
        <f>IF(ISBLANK(LeaveTracker[[#This Row],[Employee Name]]),"-----",VLOOKUP(LeaveTracker[[#This Row],[Employee Name]],'List of Employees'!$B$4:$H$766,7))</f>
        <v>TICC</v>
      </c>
      <c r="F9137" s="66" t="str">
        <f>IF(ISBLANK(LeaveTracker[[#This Row],[Employee Name]]),"-----",VLOOKUP(LeaveTracker[[#This Row],[Employee Name]],'List of Employees'!$B$4:$H$766,6))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1882</v>
      </c>
      <c r="E9138" s="20" t="str">
        <f>IF(ISBLANK(LeaveTracker[[#This Row],[Employee Name]]),"-----",VLOOKUP(LeaveTracker[[#This Row],[Employee Name]],'List of Employees'!$B$4:$H$766,7))</f>
        <v>TICC</v>
      </c>
      <c r="F9138" s="66" t="str">
        <f>IF(ISBLANK(LeaveTracker[[#This Row],[Employee Name]]),"-----",VLOOKUP(LeaveTracker[[#This Row],[Employee Name]],'List of Employees'!$B$4:$H$766,6))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1882</v>
      </c>
      <c r="E9139" s="20" t="str">
        <f>IF(ISBLANK(LeaveTracker[[#This Row],[Employee Name]]),"-----",VLOOKUP(LeaveTracker[[#This Row],[Employee Name]],'List of Employees'!$B$4:$H$766,7))</f>
        <v>TICC</v>
      </c>
      <c r="F9139" s="66" t="str">
        <f>IF(ISBLANK(LeaveTracker[[#This Row],[Employee Name]]),"-----",VLOOKUP(LeaveTracker[[#This Row],[Employee Name]],'List of Employees'!$B$4:$H$766,6))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1882</v>
      </c>
      <c r="E9140" s="20" t="str">
        <f>IF(ISBLANK(LeaveTracker[[#This Row],[Employee Name]]),"-----",VLOOKUP(LeaveTracker[[#This Row],[Employee Name]],'List of Employees'!$B$4:$H$766,7))</f>
        <v>TICC</v>
      </c>
      <c r="F9140" s="66" t="str">
        <f>IF(ISBLANK(LeaveTracker[[#This Row],[Employee Name]]),"-----",VLOOKUP(LeaveTracker[[#This Row],[Employee Name]],'List of Employees'!$B$4:$H$766,6))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1785</v>
      </c>
      <c r="E9141" s="20" t="str">
        <f>IF(ISBLANK(LeaveTracker[[#This Row],[Employee Name]]),"-----",VLOOKUP(LeaveTracker[[#This Row],[Employee Name]],'List of Employees'!$B$4:$H$766,7))</f>
        <v>CENRO</v>
      </c>
      <c r="F9141" s="66" t="str">
        <f>IF(ISBLANK(LeaveTracker[[#This Row],[Employee Name]]),"-----",VLOOKUP(LeaveTracker[[#This Row],[Employee Name]],'List of Employees'!$B$4:$H$766,6))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1951</v>
      </c>
      <c r="E9142" s="20" t="str">
        <f>IF(ISBLANK(LeaveTracker[[#This Row],[Employee Name]]),"-----",VLOOKUP(LeaveTracker[[#This Row],[Employee Name]],'List of Employees'!$B$4:$H$766,7))</f>
        <v>EEO/CITY MARKET</v>
      </c>
      <c r="F9142" s="66" t="str">
        <f>IF(ISBLANK(LeaveTracker[[#This Row],[Employee Name]]),"-----",VLOOKUP(LeaveTracker[[#This Row],[Employee Name]],'List of Employees'!$B$4:$H$766,6))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1951</v>
      </c>
      <c r="E9143" s="20" t="str">
        <f>IF(ISBLANK(LeaveTracker[[#This Row],[Employee Name]]),"-----",VLOOKUP(LeaveTracker[[#This Row],[Employee Name]],'List of Employees'!$B$4:$H$766,7))</f>
        <v>EEO/CITY MARKET</v>
      </c>
      <c r="F9143" s="66" t="str">
        <f>IF(ISBLANK(LeaveTracker[[#This Row],[Employee Name]]),"-----",VLOOKUP(LeaveTracker[[#This Row],[Employee Name]],'List of Employees'!$B$4:$H$766,6))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1951</v>
      </c>
      <c r="E9144" s="20" t="str">
        <f>IF(ISBLANK(LeaveTracker[[#This Row],[Employee Name]]),"-----",VLOOKUP(LeaveTracker[[#This Row],[Employee Name]],'List of Employees'!$B$4:$H$766,7))</f>
        <v>EEO/CITY MARKET</v>
      </c>
      <c r="F9144" s="66" t="str">
        <f>IF(ISBLANK(LeaveTracker[[#This Row],[Employee Name]]),"-----",VLOOKUP(LeaveTracker[[#This Row],[Employee Name]],'List of Employees'!$B$4:$H$766,6))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2575</v>
      </c>
      <c r="E9145" s="20" t="str">
        <f>IF(ISBLANK(LeaveTracker[[#This Row],[Employee Name]]),"-----",VLOOKUP(LeaveTracker[[#This Row],[Employee Name]],'List of Employees'!$B$4:$H$766,7))</f>
        <v>CENRO</v>
      </c>
      <c r="F9145" s="66" t="str">
        <f>IF(ISBLANK(LeaveTracker[[#This Row],[Employee Name]]),"-----",VLOOKUP(LeaveTracker[[#This Row],[Employee Name]],'List of Employees'!$B$4:$H$766,6))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2575</v>
      </c>
      <c r="E9146" s="20" t="str">
        <f>IF(ISBLANK(LeaveTracker[[#This Row],[Employee Name]]),"-----",VLOOKUP(LeaveTracker[[#This Row],[Employee Name]],'List of Employees'!$B$4:$H$766,7))</f>
        <v>CENRO</v>
      </c>
      <c r="F9146" s="66" t="str">
        <f>IF(ISBLANK(LeaveTracker[[#This Row],[Employee Name]]),"-----",VLOOKUP(LeaveTracker[[#This Row],[Employee Name]],'List of Employees'!$B$4:$H$766,6))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1747</v>
      </c>
      <c r="E9147" s="20" t="str">
        <f>IF(ISBLANK(LeaveTracker[[#This Row],[Employee Name]]),"-----",VLOOKUP(LeaveTracker[[#This Row],[Employee Name]],'List of Employees'!$B$4:$H$766,7))</f>
        <v>BPLO</v>
      </c>
      <c r="F9147" s="66" t="str">
        <f>IF(ISBLANK(LeaveTracker[[#This Row],[Employee Name]]),"-----",VLOOKUP(LeaveTracker[[#This Row],[Employee Name]],'List of Employees'!$B$4:$H$766,6))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1747</v>
      </c>
      <c r="E9148" s="20" t="str">
        <f>IF(ISBLANK(LeaveTracker[[#This Row],[Employee Name]]),"-----",VLOOKUP(LeaveTracker[[#This Row],[Employee Name]],'List of Employees'!$B$4:$H$766,7))</f>
        <v>BPLO</v>
      </c>
      <c r="F9148" s="66" t="str">
        <f>IF(ISBLANK(LeaveTracker[[#This Row],[Employee Name]]),"-----",VLOOKUP(LeaveTracker[[#This Row],[Employee Name]],'List of Employees'!$B$4:$H$766,6))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1955</v>
      </c>
      <c r="E9149" s="20" t="str">
        <f>IF(ISBLANK(LeaveTracker[[#This Row],[Employee Name]]),"-----",VLOOKUP(LeaveTracker[[#This Row],[Employee Name]],'List of Employees'!$B$4:$H$766,7))</f>
        <v>CENRO</v>
      </c>
      <c r="F9149" s="66" t="str">
        <f>IF(ISBLANK(LeaveTracker[[#This Row],[Employee Name]]),"-----",VLOOKUP(LeaveTracker[[#This Row],[Employee Name]],'List of Employees'!$B$4:$H$766,6))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Employees'!$B$4:$H$766,7))</f>
        <v>CHARACTER OFFICE</v>
      </c>
      <c r="F9150" s="66" t="str">
        <f>IF(ISBLANK(LeaveTracker[[#This Row],[Employee Name]]),"-----",VLOOKUP(LeaveTracker[[#This Row],[Employee Name]],'List of Employees'!$B$4:$H$766,6))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Employees'!$B$4:$H$766,7))</f>
        <v>CHARACTER OFFICE</v>
      </c>
      <c r="F9151" s="66" t="str">
        <f>IF(ISBLANK(LeaveTracker[[#This Row],[Employee Name]]),"-----",VLOOKUP(LeaveTracker[[#This Row],[Employee Name]],'List of Employees'!$B$4:$H$766,6))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Employees'!$B$4:$H$766,7))</f>
        <v>CHARACTER OFFICE</v>
      </c>
      <c r="F9152" s="66" t="str">
        <f>IF(ISBLANK(LeaveTracker[[#This Row],[Employee Name]]),"-----",VLOOKUP(LeaveTracker[[#This Row],[Employee Name]],'List of Employees'!$B$4:$H$766,6))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Employees'!$B$4:$H$766,7))</f>
        <v>CHARACTER OFFICE</v>
      </c>
      <c r="F9153" s="66" t="str">
        <f>IF(ISBLANK(LeaveTracker[[#This Row],[Employee Name]]),"-----",VLOOKUP(LeaveTracker[[#This Row],[Employee Name]],'List of Employees'!$B$4:$H$766,6))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1949</v>
      </c>
      <c r="E9154" s="20" t="str">
        <f>IF(ISBLANK(LeaveTracker[[#This Row],[Employee Name]]),"-----",VLOOKUP(LeaveTracker[[#This Row],[Employee Name]],'List of Employees'!$B$4:$H$766,7))</f>
        <v>CENRO</v>
      </c>
      <c r="F9154" s="66" t="str">
        <f>IF(ISBLANK(LeaveTracker[[#This Row],[Employee Name]]),"-----",VLOOKUP(LeaveTracker[[#This Row],[Employee Name]],'List of Employees'!$B$4:$H$766,6))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2180</v>
      </c>
      <c r="E9155" s="20" t="str">
        <f>IF(ISBLANK(LeaveTracker[[#This Row],[Employee Name]]),"-----",VLOOKUP(LeaveTracker[[#This Row],[Employee Name]],'List of Employees'!$B$4:$H$766,7))</f>
        <v>CENRO</v>
      </c>
      <c r="F9155" s="66" t="str">
        <f>IF(ISBLANK(LeaveTracker[[#This Row],[Employee Name]]),"-----",VLOOKUP(LeaveTracker[[#This Row],[Employee Name]],'List of Employees'!$B$4:$H$766,6))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2189</v>
      </c>
      <c r="E9156" s="20" t="str">
        <f>IF(ISBLANK(LeaveTracker[[#This Row],[Employee Name]]),"-----",VLOOKUP(LeaveTracker[[#This Row],[Employee Name]],'List of Employees'!$B$4:$H$766,7))</f>
        <v>CENRO</v>
      </c>
      <c r="F9156" s="66" t="str">
        <f>IF(ISBLANK(LeaveTracker[[#This Row],[Employee Name]]),"-----",VLOOKUP(LeaveTracker[[#This Row],[Employee Name]],'List of Employees'!$B$4:$H$766,6))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1813</v>
      </c>
      <c r="E9157" s="20" t="str">
        <f>IF(ISBLANK(LeaveTracker[[#This Row],[Employee Name]]),"-----",VLOOKUP(LeaveTracker[[#This Row],[Employee Name]],'List of Employees'!$B$4:$H$766,7))</f>
        <v>CSWDO</v>
      </c>
      <c r="F9157" s="66" t="str">
        <f>IF(ISBLANK(LeaveTracker[[#This Row],[Employee Name]]),"-----",VLOOKUP(LeaveTracker[[#This Row],[Employee Name]],'List of Employees'!$B$4:$H$766,6))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1813</v>
      </c>
      <c r="E9158" s="20" t="str">
        <f>IF(ISBLANK(LeaveTracker[[#This Row],[Employee Name]]),"-----",VLOOKUP(LeaveTracker[[#This Row],[Employee Name]],'List of Employees'!$B$4:$H$766,7))</f>
        <v>CSWDO</v>
      </c>
      <c r="F9158" s="66" t="str">
        <f>IF(ISBLANK(LeaveTracker[[#This Row],[Employee Name]]),"-----",VLOOKUP(LeaveTracker[[#This Row],[Employee Name]],'List of Employees'!$B$4:$H$766,6))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Employees'!$B$4:$H$766,7))</f>
        <v>CENRO</v>
      </c>
      <c r="F9159" s="66" t="str">
        <f>IF(ISBLANK(LeaveTracker[[#This Row],[Employee Name]]),"-----",VLOOKUP(LeaveTracker[[#This Row],[Employee Name]],'List of Employees'!$B$4:$H$766,6))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1729</v>
      </c>
      <c r="E9160" s="20" t="str">
        <f>IF(ISBLANK(LeaveTracker[[#This Row],[Employee Name]]),"-----",VLOOKUP(LeaveTracker[[#This Row],[Employee Name]],'List of Employees'!$B$4:$H$766,7))</f>
        <v>ASSESSOR</v>
      </c>
      <c r="F9160" s="66" t="str">
        <f>IF(ISBLANK(LeaveTracker[[#This Row],[Employee Name]]),"-----",VLOOKUP(LeaveTracker[[#This Row],[Employee Name]],'List of Employees'!$B$4:$H$766,6))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2508</v>
      </c>
      <c r="E9161" s="20" t="str">
        <f>IF(ISBLANK(LeaveTracker[[#This Row],[Employee Name]]),"-----",VLOOKUP(LeaveTracker[[#This Row],[Employee Name]],'List of Employees'!$B$4:$H$766,7))</f>
        <v>ONT</v>
      </c>
      <c r="F9161" s="66" t="str">
        <f>IF(ISBLANK(LeaveTracker[[#This Row],[Employee Name]]),"-----",VLOOKUP(LeaveTracker[[#This Row],[Employee Name]],'List of Employees'!$B$4:$H$766,6))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2421</v>
      </c>
      <c r="E9162" s="20" t="str">
        <f>IF(ISBLANK(LeaveTracker[[#This Row],[Employee Name]]),"-----",VLOOKUP(LeaveTracker[[#This Row],[Employee Name]],'List of Employees'!$B$4:$H$766,7))</f>
        <v>ONT</v>
      </c>
      <c r="F9162" s="66" t="str">
        <f>IF(ISBLANK(LeaveTracker[[#This Row],[Employee Name]]),"-----",VLOOKUP(LeaveTracker[[#This Row],[Employee Name]],'List of Employees'!$B$4:$H$766,6))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1941</v>
      </c>
      <c r="E9163" s="20" t="str">
        <f>IF(ISBLANK(LeaveTracker[[#This Row],[Employee Name]]),"-----",VLOOKUP(LeaveTracker[[#This Row],[Employee Name]],'List of Employees'!$B$4:$H$766,7))</f>
        <v>SP/VMO</v>
      </c>
      <c r="F9163" s="66" t="str">
        <f>IF(ISBLANK(LeaveTracker[[#This Row],[Employee Name]]),"-----",VLOOKUP(LeaveTracker[[#This Row],[Employee Name]],'List of Employees'!$B$4:$H$766,6))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1941</v>
      </c>
      <c r="E9164" s="20" t="str">
        <f>IF(ISBLANK(LeaveTracker[[#This Row],[Employee Name]]),"-----",VLOOKUP(LeaveTracker[[#This Row],[Employee Name]],'List of Employees'!$B$4:$H$766,7))</f>
        <v>SP/VMO</v>
      </c>
      <c r="F9164" s="66" t="str">
        <f>IF(ISBLANK(LeaveTracker[[#This Row],[Employee Name]]),"-----",VLOOKUP(LeaveTracker[[#This Row],[Employee Name]],'List of Employees'!$B$4:$H$766,6))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Employees'!$B$4:$H$766,7))</f>
        <v>CENRO</v>
      </c>
      <c r="F9165" s="66" t="str">
        <f>IF(ISBLANK(LeaveTracker[[#This Row],[Employee Name]]),"-----",VLOOKUP(LeaveTracker[[#This Row],[Employee Name]],'List of Employees'!$B$4:$H$766,6))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1800</v>
      </c>
      <c r="E9166" s="20" t="str">
        <f>IF(ISBLANK(LeaveTracker[[#This Row],[Employee Name]]),"-----",VLOOKUP(LeaveTracker[[#This Row],[Employee Name]],'List of Employees'!$B$4:$H$766,7))</f>
        <v>HOUSING</v>
      </c>
      <c r="F9166" s="66" t="str">
        <f>IF(ISBLANK(LeaveTracker[[#This Row],[Employee Name]]),"-----",VLOOKUP(LeaveTracker[[#This Row],[Employee Name]],'List of Employees'!$B$4:$H$766,6))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1800</v>
      </c>
      <c r="E9167" s="20" t="str">
        <f>IF(ISBLANK(LeaveTracker[[#This Row],[Employee Name]]),"-----",VLOOKUP(LeaveTracker[[#This Row],[Employee Name]],'List of Employees'!$B$4:$H$766,7))</f>
        <v>HOUSING</v>
      </c>
      <c r="F9167" s="66" t="str">
        <f>IF(ISBLANK(LeaveTracker[[#This Row],[Employee Name]]),"-----",VLOOKUP(LeaveTracker[[#This Row],[Employee Name]],'List of Employees'!$B$4:$H$766,6))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1800</v>
      </c>
      <c r="E9168" s="20" t="str">
        <f>IF(ISBLANK(LeaveTracker[[#This Row],[Employee Name]]),"-----",VLOOKUP(LeaveTracker[[#This Row],[Employee Name]],'List of Employees'!$B$4:$H$766,7))</f>
        <v>HOUSING</v>
      </c>
      <c r="F9168" s="66" t="str">
        <f>IF(ISBLANK(LeaveTracker[[#This Row],[Employee Name]]),"-----",VLOOKUP(LeaveTracker[[#This Row],[Employee Name]],'List of Employees'!$B$4:$H$766,6))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1800</v>
      </c>
      <c r="E9169" s="20" t="str">
        <f>IF(ISBLANK(LeaveTracker[[#This Row],[Employee Name]]),"-----",VLOOKUP(LeaveTracker[[#This Row],[Employee Name]],'List of Employees'!$B$4:$H$766,7))</f>
        <v>HOUSING</v>
      </c>
      <c r="F9169" s="66" t="str">
        <f>IF(ISBLANK(LeaveTracker[[#This Row],[Employee Name]]),"-----",VLOOKUP(LeaveTracker[[#This Row],[Employee Name]],'List of Employees'!$B$4:$H$766,6))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1933</v>
      </c>
      <c r="E9170" s="20" t="str">
        <f>IF(ISBLANK(LeaveTracker[[#This Row],[Employee Name]]),"-----",VLOOKUP(LeaveTracker[[#This Row],[Employee Name]],'List of Employees'!$B$4:$H$766,7))</f>
        <v>CSWDO</v>
      </c>
      <c r="F9170" s="66" t="str">
        <f>IF(ISBLANK(LeaveTracker[[#This Row],[Employee Name]]),"-----",VLOOKUP(LeaveTracker[[#This Row],[Employee Name]],'List of Employees'!$B$4:$H$766,6))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1801</v>
      </c>
      <c r="E9171" s="20" t="str">
        <f>IF(ISBLANK(LeaveTracker[[#This Row],[Employee Name]]),"-----",VLOOKUP(LeaveTracker[[#This Row],[Employee Name]],'List of Employees'!$B$4:$H$766,7))</f>
        <v>CSWDO</v>
      </c>
      <c r="F9171" s="66" t="str">
        <f>IF(ISBLANK(LeaveTracker[[#This Row],[Employee Name]]),"-----",VLOOKUP(LeaveTracker[[#This Row],[Employee Name]],'List of Employees'!$B$4:$H$766,6))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1801</v>
      </c>
      <c r="E9172" s="20" t="str">
        <f>IF(ISBLANK(LeaveTracker[[#This Row],[Employee Name]]),"-----",VLOOKUP(LeaveTracker[[#This Row],[Employee Name]],'List of Employees'!$B$4:$H$766,7))</f>
        <v>CSWDO</v>
      </c>
      <c r="F9172" s="66" t="str">
        <f>IF(ISBLANK(LeaveTracker[[#This Row],[Employee Name]]),"-----",VLOOKUP(LeaveTracker[[#This Row],[Employee Name]],'List of Employees'!$B$4:$H$766,6))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Employees'!$B$4:$H$766,7))</f>
        <v>ONT</v>
      </c>
      <c r="F9173" s="66" t="str">
        <f>IF(ISBLANK(LeaveTracker[[#This Row],[Employee Name]]),"-----",VLOOKUP(LeaveTracker[[#This Row],[Employee Name]],'List of Employees'!$B$4:$H$766,6))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Employees'!$B$4:$H$766,7))</f>
        <v>PICNIC GROVE</v>
      </c>
      <c r="F9174" s="66" t="str">
        <f>IF(ISBLANK(LeaveTracker[[#This Row],[Employee Name]]),"-----",VLOOKUP(LeaveTracker[[#This Row],[Employee Name]],'List of Employees'!$B$4:$H$766,6))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2576</v>
      </c>
      <c r="E9175" s="20" t="str">
        <f>IF(ISBLANK(LeaveTracker[[#This Row],[Employee Name]]),"-----",VLOOKUP(LeaveTracker[[#This Row],[Employee Name]],'List of Employees'!$B$4:$H$766,7))</f>
        <v>CSU</v>
      </c>
      <c r="F9175" s="66" t="str">
        <f>IF(ISBLANK(LeaveTracker[[#This Row],[Employee Name]]),"-----",VLOOKUP(LeaveTracker[[#This Row],[Employee Name]],'List of Employees'!$B$4:$H$766,6))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1737</v>
      </c>
      <c r="E9176" s="20">
        <f>IF(ISBLANK(LeaveTracker[[#This Row],[Employee Name]]),"-----",VLOOKUP(LeaveTracker[[#This Row],[Employee Name]],'List of Employees'!$B$4:$H$766,7))</f>
        <v>0</v>
      </c>
      <c r="F9176" s="66" t="str">
        <f>IF(ISBLANK(LeaveTracker[[#This Row],[Employee Name]]),"-----",VLOOKUP(LeaveTracker[[#This Row],[Employee Name]],'List of Employees'!$B$4:$H$766,6))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2082</v>
      </c>
      <c r="E9177" s="20" t="str">
        <f>IF(ISBLANK(LeaveTracker[[#This Row],[Employee Name]]),"-----",VLOOKUP(LeaveTracker[[#This Row],[Employee Name]],'List of Employees'!$B$4:$H$766,7))</f>
        <v>GSO</v>
      </c>
      <c r="F9177" s="66" t="str">
        <f>IF(ISBLANK(LeaveTracker[[#This Row],[Employee Name]]),"-----",VLOOKUP(LeaveTracker[[#This Row],[Employee Name]],'List of Employees'!$B$4:$H$766,6))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Employees'!$B$4:$H$766,7))</f>
        <v>MO</v>
      </c>
      <c r="F9178" s="66" t="str">
        <f>IF(ISBLANK(LeaveTracker[[#This Row],[Employee Name]]),"-----",VLOOKUP(LeaveTracker[[#This Row],[Employee Name]],'List of Employees'!$B$4:$H$766,6))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Employees'!$B$4:$H$766,7))</f>
        <v>MO</v>
      </c>
      <c r="F9179" s="66" t="str">
        <f>IF(ISBLANK(LeaveTracker[[#This Row],[Employee Name]]),"-----",VLOOKUP(LeaveTracker[[#This Row],[Employee Name]],'List of Employees'!$B$4:$H$766,6))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1822</v>
      </c>
      <c r="E9180" s="20" t="str">
        <f>IF(ISBLANK(LeaveTracker[[#This Row],[Employee Name]]),"-----",VLOOKUP(LeaveTracker[[#This Row],[Employee Name]],'List of Employees'!$B$4:$H$766,7))</f>
        <v>SP</v>
      </c>
      <c r="F9180" s="66" t="str">
        <f>IF(ISBLANK(LeaveTracker[[#This Row],[Employee Name]]),"-----",VLOOKUP(LeaveTracker[[#This Row],[Employee Name]],'List of Employees'!$B$4:$H$766,6))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1822</v>
      </c>
      <c r="E9181" s="20" t="str">
        <f>IF(ISBLANK(LeaveTracker[[#This Row],[Employee Name]]),"-----",VLOOKUP(LeaveTracker[[#This Row],[Employee Name]],'List of Employees'!$B$4:$H$766,7))</f>
        <v>SP</v>
      </c>
      <c r="F9181" s="66" t="str">
        <f>IF(ISBLANK(LeaveTracker[[#This Row],[Employee Name]]),"-----",VLOOKUP(LeaveTracker[[#This Row],[Employee Name]],'List of Employees'!$B$4:$H$766,6))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1771</v>
      </c>
      <c r="E9182" s="20" t="str">
        <f>IF(ISBLANK(LeaveTracker[[#This Row],[Employee Name]]),"-----",VLOOKUP(LeaveTracker[[#This Row],[Employee Name]],'List of Employees'!$B$4:$H$766,7))</f>
        <v>SP</v>
      </c>
      <c r="F9182" s="66" t="str">
        <f>IF(ISBLANK(LeaveTracker[[#This Row],[Employee Name]]),"-----",VLOOKUP(LeaveTracker[[#This Row],[Employee Name]],'List of Employees'!$B$4:$H$766,6))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Employees'!$B$4:$H$766,7))</f>
        <v>SP</v>
      </c>
      <c r="F9183" s="66" t="str">
        <f>IF(ISBLANK(LeaveTracker[[#This Row],[Employee Name]]),"-----",VLOOKUP(LeaveTracker[[#This Row],[Employee Name]],'List of Employees'!$B$4:$H$766,6))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2220</v>
      </c>
      <c r="E9184" s="20" t="str">
        <f>IF(ISBLANK(LeaveTracker[[#This Row],[Employee Name]]),"-----",VLOOKUP(LeaveTracker[[#This Row],[Employee Name]],'List of Employees'!$B$4:$H$766,7))</f>
        <v>SANGGUNIANG PANLUNGSOD</v>
      </c>
      <c r="F9184" s="66" t="str">
        <f>IF(ISBLANK(LeaveTracker[[#This Row],[Employee Name]]),"-----",VLOOKUP(LeaveTracker[[#This Row],[Employee Name]],'List of Employees'!$B$4:$H$766,6))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2220</v>
      </c>
      <c r="E9185" s="20" t="str">
        <f>IF(ISBLANK(LeaveTracker[[#This Row],[Employee Name]]),"-----",VLOOKUP(LeaveTracker[[#This Row],[Employee Name]],'List of Employees'!$B$4:$H$766,7))</f>
        <v>SANGGUNIANG PANLUNGSOD</v>
      </c>
      <c r="F9185" s="66" t="str">
        <f>IF(ISBLANK(LeaveTracker[[#This Row],[Employee Name]]),"-----",VLOOKUP(LeaveTracker[[#This Row],[Employee Name]],'List of Employees'!$B$4:$H$766,6))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2220</v>
      </c>
      <c r="E9186" s="20" t="str">
        <f>IF(ISBLANK(LeaveTracker[[#This Row],[Employee Name]]),"-----",VLOOKUP(LeaveTracker[[#This Row],[Employee Name]],'List of Employees'!$B$4:$H$766,7))</f>
        <v>SANGGUNIANG PANLUNGSOD</v>
      </c>
      <c r="F9186" s="66" t="str">
        <f>IF(ISBLANK(LeaveTracker[[#This Row],[Employee Name]]),"-----",VLOOKUP(LeaveTracker[[#This Row],[Employee Name]],'List of Employees'!$B$4:$H$766,6))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2454</v>
      </c>
      <c r="E9187" s="20" t="str">
        <f>IF(ISBLANK(LeaveTracker[[#This Row],[Employee Name]]),"-----",VLOOKUP(LeaveTracker[[#This Row],[Employee Name]],'List of Employees'!$B$4:$H$766,7))</f>
        <v>RTC BRANCA</v>
      </c>
      <c r="F9187" s="66" t="str">
        <f>IF(ISBLANK(LeaveTracker[[#This Row],[Employee Name]]),"-----",VLOOKUP(LeaveTracker[[#This Row],[Employee Name]],'List of Employees'!$B$4:$H$766,6))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2454</v>
      </c>
      <c r="E9188" s="20" t="str">
        <f>IF(ISBLANK(LeaveTracker[[#This Row],[Employee Name]]),"-----",VLOOKUP(LeaveTracker[[#This Row],[Employee Name]],'List of Employees'!$B$4:$H$766,7))</f>
        <v>RTC BRANCA</v>
      </c>
      <c r="F9188" s="66" t="str">
        <f>IF(ISBLANK(LeaveTracker[[#This Row],[Employee Name]]),"-----",VLOOKUP(LeaveTracker[[#This Row],[Employee Name]],'List of Employees'!$B$4:$H$766,6))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Employees'!$B$4:$H$766,7))</f>
        <v>VMO</v>
      </c>
      <c r="F9189" s="66" t="str">
        <f>IF(ISBLANK(LeaveTracker[[#This Row],[Employee Name]]),"-----",VLOOKUP(LeaveTracker[[#This Row],[Employee Name]],'List of Employees'!$B$4:$H$766,6))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Employees'!$B$4:$H$766,7))</f>
        <v>SP</v>
      </c>
      <c r="F9190" s="66" t="str">
        <f>IF(ISBLANK(LeaveTracker[[#This Row],[Employee Name]]),"-----",VLOOKUP(LeaveTracker[[#This Row],[Employee Name]],'List of Employees'!$B$4:$H$766,6))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Employees'!$B$4:$H$766,7))</f>
        <v>SP</v>
      </c>
      <c r="F9191" s="66" t="str">
        <f>IF(ISBLANK(LeaveTracker[[#This Row],[Employee Name]]),"-----",VLOOKUP(LeaveTracker[[#This Row],[Employee Name]],'List of Employees'!$B$4:$H$766,6))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Employees'!$B$4:$H$766,7))</f>
        <v>SP</v>
      </c>
      <c r="F9192" s="66" t="str">
        <f>IF(ISBLANK(LeaveTracker[[#This Row],[Employee Name]]),"-----",VLOOKUP(LeaveTracker[[#This Row],[Employee Name]],'List of Employees'!$B$4:$H$766,6))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1992</v>
      </c>
      <c r="E9193" s="20" t="str">
        <f>IF(ISBLANK(LeaveTracker[[#This Row],[Employee Name]]),"-----",VLOOKUP(LeaveTracker[[#This Row],[Employee Name]],'List of Employees'!$B$4:$H$766,7))</f>
        <v>VMO</v>
      </c>
      <c r="F9193" s="66" t="str">
        <f>IF(ISBLANK(LeaveTracker[[#This Row],[Employee Name]]),"-----",VLOOKUP(LeaveTracker[[#This Row],[Employee Name]],'List of Employees'!$B$4:$H$766,6))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Employees'!$B$4:$H$766,7))</f>
        <v>CTO</v>
      </c>
      <c r="F9194" s="66" t="str">
        <f>IF(ISBLANK(LeaveTracker[[#This Row],[Employee Name]]),"-----",VLOOKUP(LeaveTracker[[#This Row],[Employee Name]],'List of Employees'!$B$4:$H$766,6))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1751</v>
      </c>
      <c r="E9195" s="20" t="str">
        <f>IF(ISBLANK(LeaveTracker[[#This Row],[Employee Name]]),"-----",VLOOKUP(LeaveTracker[[#This Row],[Employee Name]],'List of Employees'!$B$4:$H$766,7))</f>
        <v>SP</v>
      </c>
      <c r="F9195" s="66" t="str">
        <f>IF(ISBLANK(LeaveTracker[[#This Row],[Employee Name]]),"-----",VLOOKUP(LeaveTracker[[#This Row],[Employee Name]],'List of Employees'!$B$4:$H$766,6))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2256</v>
      </c>
      <c r="E9196" s="20" t="str">
        <f>IF(ISBLANK(LeaveTracker[[#This Row],[Employee Name]]),"-----",VLOOKUP(LeaveTracker[[#This Row],[Employee Name]],'List of Employees'!$B$4:$H$766,7))</f>
        <v>OSP</v>
      </c>
      <c r="F9196" s="66" t="str">
        <f>IF(ISBLANK(LeaveTracker[[#This Row],[Employee Name]]),"-----",VLOOKUP(LeaveTracker[[#This Row],[Employee Name]],'List of Employees'!$B$4:$H$766,6))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Employees'!$B$4:$H$766,7))</f>
        <v>SP</v>
      </c>
      <c r="F9197" s="66" t="str">
        <f>IF(ISBLANK(LeaveTracker[[#This Row],[Employee Name]]),"-----",VLOOKUP(LeaveTracker[[#This Row],[Employee Name]],'List of Employees'!$B$4:$H$766,6))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1786</v>
      </c>
      <c r="E9198" s="20" t="str">
        <f>IF(ISBLANK(LeaveTracker[[#This Row],[Employee Name]]),"-----",VLOOKUP(LeaveTracker[[#This Row],[Employee Name]],'List of Employees'!$B$4:$H$766,7))</f>
        <v>GSO</v>
      </c>
      <c r="F9198" s="66" t="str">
        <f>IF(ISBLANK(LeaveTracker[[#This Row],[Employee Name]]),"-----",VLOOKUP(LeaveTracker[[#This Row],[Employee Name]],'List of Employees'!$B$4:$H$766,6))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1908</v>
      </c>
      <c r="E9199" s="20" t="str">
        <f>IF(ISBLANK(LeaveTracker[[#This Row],[Employee Name]]),"-----",VLOOKUP(LeaveTracker[[#This Row],[Employee Name]],'List of Employees'!$B$4:$H$766,7))</f>
        <v>INTERNAL</v>
      </c>
      <c r="F9199" s="66" t="str">
        <f>IF(ISBLANK(LeaveTracker[[#This Row],[Employee Name]]),"-----",VLOOKUP(LeaveTracker[[#This Row],[Employee Name]],'List of Employees'!$B$4:$H$766,6))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1908</v>
      </c>
      <c r="E9200" s="20" t="str">
        <f>IF(ISBLANK(LeaveTracker[[#This Row],[Employee Name]]),"-----",VLOOKUP(LeaveTracker[[#This Row],[Employee Name]],'List of Employees'!$B$4:$H$766,7))</f>
        <v>INTERNAL</v>
      </c>
      <c r="F9200" s="66" t="str">
        <f>IF(ISBLANK(LeaveTracker[[#This Row],[Employee Name]]),"-----",VLOOKUP(LeaveTracker[[#This Row],[Employee Name]],'List of Employees'!$B$4:$H$766,6))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Employees'!$B$4:$H$766,7))</f>
        <v>PIO</v>
      </c>
      <c r="F9201" s="66" t="str">
        <f>IF(ISBLANK(LeaveTracker[[#This Row],[Employee Name]]),"-----",VLOOKUP(LeaveTracker[[#This Row],[Employee Name]],'List of Employees'!$B$4:$H$766,6))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Employees'!$B$4:$H$766,7))</f>
        <v>MO</v>
      </c>
      <c r="F9202" s="66" t="str">
        <f>IF(ISBLANK(LeaveTracker[[#This Row],[Employee Name]]),"-----",VLOOKUP(LeaveTracker[[#This Row],[Employee Name]],'List of Employees'!$B$4:$H$766,6))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Employees'!$B$4:$H$766,7))</f>
        <v>MO</v>
      </c>
      <c r="F9203" s="66" t="str">
        <f>IF(ISBLANK(LeaveTracker[[#This Row],[Employee Name]]),"-----",VLOOKUP(LeaveTracker[[#This Row],[Employee Name]],'List of Employees'!$B$4:$H$766,6))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2115</v>
      </c>
      <c r="E9204" s="20" t="str">
        <f>IF(ISBLANK(LeaveTracker[[#This Row],[Employee Name]]),"-----",VLOOKUP(LeaveTracker[[#This Row],[Employee Name]],'List of Employees'!$B$4:$H$766,7))</f>
        <v>BPLO</v>
      </c>
      <c r="F9204" s="66" t="str">
        <f>IF(ISBLANK(LeaveTracker[[#This Row],[Employee Name]]),"-----",VLOOKUP(LeaveTracker[[#This Row],[Employee Name]],'List of Employees'!$B$4:$H$766,6))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Employees'!$B$4:$H$766,7))</f>
        <v>ONT</v>
      </c>
      <c r="F9205" s="66" t="str">
        <f>IF(ISBLANK(LeaveTracker[[#This Row],[Employee Name]]),"-----",VLOOKUP(LeaveTracker[[#This Row],[Employee Name]],'List of Employees'!$B$4:$H$766,6))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Employees'!$B$4:$H$766,7))</f>
        <v>ONT</v>
      </c>
      <c r="F9206" s="66" t="str">
        <f>IF(ISBLANK(LeaveTracker[[#This Row],[Employee Name]]),"-----",VLOOKUP(LeaveTracker[[#This Row],[Employee Name]],'List of Employees'!$B$4:$H$766,6))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1917</v>
      </c>
      <c r="E9207" s="20" t="str">
        <f>IF(ISBLANK(LeaveTracker[[#This Row],[Employee Name]]),"-----",VLOOKUP(LeaveTracker[[#This Row],[Employee Name]],'List of Employees'!$B$4:$H$766,7))</f>
        <v>ONT</v>
      </c>
      <c r="F9207" s="66" t="str">
        <f>IF(ISBLANK(LeaveTracker[[#This Row],[Employee Name]]),"-----",VLOOKUP(LeaveTracker[[#This Row],[Employee Name]],'List of Employees'!$B$4:$H$766,6))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1917</v>
      </c>
      <c r="E9208" s="20" t="str">
        <f>IF(ISBLANK(LeaveTracker[[#This Row],[Employee Name]]),"-----",VLOOKUP(LeaveTracker[[#This Row],[Employee Name]],'List of Employees'!$B$4:$H$766,7))</f>
        <v>ONT</v>
      </c>
      <c r="F9208" s="66" t="str">
        <f>IF(ISBLANK(LeaveTracker[[#This Row],[Employee Name]]),"-----",VLOOKUP(LeaveTracker[[#This Row],[Employee Name]],'List of Employees'!$B$4:$H$766,6))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1917</v>
      </c>
      <c r="E9209" s="20" t="str">
        <f>IF(ISBLANK(LeaveTracker[[#This Row],[Employee Name]]),"-----",VLOOKUP(LeaveTracker[[#This Row],[Employee Name]],'List of Employees'!$B$4:$H$766,7))</f>
        <v>ONT</v>
      </c>
      <c r="F9209" s="66" t="str">
        <f>IF(ISBLANK(LeaveTracker[[#This Row],[Employee Name]]),"-----",VLOOKUP(LeaveTracker[[#This Row],[Employee Name]],'List of Employees'!$B$4:$H$766,6))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1917</v>
      </c>
      <c r="E9210" s="20" t="str">
        <f>IF(ISBLANK(LeaveTracker[[#This Row],[Employee Name]]),"-----",VLOOKUP(LeaveTracker[[#This Row],[Employee Name]],'List of Employees'!$B$4:$H$766,7))</f>
        <v>ONT</v>
      </c>
      <c r="F9210" s="66" t="str">
        <f>IF(ISBLANK(LeaveTracker[[#This Row],[Employee Name]]),"-----",VLOOKUP(LeaveTracker[[#This Row],[Employee Name]],'List of Employees'!$B$4:$H$766,6))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1917</v>
      </c>
      <c r="E9211" s="20" t="str">
        <f>IF(ISBLANK(LeaveTracker[[#This Row],[Employee Name]]),"-----",VLOOKUP(LeaveTracker[[#This Row],[Employee Name]],'List of Employees'!$B$4:$H$766,7))</f>
        <v>ONT</v>
      </c>
      <c r="F9211" s="66" t="str">
        <f>IF(ISBLANK(LeaveTracker[[#This Row],[Employee Name]]),"-----",VLOOKUP(LeaveTracker[[#This Row],[Employee Name]],'List of Employees'!$B$4:$H$766,6))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1783</v>
      </c>
      <c r="E9212" s="20" t="str">
        <f>IF(ISBLANK(LeaveTracker[[#This Row],[Employee Name]]),"-----",VLOOKUP(LeaveTracker[[#This Row],[Employee Name]],'List of Employees'!$B$4:$H$766,7))</f>
        <v>ONT</v>
      </c>
      <c r="F9212" s="66" t="str">
        <f>IF(ISBLANK(LeaveTracker[[#This Row],[Employee Name]]),"-----",VLOOKUP(LeaveTracker[[#This Row],[Employee Name]],'List of Employees'!$B$4:$H$766,6))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Employees'!$B$4:$H$766,7))</f>
        <v>ONT</v>
      </c>
      <c r="F9213" s="66" t="str">
        <f>IF(ISBLANK(LeaveTracker[[#This Row],[Employee Name]]),"-----",VLOOKUP(LeaveTracker[[#This Row],[Employee Name]],'List of Employees'!$B$4:$H$766,6))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Employees'!$B$4:$H$766,7))</f>
        <v>ONT</v>
      </c>
      <c r="F9214" s="66" t="str">
        <f>IF(ISBLANK(LeaveTracker[[#This Row],[Employee Name]]),"-----",VLOOKUP(LeaveTracker[[#This Row],[Employee Name]],'List of Employees'!$B$4:$H$766,6))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1831</v>
      </c>
      <c r="E9215" s="20" t="str">
        <f>IF(ISBLANK(LeaveTracker[[#This Row],[Employee Name]]),"-----",VLOOKUP(LeaveTracker[[#This Row],[Employee Name]],'List of Employees'!$B$4:$H$766,7))</f>
        <v>ONT</v>
      </c>
      <c r="F9215" s="66" t="str">
        <f>IF(ISBLANK(LeaveTracker[[#This Row],[Employee Name]]),"-----",VLOOKUP(LeaveTracker[[#This Row],[Employee Name]],'List of Employees'!$B$4:$H$766,6))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Employees'!$B$4:$H$766,7))</f>
        <v>ONT</v>
      </c>
      <c r="F9216" s="66" t="str">
        <f>IF(ISBLANK(LeaveTracker[[#This Row],[Employee Name]]),"-----",VLOOKUP(LeaveTracker[[#This Row],[Employee Name]],'List of Employees'!$B$4:$H$766,6))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Employees'!$B$4:$H$766,7))</f>
        <v>ONT</v>
      </c>
      <c r="F9217" s="66" t="str">
        <f>IF(ISBLANK(LeaveTracker[[#This Row],[Employee Name]]),"-----",VLOOKUP(LeaveTracker[[#This Row],[Employee Name]],'List of Employees'!$B$4:$H$766,6))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Employees'!$B$4:$H$766,7))</f>
        <v>CTO</v>
      </c>
      <c r="F9218" s="66" t="str">
        <f>IF(ISBLANK(LeaveTracker[[#This Row],[Employee Name]]),"-----",VLOOKUP(LeaveTracker[[#This Row],[Employee Name]],'List of Employees'!$B$4:$H$766,6))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Employees'!$B$4:$H$766,7))</f>
        <v>LIBRARY</v>
      </c>
      <c r="F9219" s="66" t="str">
        <f>IF(ISBLANK(LeaveTracker[[#This Row],[Employee Name]]),"-----",VLOOKUP(LeaveTracker[[#This Row],[Employee Name]],'List of Employees'!$B$4:$H$766,6))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Employees'!$B$4:$H$766,7))</f>
        <v>LIBRARY</v>
      </c>
      <c r="F9220" s="66" t="str">
        <f>IF(ISBLANK(LeaveTracker[[#This Row],[Employee Name]]),"-----",VLOOKUP(LeaveTracker[[#This Row],[Employee Name]],'List of Employees'!$B$4:$H$766,6))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Employees'!$B$4:$H$766,7))</f>
        <v>ONT</v>
      </c>
      <c r="F9221" s="66" t="str">
        <f>IF(ISBLANK(LeaveTracker[[#This Row],[Employee Name]]),"-----",VLOOKUP(LeaveTracker[[#This Row],[Employee Name]],'List of Employees'!$B$4:$H$766,6))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Employees'!$B$4:$H$766,7))</f>
        <v>ONT</v>
      </c>
      <c r="F9222" s="66" t="str">
        <f>IF(ISBLANK(LeaveTracker[[#This Row],[Employee Name]]),"-----",VLOOKUP(LeaveTracker[[#This Row],[Employee Name]],'List of Employees'!$B$4:$H$766,6))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1866</v>
      </c>
      <c r="E9223" s="20" t="str">
        <f>IF(ISBLANK(LeaveTracker[[#This Row],[Employee Name]]),"-----",VLOOKUP(LeaveTracker[[#This Row],[Employee Name]],'List of Employees'!$B$4:$H$766,7))</f>
        <v>CSWDO</v>
      </c>
      <c r="F9223" s="66" t="str">
        <f>IF(ISBLANK(LeaveTracker[[#This Row],[Employee Name]]),"-----",VLOOKUP(LeaveTracker[[#This Row],[Employee Name]],'List of Employees'!$B$4:$H$766,6))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Employees'!$B$4:$H$766,7))</f>
        <v>PIO</v>
      </c>
      <c r="F9224" s="66" t="str">
        <f>IF(ISBLANK(LeaveTracker[[#This Row],[Employee Name]]),"-----",VLOOKUP(LeaveTracker[[#This Row],[Employee Name]],'List of Employees'!$B$4:$H$766,6))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Employees'!$B$4:$H$766,7))</f>
        <v>PIO</v>
      </c>
      <c r="F9225" s="66" t="str">
        <f>IF(ISBLANK(LeaveTracker[[#This Row],[Employee Name]]),"-----",VLOOKUP(LeaveTracker[[#This Row],[Employee Name]],'List of Employees'!$B$4:$H$766,6))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Employees'!$B$4:$H$766,7))</f>
        <v>CCT</v>
      </c>
      <c r="F9226" s="66" t="str">
        <f>IF(ISBLANK(LeaveTracker[[#This Row],[Employee Name]]),"-----",VLOOKUP(LeaveTracker[[#This Row],[Employee Name]],'List of Employees'!$B$4:$H$766,6))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1805</v>
      </c>
      <c r="E9227" s="20" t="str">
        <f>IF(ISBLANK(LeaveTracker[[#This Row],[Employee Name]]),"-----",VLOOKUP(LeaveTracker[[#This Row],[Employee Name]],'List of Employees'!$B$4:$H$766,7))</f>
        <v>TICC</v>
      </c>
      <c r="F9227" s="66" t="str">
        <f>IF(ISBLANK(LeaveTracker[[#This Row],[Employee Name]]),"-----",VLOOKUP(LeaveTracker[[#This Row],[Employee Name]],'List of Employees'!$B$4:$H$766,6))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Employees'!$B$4:$H$766,7))</f>
        <v>CCT</v>
      </c>
      <c r="F9228" s="66" t="str">
        <f>IF(ISBLANK(LeaveTracker[[#This Row],[Employee Name]]),"-----",VLOOKUP(LeaveTracker[[#This Row],[Employee Name]],'List of Employees'!$B$4:$H$766,6))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Employees'!$B$4:$H$766,7))</f>
        <v>CCT</v>
      </c>
      <c r="F9229" s="66" t="str">
        <f>IF(ISBLANK(LeaveTracker[[#This Row],[Employee Name]]),"-----",VLOOKUP(LeaveTracker[[#This Row],[Employee Name]],'List of Employees'!$B$4:$H$766,6))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Employees'!$B$4:$H$766,7))</f>
        <v>CCT</v>
      </c>
      <c r="F9230" s="66" t="str">
        <f>IF(ISBLANK(LeaveTracker[[#This Row],[Employee Name]]),"-----",VLOOKUP(LeaveTracker[[#This Row],[Employee Name]],'List of Employees'!$B$4:$H$766,6))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Employees'!$B$4:$H$766,7))</f>
        <v>CCT</v>
      </c>
      <c r="F9231" s="66" t="str">
        <f>IF(ISBLANK(LeaveTracker[[#This Row],[Employee Name]]),"-----",VLOOKUP(LeaveTracker[[#This Row],[Employee Name]],'List of Employees'!$B$4:$H$766,6))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Employees'!$B$4:$H$766,7))</f>
        <v>PICNIC GROVE</v>
      </c>
      <c r="F9232" s="66" t="str">
        <f>IF(ISBLANK(LeaveTracker[[#This Row],[Employee Name]]),"-----",VLOOKUP(LeaveTracker[[#This Row],[Employee Name]],'List of Employees'!$B$4:$H$766,6))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2364</v>
      </c>
      <c r="E9233" s="20" t="str">
        <f>IF(ISBLANK(LeaveTracker[[#This Row],[Employee Name]]),"-----",VLOOKUP(LeaveTracker[[#This Row],[Employee Name]],'List of Employees'!$B$4:$H$766,7))</f>
        <v>PICNIC GROVE</v>
      </c>
      <c r="F9233" s="66" t="str">
        <f>IF(ISBLANK(LeaveTracker[[#This Row],[Employee Name]]),"-----",VLOOKUP(LeaveTracker[[#This Row],[Employee Name]],'List of Employees'!$B$4:$H$766,6))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2364</v>
      </c>
      <c r="E9234" s="20" t="str">
        <f>IF(ISBLANK(LeaveTracker[[#This Row],[Employee Name]]),"-----",VLOOKUP(LeaveTracker[[#This Row],[Employee Name]],'List of Employees'!$B$4:$H$766,7))</f>
        <v>PICNIC GROVE</v>
      </c>
      <c r="F9234" s="66" t="str">
        <f>IF(ISBLANK(LeaveTracker[[#This Row],[Employee Name]]),"-----",VLOOKUP(LeaveTracker[[#This Row],[Employee Name]],'List of Employees'!$B$4:$H$766,6))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Employees'!$B$4:$H$766,7))</f>
        <v>CSWDO</v>
      </c>
      <c r="F9235" s="66" t="str">
        <f>IF(ISBLANK(LeaveTracker[[#This Row],[Employee Name]]),"-----",VLOOKUP(LeaveTracker[[#This Row],[Employee Name]],'List of Employees'!$B$4:$H$766,6))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Employees'!$B$4:$H$766,7))</f>
        <v>CSWDO</v>
      </c>
      <c r="F9236" s="66" t="str">
        <f>IF(ISBLANK(LeaveTracker[[#This Row],[Employee Name]]),"-----",VLOOKUP(LeaveTracker[[#This Row],[Employee Name]],'List of Employees'!$B$4:$H$766,6))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Employees'!$B$4:$H$766,7))</f>
        <v>VMO</v>
      </c>
      <c r="F9237" s="66" t="str">
        <f>IF(ISBLANK(LeaveTracker[[#This Row],[Employee Name]]),"-----",VLOOKUP(LeaveTracker[[#This Row],[Employee Name]],'List of Employees'!$B$4:$H$766,6))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Employees'!$B$4:$H$766,7))</f>
        <v>VMO</v>
      </c>
      <c r="F9238" s="66" t="str">
        <f>IF(ISBLANK(LeaveTracker[[#This Row],[Employee Name]]),"-----",VLOOKUP(LeaveTracker[[#This Row],[Employee Name]],'List of Employees'!$B$4:$H$766,6))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Employees'!$B$4:$H$766,7))</f>
        <v>VMO</v>
      </c>
      <c r="F9239" s="66" t="str">
        <f>IF(ISBLANK(LeaveTracker[[#This Row],[Employee Name]]),"-----",VLOOKUP(LeaveTracker[[#This Row],[Employee Name]],'List of Employees'!$B$4:$H$766,6))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Employees'!$B$4:$H$766,7))</f>
        <v>VMO</v>
      </c>
      <c r="F9240" s="66" t="str">
        <f>IF(ISBLANK(LeaveTracker[[#This Row],[Employee Name]]),"-----",VLOOKUP(LeaveTracker[[#This Row],[Employee Name]],'List of Employees'!$B$4:$H$766,6))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Employees'!$B$4:$H$766,7))</f>
        <v>VMO</v>
      </c>
      <c r="F9241" s="66" t="str">
        <f>IF(ISBLANK(LeaveTracker[[#This Row],[Employee Name]]),"-----",VLOOKUP(LeaveTracker[[#This Row],[Employee Name]],'List of Employees'!$B$4:$H$766,6))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Employees'!$B$4:$H$766,7))</f>
        <v>VMO</v>
      </c>
      <c r="F9242" s="66" t="str">
        <f>IF(ISBLANK(LeaveTracker[[#This Row],[Employee Name]]),"-----",VLOOKUP(LeaveTracker[[#This Row],[Employee Name]],'List of Employees'!$B$4:$H$766,6))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Employees'!$B$4:$H$766,7))</f>
        <v>ADMIN OFFICE - HALL OF JUSTICE</v>
      </c>
      <c r="F9243" s="66" t="str">
        <f>IF(ISBLANK(LeaveTracker[[#This Row],[Employee Name]]),"-----",VLOOKUP(LeaveTracker[[#This Row],[Employee Name]],'List of Employees'!$B$4:$H$766,6))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Employees'!$B$4:$H$766,7))</f>
        <v>ADMIN OFFICE - HALL OF JUSTICE</v>
      </c>
      <c r="F9244" s="66" t="str">
        <f>IF(ISBLANK(LeaveTracker[[#This Row],[Employee Name]]),"-----",VLOOKUP(LeaveTracker[[#This Row],[Employee Name]],'List of Employees'!$B$4:$H$766,6))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Employees'!$B$4:$H$766,7))</f>
        <v>CHO</v>
      </c>
      <c r="F9245" s="66" t="str">
        <f>IF(ISBLANK(LeaveTracker[[#This Row],[Employee Name]]),"-----",VLOOKUP(LeaveTracker[[#This Row],[Employee Name]],'List of Employees'!$B$4:$H$766,6))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Employees'!$B$4:$H$766,7))</f>
        <v>CHO</v>
      </c>
      <c r="F9246" s="66" t="str">
        <f>IF(ISBLANK(LeaveTracker[[#This Row],[Employee Name]]),"-----",VLOOKUP(LeaveTracker[[#This Row],[Employee Name]],'List of Employees'!$B$4:$H$766,6))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Employees'!$B$4:$H$766,7))</f>
        <v>CHO</v>
      </c>
      <c r="F9247" s="66" t="str">
        <f>IF(ISBLANK(LeaveTracker[[#This Row],[Employee Name]]),"-----",VLOOKUP(LeaveTracker[[#This Row],[Employee Name]],'List of Employees'!$B$4:$H$766,6))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Employees'!$B$4:$H$766,7))</f>
        <v>CHO</v>
      </c>
      <c r="F9248" s="66" t="str">
        <f>IF(ISBLANK(LeaveTracker[[#This Row],[Employee Name]]),"-----",VLOOKUP(LeaveTracker[[#This Row],[Employee Name]],'List of Employees'!$B$4:$H$766,6))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Employees'!$B$4:$H$766,7))</f>
        <v>ACCOUNTING</v>
      </c>
      <c r="F9249" s="66" t="str">
        <f>IF(ISBLANK(LeaveTracker[[#This Row],[Employee Name]]),"-----",VLOOKUP(LeaveTracker[[#This Row],[Employee Name]],'List of Employees'!$B$4:$H$766,6))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Employees'!$B$4:$H$766,7))</f>
        <v>ACCOUNTING</v>
      </c>
      <c r="F9250" s="66" t="str">
        <f>IF(ISBLANK(LeaveTracker[[#This Row],[Employee Name]]),"-----",VLOOKUP(LeaveTracker[[#This Row],[Employee Name]],'List of Employees'!$B$4:$H$766,6))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Employees'!$B$4:$H$766,7))</f>
        <v>ACCOUNTING</v>
      </c>
      <c r="F9251" s="66" t="str">
        <f>IF(ISBLANK(LeaveTracker[[#This Row],[Employee Name]]),"-----",VLOOKUP(LeaveTracker[[#This Row],[Employee Name]],'List of Employees'!$B$4:$H$766,6))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Employees'!$B$4:$H$766,7))</f>
        <v>PIO</v>
      </c>
      <c r="F9252" s="66" t="str">
        <f>IF(ISBLANK(LeaveTracker[[#This Row],[Employee Name]]),"-----",VLOOKUP(LeaveTracker[[#This Row],[Employee Name]],'List of Employees'!$B$4:$H$766,6))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Employees'!$B$4:$H$766,7))</f>
        <v>PIO</v>
      </c>
      <c r="F9253" s="66" t="str">
        <f>IF(ISBLANK(LeaveTracker[[#This Row],[Employee Name]]),"-----",VLOOKUP(LeaveTracker[[#This Row],[Employee Name]],'List of Employees'!$B$4:$H$766,6))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Employees'!$B$4:$H$766,7))</f>
        <v>PIO</v>
      </c>
      <c r="F9254" s="66" t="str">
        <f>IF(ISBLANK(LeaveTracker[[#This Row],[Employee Name]]),"-----",VLOOKUP(LeaveTracker[[#This Row],[Employee Name]],'List of Employees'!$B$4:$H$766,6))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Employees'!$B$4:$H$766,7))</f>
        <v>PIO</v>
      </c>
      <c r="F9255" s="66" t="str">
        <f>IF(ISBLANK(LeaveTracker[[#This Row],[Employee Name]]),"-----",VLOOKUP(LeaveTracker[[#This Row],[Employee Name]],'List of Employees'!$B$4:$H$766,6))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Employees'!$B$4:$H$766,7))</f>
        <v>ACCOUNTING</v>
      </c>
      <c r="F9256" s="66" t="str">
        <f>IF(ISBLANK(LeaveTracker[[#This Row],[Employee Name]]),"-----",VLOOKUP(LeaveTracker[[#This Row],[Employee Name]],'List of Employees'!$B$4:$H$766,6))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2454</v>
      </c>
      <c r="E9257" s="20" t="str">
        <f>IF(ISBLANK(LeaveTracker[[#This Row],[Employee Name]]),"-----",VLOOKUP(LeaveTracker[[#This Row],[Employee Name]],'List of Employees'!$B$4:$H$766,7))</f>
        <v>RTC BRANCA</v>
      </c>
      <c r="F9257" s="66" t="str">
        <f>IF(ISBLANK(LeaveTracker[[#This Row],[Employee Name]]),"-----",VLOOKUP(LeaveTracker[[#This Row],[Employee Name]],'List of Employees'!$B$4:$H$766,6))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1737</v>
      </c>
      <c r="E9258" s="20">
        <f>IF(ISBLANK(LeaveTracker[[#This Row],[Employee Name]]),"-----",VLOOKUP(LeaveTracker[[#This Row],[Employee Name]],'List of Employees'!$B$4:$H$766,7))</f>
        <v>0</v>
      </c>
      <c r="F9258" s="66" t="str">
        <f>IF(ISBLANK(LeaveTracker[[#This Row],[Employee Name]]),"-----",VLOOKUP(LeaveTracker[[#This Row],[Employee Name]],'List of Employees'!$B$4:$H$766,6))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1822</v>
      </c>
      <c r="E9259" s="20" t="str">
        <f>IF(ISBLANK(LeaveTracker[[#This Row],[Employee Name]]),"-----",VLOOKUP(LeaveTracker[[#This Row],[Employee Name]],'List of Employees'!$B$4:$H$766,7))</f>
        <v>SP</v>
      </c>
      <c r="F9259" s="66" t="str">
        <f>IF(ISBLANK(LeaveTracker[[#This Row],[Employee Name]]),"-----",VLOOKUP(LeaveTracker[[#This Row],[Employee Name]],'List of Employees'!$B$4:$H$766,6))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1822</v>
      </c>
      <c r="E9260" s="20" t="str">
        <f>IF(ISBLANK(LeaveTracker[[#This Row],[Employee Name]]),"-----",VLOOKUP(LeaveTracker[[#This Row],[Employee Name]],'List of Employees'!$B$4:$H$766,7))</f>
        <v>SP</v>
      </c>
      <c r="F9260" s="66" t="str">
        <f>IF(ISBLANK(LeaveTracker[[#This Row],[Employee Name]]),"-----",VLOOKUP(LeaveTracker[[#This Row],[Employee Name]],'List of Employees'!$B$4:$H$766,6))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1771</v>
      </c>
      <c r="E9261" s="20" t="str">
        <f>IF(ISBLANK(LeaveTracker[[#This Row],[Employee Name]]),"-----",VLOOKUP(LeaveTracker[[#This Row],[Employee Name]],'List of Employees'!$B$4:$H$766,7))</f>
        <v>SP</v>
      </c>
      <c r="F9261" s="66" t="str">
        <f>IF(ISBLANK(LeaveTracker[[#This Row],[Employee Name]]),"-----",VLOOKUP(LeaveTracker[[#This Row],[Employee Name]],'List of Employees'!$B$4:$H$766,6))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Employees'!$B$4:$H$766,7))</f>
        <v>SP</v>
      </c>
      <c r="F9262" s="66" t="str">
        <f>IF(ISBLANK(LeaveTracker[[#This Row],[Employee Name]]),"-----",VLOOKUP(LeaveTracker[[#This Row],[Employee Name]],'List of Employees'!$B$4:$H$766,6))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2220</v>
      </c>
      <c r="E9263" s="20" t="str">
        <f>IF(ISBLANK(LeaveTracker[[#This Row],[Employee Name]]),"-----",VLOOKUP(LeaveTracker[[#This Row],[Employee Name]],'List of Employees'!$B$4:$H$766,7))</f>
        <v>SANGGUNIANG PANLUNGSOD</v>
      </c>
      <c r="F9263" s="66" t="str">
        <f>IF(ISBLANK(LeaveTracker[[#This Row],[Employee Name]]),"-----",VLOOKUP(LeaveTracker[[#This Row],[Employee Name]],'List of Employees'!$B$4:$H$766,6))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2220</v>
      </c>
      <c r="E9264" s="20" t="str">
        <f>IF(ISBLANK(LeaveTracker[[#This Row],[Employee Name]]),"-----",VLOOKUP(LeaveTracker[[#This Row],[Employee Name]],'List of Employees'!$B$4:$H$766,7))</f>
        <v>SANGGUNIANG PANLUNGSOD</v>
      </c>
      <c r="F9264" s="66" t="str">
        <f>IF(ISBLANK(LeaveTracker[[#This Row],[Employee Name]]),"-----",VLOOKUP(LeaveTracker[[#This Row],[Employee Name]],'List of Employees'!$B$4:$H$766,6))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2220</v>
      </c>
      <c r="E9265" s="20" t="str">
        <f>IF(ISBLANK(LeaveTracker[[#This Row],[Employee Name]]),"-----",VLOOKUP(LeaveTracker[[#This Row],[Employee Name]],'List of Employees'!$B$4:$H$766,7))</f>
        <v>SANGGUNIANG PANLUNGSOD</v>
      </c>
      <c r="F9265" s="66" t="str">
        <f>IF(ISBLANK(LeaveTracker[[#This Row],[Employee Name]]),"-----",VLOOKUP(LeaveTracker[[#This Row],[Employee Name]],'List of Employees'!$B$4:$H$766,6))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Employees'!$B$4:$H$766,7))</f>
        <v>VMO</v>
      </c>
      <c r="F9266" s="66" t="str">
        <f>IF(ISBLANK(LeaveTracker[[#This Row],[Employee Name]]),"-----",VLOOKUP(LeaveTracker[[#This Row],[Employee Name]],'List of Employees'!$B$4:$H$766,6))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Employees'!$B$4:$H$766,7))</f>
        <v>SP</v>
      </c>
      <c r="F9267" s="66" t="str">
        <f>IF(ISBLANK(LeaveTracker[[#This Row],[Employee Name]]),"-----",VLOOKUP(LeaveTracker[[#This Row],[Employee Name]],'List of Employees'!$B$4:$H$766,6))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Employees'!$B$4:$H$766,7))</f>
        <v>SP</v>
      </c>
      <c r="F9268" s="66" t="str">
        <f>IF(ISBLANK(LeaveTracker[[#This Row],[Employee Name]]),"-----",VLOOKUP(LeaveTracker[[#This Row],[Employee Name]],'List of Employees'!$B$4:$H$766,6))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Employees'!$B$4:$H$766,7))</f>
        <v>SP</v>
      </c>
      <c r="F9269" s="66" t="str">
        <f>IF(ISBLANK(LeaveTracker[[#This Row],[Employee Name]]),"-----",VLOOKUP(LeaveTracker[[#This Row],[Employee Name]],'List of Employees'!$B$4:$H$766,6))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1992</v>
      </c>
      <c r="E9270" s="20" t="str">
        <f>IF(ISBLANK(LeaveTracker[[#This Row],[Employee Name]]),"-----",VLOOKUP(LeaveTracker[[#This Row],[Employee Name]],'List of Employees'!$B$4:$H$766,7))</f>
        <v>VMO</v>
      </c>
      <c r="F9270" s="66" t="str">
        <f>IF(ISBLANK(LeaveTracker[[#This Row],[Employee Name]]),"-----",VLOOKUP(LeaveTracker[[#This Row],[Employee Name]],'List of Employees'!$B$4:$H$766,6))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2176</v>
      </c>
      <c r="E9271" s="20" t="str">
        <f>IF(ISBLANK(LeaveTracker[[#This Row],[Employee Name]]),"-----",VLOOKUP(LeaveTracker[[#This Row],[Employee Name]],'List of Employees'!$B$4:$H$766,7))</f>
        <v>HALL OF JUSTICE</v>
      </c>
      <c r="F9271" s="66" t="str">
        <f>IF(ISBLANK(LeaveTracker[[#This Row],[Employee Name]]),"-----",VLOOKUP(LeaveTracker[[#This Row],[Employee Name]],'List of Employees'!$B$4:$H$766,6))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Employees'!$B$4:$H$766,7))</f>
        <v>PIO</v>
      </c>
      <c r="F9272" s="66" t="str">
        <f>IF(ISBLANK(LeaveTracker[[#This Row],[Employee Name]]),"-----",VLOOKUP(LeaveTracker[[#This Row],[Employee Name]],'List of Employees'!$B$4:$H$766,6))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Employees'!$B$4:$H$766,7))</f>
        <v>PIO</v>
      </c>
      <c r="F9273" s="66" t="str">
        <f>IF(ISBLANK(LeaveTracker[[#This Row],[Employee Name]]),"-----",VLOOKUP(LeaveTracker[[#This Row],[Employee Name]],'List of Employees'!$B$4:$H$766,6))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Employees'!$B$4:$H$766,7))</f>
        <v>CCT</v>
      </c>
      <c r="F9274" s="66" t="str">
        <f>IF(ISBLANK(LeaveTracker[[#This Row],[Employee Name]]),"-----",VLOOKUP(LeaveTracker[[#This Row],[Employee Name]],'List of Employees'!$B$4:$H$766,6))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Employees'!$B$4:$H$766,7))</f>
        <v>CCT</v>
      </c>
      <c r="F9275" s="66" t="str">
        <f>IF(ISBLANK(LeaveTracker[[#This Row],[Employee Name]]),"-----",VLOOKUP(LeaveTracker[[#This Row],[Employee Name]],'List of Employees'!$B$4:$H$766,6))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Employees'!$B$4:$H$766,7))</f>
        <v>LCR</v>
      </c>
      <c r="F9276" s="66" t="str">
        <f>IF(ISBLANK(LeaveTracker[[#This Row],[Employee Name]]),"-----",VLOOKUP(LeaveTracker[[#This Row],[Employee Name]],'List of Employees'!$B$4:$H$766,6))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2580</v>
      </c>
      <c r="E9277" s="20" t="str">
        <f>IF(ISBLANK(LeaveTracker[[#This Row],[Employee Name]]),"-----",VLOOKUP(LeaveTracker[[#This Row],[Employee Name]],'List of Employees'!$B$4:$H$766,7))</f>
        <v>CSWDO</v>
      </c>
      <c r="F9277" s="66" t="str">
        <f>IF(ISBLANK(LeaveTracker[[#This Row],[Employee Name]]),"-----",VLOOKUP(LeaveTracker[[#This Row],[Employee Name]],'List of Employees'!$B$4:$H$766,6))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1849</v>
      </c>
      <c r="E9278" s="20" t="str">
        <f>IF(ISBLANK(LeaveTracker[[#This Row],[Employee Name]]),"-----",VLOOKUP(LeaveTracker[[#This Row],[Employee Name]],'List of Employees'!$B$4:$H$766,7))</f>
        <v>TCSNHS-ISHS</v>
      </c>
      <c r="F9278" s="66" t="str">
        <f>IF(ISBLANK(LeaveTracker[[#This Row],[Employee Name]]),"-----",VLOOKUP(LeaveTracker[[#This Row],[Employee Name]],'List of Employees'!$B$4:$H$766,6))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1849</v>
      </c>
      <c r="E9279" s="20" t="str">
        <f>IF(ISBLANK(LeaveTracker[[#This Row],[Employee Name]]),"-----",VLOOKUP(LeaveTracker[[#This Row],[Employee Name]],'List of Employees'!$B$4:$H$766,7))</f>
        <v>TCSNHS-ISHS</v>
      </c>
      <c r="F9279" s="66" t="str">
        <f>IF(ISBLANK(LeaveTracker[[#This Row],[Employee Name]]),"-----",VLOOKUP(LeaveTracker[[#This Row],[Employee Name]],'List of Employees'!$B$4:$H$766,6))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1849</v>
      </c>
      <c r="E9280" s="20" t="str">
        <f>IF(ISBLANK(LeaveTracker[[#This Row],[Employee Name]]),"-----",VLOOKUP(LeaveTracker[[#This Row],[Employee Name]],'List of Employees'!$B$4:$H$766,7))</f>
        <v>TCSNHS-ISHS</v>
      </c>
      <c r="F9280" s="66" t="str">
        <f>IF(ISBLANK(LeaveTracker[[#This Row],[Employee Name]]),"-----",VLOOKUP(LeaveTracker[[#This Row],[Employee Name]],'List of Employees'!$B$4:$H$766,6))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1849</v>
      </c>
      <c r="E9281" s="20" t="str">
        <f>IF(ISBLANK(LeaveTracker[[#This Row],[Employee Name]]),"-----",VLOOKUP(LeaveTracker[[#This Row],[Employee Name]],'List of Employees'!$B$4:$H$766,7))</f>
        <v>TCSNHS-ISHS</v>
      </c>
      <c r="F9281" s="66" t="str">
        <f>IF(ISBLANK(LeaveTracker[[#This Row],[Employee Name]]),"-----",VLOOKUP(LeaveTracker[[#This Row],[Employee Name]],'List of Employees'!$B$4:$H$766,6))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Employees'!$B$4:$H$766,7))</f>
        <v>CSWDO</v>
      </c>
      <c r="F9282" s="66" t="str">
        <f>IF(ISBLANK(LeaveTracker[[#This Row],[Employee Name]]),"-----",VLOOKUP(LeaveTracker[[#This Row],[Employee Name]],'List of Employees'!$B$4:$H$766,6))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2374</v>
      </c>
      <c r="E9283" s="20" t="str">
        <f>IF(ISBLANK(LeaveTracker[[#This Row],[Employee Name]]),"-----",VLOOKUP(LeaveTracker[[#This Row],[Employee Name]],'List of Employees'!$B$4:$H$766,7))</f>
        <v>LCR</v>
      </c>
      <c r="F9283" s="66" t="str">
        <f>IF(ISBLANK(LeaveTracker[[#This Row],[Employee Name]]),"-----",VLOOKUP(LeaveTracker[[#This Row],[Employee Name]],'List of Employees'!$B$4:$H$766,6))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Employees'!$B$4:$H$766,7))</f>
        <v>LCR</v>
      </c>
      <c r="F9284" s="66" t="str">
        <f>IF(ISBLANK(LeaveTracker[[#This Row],[Employee Name]]),"-----",VLOOKUP(LeaveTracker[[#This Row],[Employee Name]],'List of Employees'!$B$4:$H$766,6))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Employees'!$B$4:$H$766,7))</f>
        <v>LCR</v>
      </c>
      <c r="F9285" s="66" t="str">
        <f>IF(ISBLANK(LeaveTracker[[#This Row],[Employee Name]]),"-----",VLOOKUP(LeaveTracker[[#This Row],[Employee Name]],'List of Employees'!$B$4:$H$766,6))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Employees'!$B$4:$H$766,7))</f>
        <v>LCR</v>
      </c>
      <c r="F9286" s="66" t="str">
        <f>IF(ISBLANK(LeaveTracker[[#This Row],[Employee Name]]),"-----",VLOOKUP(LeaveTracker[[#This Row],[Employee Name]],'List of Employees'!$B$4:$H$766,6))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Employees'!$B$4:$H$766,7))</f>
        <v>CTO</v>
      </c>
      <c r="F9287" s="66" t="str">
        <f>IF(ISBLANK(LeaveTracker[[#This Row],[Employee Name]]),"-----",VLOOKUP(LeaveTracker[[#This Row],[Employee Name]],'List of Employees'!$B$4:$H$766,6))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Employees'!$B$4:$H$766,7))</f>
        <v>CTO</v>
      </c>
      <c r="F9288" s="66" t="str">
        <f>IF(ISBLANK(LeaveTracker[[#This Row],[Employee Name]]),"-----",VLOOKUP(LeaveTracker[[#This Row],[Employee Name]],'List of Employees'!$B$4:$H$766,6))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Employees'!$B$4:$H$766,7))</f>
        <v>LIBRARY</v>
      </c>
      <c r="F9289" s="66" t="str">
        <f>IF(ISBLANK(LeaveTracker[[#This Row],[Employee Name]]),"-----",VLOOKUP(LeaveTracker[[#This Row],[Employee Name]],'List of Employees'!$B$4:$H$766,6))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Employees'!$B$4:$H$766,7))</f>
        <v>EEO/ CITY MARKET</v>
      </c>
      <c r="F9290" s="66" t="str">
        <f>IF(ISBLANK(LeaveTracker[[#This Row],[Employee Name]]),"-----",VLOOKUP(LeaveTracker[[#This Row],[Employee Name]],'List of Employees'!$B$4:$H$766,6))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2582</v>
      </c>
      <c r="E9291" s="20" t="str">
        <f>IF(ISBLANK(LeaveTracker[[#This Row],[Employee Name]]),"-----",VLOOKUP(LeaveTracker[[#This Row],[Employee Name]],'List of Employees'!$B$4:$H$766,7))</f>
        <v>CCT</v>
      </c>
      <c r="F9291" s="66" t="str">
        <f>IF(ISBLANK(LeaveTracker[[#This Row],[Employee Name]]),"-----",VLOOKUP(LeaveTracker[[#This Row],[Employee Name]],'List of Employees'!$B$4:$H$766,6))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2582</v>
      </c>
      <c r="E9292" s="20" t="str">
        <f>IF(ISBLANK(LeaveTracker[[#This Row],[Employee Name]]),"-----",VLOOKUP(LeaveTracker[[#This Row],[Employee Name]],'List of Employees'!$B$4:$H$766,7))</f>
        <v>CCT</v>
      </c>
      <c r="F9292" s="66" t="str">
        <f>IF(ISBLANK(LeaveTracker[[#This Row],[Employee Name]]),"-----",VLOOKUP(LeaveTracker[[#This Row],[Employee Name]],'List of Employees'!$B$4:$H$766,6))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2582</v>
      </c>
      <c r="E9293" s="20" t="str">
        <f>IF(ISBLANK(LeaveTracker[[#This Row],[Employee Name]]),"-----",VLOOKUP(LeaveTracker[[#This Row],[Employee Name]],'List of Employees'!$B$4:$H$766,7))</f>
        <v>CCT</v>
      </c>
      <c r="F9293" s="66" t="str">
        <f>IF(ISBLANK(LeaveTracker[[#This Row],[Employee Name]]),"-----",VLOOKUP(LeaveTracker[[#This Row],[Employee Name]],'List of Employees'!$B$4:$H$766,6))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Employees'!$B$4:$H$766,7))</f>
        <v>CCT</v>
      </c>
      <c r="F9294" s="66" t="str">
        <f>IF(ISBLANK(LeaveTracker[[#This Row],[Employee Name]]),"-----",VLOOKUP(LeaveTracker[[#This Row],[Employee Name]],'List of Employees'!$B$4:$H$766,6))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Employees'!$B$4:$H$766,7))</f>
        <v>CCT</v>
      </c>
      <c r="F9295" s="66" t="str">
        <f>IF(ISBLANK(LeaveTracker[[#This Row],[Employee Name]]),"-----",VLOOKUP(LeaveTracker[[#This Row],[Employee Name]],'List of Employees'!$B$4:$H$766,6))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1786</v>
      </c>
      <c r="E9296" s="20" t="str">
        <f>IF(ISBLANK(LeaveTracker[[#This Row],[Employee Name]]),"-----",VLOOKUP(LeaveTracker[[#This Row],[Employee Name]],'List of Employees'!$B$4:$H$766,7))</f>
        <v>GSO</v>
      </c>
      <c r="F9296" s="66" t="str">
        <f>IF(ISBLANK(LeaveTracker[[#This Row],[Employee Name]]),"-----",VLOOKUP(LeaveTracker[[#This Row],[Employee Name]],'List of Employees'!$B$4:$H$766,6))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1786</v>
      </c>
      <c r="E9297" s="20" t="str">
        <f>IF(ISBLANK(LeaveTracker[[#This Row],[Employee Name]]),"-----",VLOOKUP(LeaveTracker[[#This Row],[Employee Name]],'List of Employees'!$B$4:$H$766,7))</f>
        <v>GSO</v>
      </c>
      <c r="F9297" s="66" t="str">
        <f>IF(ISBLANK(LeaveTracker[[#This Row],[Employee Name]]),"-----",VLOOKUP(LeaveTracker[[#This Row],[Employee Name]],'List of Employees'!$B$4:$H$766,6))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1786</v>
      </c>
      <c r="E9298" s="20" t="str">
        <f>IF(ISBLANK(LeaveTracker[[#This Row],[Employee Name]]),"-----",VLOOKUP(LeaveTracker[[#This Row],[Employee Name]],'List of Employees'!$B$4:$H$766,7))</f>
        <v>GSO</v>
      </c>
      <c r="F9298" s="66" t="str">
        <f>IF(ISBLANK(LeaveTracker[[#This Row],[Employee Name]]),"-----",VLOOKUP(LeaveTracker[[#This Row],[Employee Name]],'List of Employees'!$B$4:$H$766,6))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1786</v>
      </c>
      <c r="E9299" s="20" t="str">
        <f>IF(ISBLANK(LeaveTracker[[#This Row],[Employee Name]]),"-----",VLOOKUP(LeaveTracker[[#This Row],[Employee Name]],'List of Employees'!$B$4:$H$766,7))</f>
        <v>GSO</v>
      </c>
      <c r="F9299" s="66" t="str">
        <f>IF(ISBLANK(LeaveTracker[[#This Row],[Employee Name]]),"-----",VLOOKUP(LeaveTracker[[#This Row],[Employee Name]],'List of Employees'!$B$4:$H$766,6))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1786</v>
      </c>
      <c r="E9300" s="20" t="str">
        <f>IF(ISBLANK(LeaveTracker[[#This Row],[Employee Name]]),"-----",VLOOKUP(LeaveTracker[[#This Row],[Employee Name]],'List of Employees'!$B$4:$H$766,7))</f>
        <v>GSO</v>
      </c>
      <c r="F9300" s="66" t="str">
        <f>IF(ISBLANK(LeaveTracker[[#This Row],[Employee Name]]),"-----",VLOOKUP(LeaveTracker[[#This Row],[Employee Name]],'List of Employees'!$B$4:$H$766,6))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Employees'!$B$4:$H$766,7))</f>
        <v>ONT</v>
      </c>
      <c r="F9301" s="66" t="str">
        <f>IF(ISBLANK(LeaveTracker[[#This Row],[Employee Name]]),"-----",VLOOKUP(LeaveTracker[[#This Row],[Employee Name]],'List of Employees'!$B$4:$H$766,6))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2120</v>
      </c>
      <c r="E9302" s="20" t="str">
        <f>IF(ISBLANK(LeaveTracker[[#This Row],[Employee Name]]),"-----",VLOOKUP(LeaveTracker[[#This Row],[Employee Name]],'List of Employees'!$B$4:$H$766,7))</f>
        <v>PIO</v>
      </c>
      <c r="F9302" s="66" t="str">
        <f>IF(ISBLANK(LeaveTracker[[#This Row],[Employee Name]]),"-----",VLOOKUP(LeaveTracker[[#This Row],[Employee Name]],'List of Employees'!$B$4:$H$766,6))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2064</v>
      </c>
      <c r="E9303" s="20" t="str">
        <f>IF(ISBLANK(LeaveTracker[[#This Row],[Employee Name]]),"-----",VLOOKUP(LeaveTracker[[#This Row],[Employee Name]],'List of Employees'!$B$4:$H$766,7))</f>
        <v>PIO</v>
      </c>
      <c r="F9303" s="66" t="str">
        <f>IF(ISBLANK(LeaveTracker[[#This Row],[Employee Name]]),"-----",VLOOKUP(LeaveTracker[[#This Row],[Employee Name]],'List of Employees'!$B$4:$H$766,6))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2454</v>
      </c>
      <c r="E9304" s="20" t="str">
        <f>IF(ISBLANK(LeaveTracker[[#This Row],[Employee Name]]),"-----",VLOOKUP(LeaveTracker[[#This Row],[Employee Name]],'List of Employees'!$B$4:$H$766,7))</f>
        <v>RTC BRANCA</v>
      </c>
      <c r="F9304" s="66" t="str">
        <f>IF(ISBLANK(LeaveTracker[[#This Row],[Employee Name]]),"-----",VLOOKUP(LeaveTracker[[#This Row],[Employee Name]],'List of Employees'!$B$4:$H$766,6))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Employees'!$B$4:$H$766,7))</f>
        <v>ADMIN OFFICE</v>
      </c>
      <c r="F9305" s="66" t="str">
        <f>IF(ISBLANK(LeaveTracker[[#This Row],[Employee Name]]),"-----",VLOOKUP(LeaveTracker[[#This Row],[Employee Name]],'List of Employees'!$B$4:$H$766,6))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Employees'!$B$4:$H$766,7))</f>
        <v>HRMO</v>
      </c>
      <c r="F9306" s="66" t="str">
        <f>IF(ISBLANK(LeaveTracker[[#This Row],[Employee Name]]),"-----",VLOOKUP(LeaveTracker[[#This Row],[Employee Name]],'List of Employees'!$B$4:$H$766,6))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Employees'!$B$4:$H$766,7))</f>
        <v>HRMO</v>
      </c>
      <c r="F9307" s="66" t="str">
        <f>IF(ISBLANK(LeaveTracker[[#This Row],[Employee Name]]),"-----",VLOOKUP(LeaveTracker[[#This Row],[Employee Name]],'List of Employees'!$B$4:$H$766,6))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Employees'!$B$4:$H$766,7))</f>
        <v>HRMO</v>
      </c>
      <c r="F9308" s="66" t="str">
        <f>IF(ISBLANK(LeaveTracker[[#This Row],[Employee Name]]),"-----",VLOOKUP(LeaveTracker[[#This Row],[Employee Name]],'List of Employees'!$B$4:$H$766,6))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Employees'!$B$4:$H$766,7))</f>
        <v>HRMO</v>
      </c>
      <c r="F9309" s="66" t="str">
        <f>IF(ISBLANK(LeaveTracker[[#This Row],[Employee Name]]),"-----",VLOOKUP(LeaveTracker[[#This Row],[Employee Name]],'List of Employees'!$B$4:$H$766,6))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Employees'!$B$4:$H$766,7))</f>
        <v>HRMO</v>
      </c>
      <c r="F9310" s="66" t="str">
        <f>IF(ISBLANK(LeaveTracker[[#This Row],[Employee Name]]),"-----",VLOOKUP(LeaveTracker[[#This Row],[Employee Name]],'List of Employees'!$B$4:$H$766,6))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Employees'!$B$4:$H$766,7))</f>
        <v>HRMO</v>
      </c>
      <c r="F9311" s="66" t="str">
        <f>IF(ISBLANK(LeaveTracker[[#This Row],[Employee Name]]),"-----",VLOOKUP(LeaveTracker[[#This Row],[Employee Name]],'List of Employees'!$B$4:$H$766,6))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Employees'!$B$4:$H$766,7))</f>
        <v>MO</v>
      </c>
      <c r="F9312" s="66" t="str">
        <f>IF(ISBLANK(LeaveTracker[[#This Row],[Employee Name]]),"-----",VLOOKUP(LeaveTracker[[#This Row],[Employee Name]],'List of Employees'!$B$4:$H$766,6))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Employees'!$B$4:$H$766,7))</f>
        <v>CSU</v>
      </c>
      <c r="F9313" s="66" t="str">
        <f>IF(ISBLANK(LeaveTracker[[#This Row],[Employee Name]]),"-----",VLOOKUP(LeaveTracker[[#This Row],[Employee Name]],'List of Employees'!$B$4:$H$766,6))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Employees'!$B$4:$H$766,7))</f>
        <v>CSU</v>
      </c>
      <c r="F9314" s="66" t="str">
        <f>IF(ISBLANK(LeaveTracker[[#This Row],[Employee Name]]),"-----",VLOOKUP(LeaveTracker[[#This Row],[Employee Name]],'List of Employees'!$B$4:$H$766,6))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Employees'!$B$4:$H$766,7))</f>
        <v>CSU</v>
      </c>
      <c r="F9315" s="66" t="str">
        <f>IF(ISBLANK(LeaveTracker[[#This Row],[Employee Name]]),"-----",VLOOKUP(LeaveTracker[[#This Row],[Employee Name]],'List of Employees'!$B$4:$H$766,6))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Employees'!$B$4:$H$766,7))</f>
        <v>LCR</v>
      </c>
      <c r="F9316" s="66" t="str">
        <f>IF(ISBLANK(LeaveTracker[[#This Row],[Employee Name]]),"-----",VLOOKUP(LeaveTracker[[#This Row],[Employee Name]],'List of Employees'!$B$4:$H$766,6))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Employees'!$B$4:$H$766,7))</f>
        <v>LCR</v>
      </c>
      <c r="F9317" s="66" t="str">
        <f>IF(ISBLANK(LeaveTracker[[#This Row],[Employee Name]]),"-----",VLOOKUP(LeaveTracker[[#This Row],[Employee Name]],'List of Employees'!$B$4:$H$766,6))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Employees'!$B$4:$H$766,7))</f>
        <v>LCR</v>
      </c>
      <c r="F9318" s="66" t="str">
        <f>IF(ISBLANK(LeaveTracker[[#This Row],[Employee Name]]),"-----",VLOOKUP(LeaveTracker[[#This Row],[Employee Name]],'List of Employees'!$B$4:$H$766,6))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Employees'!$B$4:$H$766,7))</f>
        <v>LCR</v>
      </c>
      <c r="F9319" s="66" t="str">
        <f>IF(ISBLANK(LeaveTracker[[#This Row],[Employee Name]]),"-----",VLOOKUP(LeaveTracker[[#This Row],[Employee Name]],'List of Employees'!$B$4:$H$766,6))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Employees'!$B$4:$H$766,7))</f>
        <v>LCR</v>
      </c>
      <c r="F9320" s="66" t="str">
        <f>IF(ISBLANK(LeaveTracker[[#This Row],[Employee Name]]),"-----",VLOOKUP(LeaveTracker[[#This Row],[Employee Name]],'List of Employees'!$B$4:$H$766,6))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Employees'!$B$4:$H$766,7))</f>
        <v>LCR</v>
      </c>
      <c r="F9321" s="66" t="str">
        <f>IF(ISBLANK(LeaveTracker[[#This Row],[Employee Name]]),"-----",VLOOKUP(LeaveTracker[[#This Row],[Employee Name]],'List of Employees'!$B$4:$H$766,6))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Employees'!$B$4:$H$766,7))</f>
        <v>LCR</v>
      </c>
      <c r="F9322" s="66" t="str">
        <f>IF(ISBLANK(LeaveTracker[[#This Row],[Employee Name]]),"-----",VLOOKUP(LeaveTracker[[#This Row],[Employee Name]],'List of Employees'!$B$4:$H$766,6))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Employees'!$B$4:$H$766,7))</f>
        <v>LCR</v>
      </c>
      <c r="F9323" s="66" t="str">
        <f>IF(ISBLANK(LeaveTracker[[#This Row],[Employee Name]]),"-----",VLOOKUP(LeaveTracker[[#This Row],[Employee Name]],'List of Employees'!$B$4:$H$766,6))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Employees'!$B$4:$H$766,7))</f>
        <v>LCR</v>
      </c>
      <c r="F9324" s="66" t="str">
        <f>IF(ISBLANK(LeaveTracker[[#This Row],[Employee Name]]),"-----",VLOOKUP(LeaveTracker[[#This Row],[Employee Name]],'List of Employees'!$B$4:$H$766,6))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Employees'!$B$4:$H$766,7))</f>
        <v>LCR</v>
      </c>
      <c r="F9325" s="66" t="str">
        <f>IF(ISBLANK(LeaveTracker[[#This Row],[Employee Name]]),"-----",VLOOKUP(LeaveTracker[[#This Row],[Employee Name]],'List of Employees'!$B$4:$H$766,6))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1753</v>
      </c>
      <c r="E9326" s="20" t="str">
        <f>IF(ISBLANK(LeaveTracker[[#This Row],[Employee Name]]),"-----",VLOOKUP(LeaveTracker[[#This Row],[Employee Name]],'List of Employees'!$B$4:$H$766,7))</f>
        <v>SP</v>
      </c>
      <c r="F9326" s="66" t="str">
        <f>IF(ISBLANK(LeaveTracker[[#This Row],[Employee Name]]),"-----",VLOOKUP(LeaveTracker[[#This Row],[Employee Name]],'List of Employees'!$B$4:$H$766,6))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1753</v>
      </c>
      <c r="E9327" s="20" t="str">
        <f>IF(ISBLANK(LeaveTracker[[#This Row],[Employee Name]]),"-----",VLOOKUP(LeaveTracker[[#This Row],[Employee Name]],'List of Employees'!$B$4:$H$766,7))</f>
        <v>SP</v>
      </c>
      <c r="F9327" s="66" t="str">
        <f>IF(ISBLANK(LeaveTracker[[#This Row],[Employee Name]]),"-----",VLOOKUP(LeaveTracker[[#This Row],[Employee Name]],'List of Employees'!$B$4:$H$766,6))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1718</v>
      </c>
      <c r="E9328" s="20" t="str">
        <f>IF(ISBLANK(LeaveTracker[[#This Row],[Employee Name]]),"-----",VLOOKUP(LeaveTracker[[#This Row],[Employee Name]],'List of Employees'!$B$4:$H$766,7))</f>
        <v>LEGAL</v>
      </c>
      <c r="F9328" s="66" t="str">
        <f>IF(ISBLANK(LeaveTracker[[#This Row],[Employee Name]]),"-----",VLOOKUP(LeaveTracker[[#This Row],[Employee Name]],'List of Employees'!$B$4:$H$766,6))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1718</v>
      </c>
      <c r="E9329" s="20" t="str">
        <f>IF(ISBLANK(LeaveTracker[[#This Row],[Employee Name]]),"-----",VLOOKUP(LeaveTracker[[#This Row],[Employee Name]],'List of Employees'!$B$4:$H$766,7))</f>
        <v>LEGAL</v>
      </c>
      <c r="F9329" s="66" t="str">
        <f>IF(ISBLANK(LeaveTracker[[#This Row],[Employee Name]]),"-----",VLOOKUP(LeaveTracker[[#This Row],[Employee Name]],'List of Employees'!$B$4:$H$766,6))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1718</v>
      </c>
      <c r="E9330" s="20" t="str">
        <f>IF(ISBLANK(LeaveTracker[[#This Row],[Employee Name]]),"-----",VLOOKUP(LeaveTracker[[#This Row],[Employee Name]],'List of Employees'!$B$4:$H$766,7))</f>
        <v>LEGAL</v>
      </c>
      <c r="F9330" s="66" t="str">
        <f>IF(ISBLANK(LeaveTracker[[#This Row],[Employee Name]]),"-----",VLOOKUP(LeaveTracker[[#This Row],[Employee Name]],'List of Employees'!$B$4:$H$766,6))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1718</v>
      </c>
      <c r="E9331" s="20" t="str">
        <f>IF(ISBLANK(LeaveTracker[[#This Row],[Employee Name]]),"-----",VLOOKUP(LeaveTracker[[#This Row],[Employee Name]],'List of Employees'!$B$4:$H$766,7))</f>
        <v>LEGAL</v>
      </c>
      <c r="F9331" s="66" t="str">
        <f>IF(ISBLANK(LeaveTracker[[#This Row],[Employee Name]]),"-----",VLOOKUP(LeaveTracker[[#This Row],[Employee Name]],'List of Employees'!$B$4:$H$766,6))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1718</v>
      </c>
      <c r="E9332" s="20" t="str">
        <f>IF(ISBLANK(LeaveTracker[[#This Row],[Employee Name]]),"-----",VLOOKUP(LeaveTracker[[#This Row],[Employee Name]],'List of Employees'!$B$4:$H$766,7))</f>
        <v>LEGAL</v>
      </c>
      <c r="F9332" s="66" t="str">
        <f>IF(ISBLANK(LeaveTracker[[#This Row],[Employee Name]]),"-----",VLOOKUP(LeaveTracker[[#This Row],[Employee Name]],'List of Employees'!$B$4:$H$766,6))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1718</v>
      </c>
      <c r="E9333" s="20" t="str">
        <f>IF(ISBLANK(LeaveTracker[[#This Row],[Employee Name]]),"-----",VLOOKUP(LeaveTracker[[#This Row],[Employee Name]],'List of Employees'!$B$4:$H$766,7))</f>
        <v>LEGAL</v>
      </c>
      <c r="F9333" s="66" t="str">
        <f>IF(ISBLANK(LeaveTracker[[#This Row],[Employee Name]]),"-----",VLOOKUP(LeaveTracker[[#This Row],[Employee Name]],'List of Employees'!$B$4:$H$766,6))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2326</v>
      </c>
      <c r="E9334" s="20" t="str">
        <f>IF(ISBLANK(LeaveTracker[[#This Row],[Employee Name]]),"-----",VLOOKUP(LeaveTracker[[#This Row],[Employee Name]],'List of Employees'!$B$4:$H$766,7))</f>
        <v>ONT</v>
      </c>
      <c r="F9334" s="66" t="str">
        <f>IF(ISBLANK(LeaveTracker[[#This Row],[Employee Name]]),"-----",VLOOKUP(LeaveTracker[[#This Row],[Employee Name]],'List of Employees'!$B$4:$H$766,6))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Employees'!$B$4:$H$766,7))</f>
        <v>ONT</v>
      </c>
      <c r="F9335" s="66" t="str">
        <f>IF(ISBLANK(LeaveTracker[[#This Row],[Employee Name]]),"-----",VLOOKUP(LeaveTracker[[#This Row],[Employee Name]],'List of Employees'!$B$4:$H$766,6))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Employees'!$B$4:$H$766,7))</f>
        <v>ONT</v>
      </c>
      <c r="F9336" s="66" t="str">
        <f>IF(ISBLANK(LeaveTracker[[#This Row],[Employee Name]]),"-----",VLOOKUP(LeaveTracker[[#This Row],[Employee Name]],'List of Employees'!$B$4:$H$766,6))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Employees'!$B$4:$H$766,7))</f>
        <v>ONT</v>
      </c>
      <c r="F9337" s="66" t="str">
        <f>IF(ISBLANK(LeaveTracker[[#This Row],[Employee Name]]),"-----",VLOOKUP(LeaveTracker[[#This Row],[Employee Name]],'List of Employees'!$B$4:$H$766,6))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Employees'!$B$4:$H$766,7))</f>
        <v>ONT</v>
      </c>
      <c r="F9338" s="66" t="str">
        <f>IF(ISBLANK(LeaveTracker[[#This Row],[Employee Name]]),"-----",VLOOKUP(LeaveTracker[[#This Row],[Employee Name]],'List of Employees'!$B$4:$H$766,6))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1859</v>
      </c>
      <c r="E9339" s="20" t="str">
        <f>IF(ISBLANK(LeaveTracker[[#This Row],[Employee Name]]),"-----",VLOOKUP(LeaveTracker[[#This Row],[Employee Name]],'List of Employees'!$B$4:$H$766,7))</f>
        <v>TICC</v>
      </c>
      <c r="F9339" s="66" t="str">
        <f>IF(ISBLANK(LeaveTracker[[#This Row],[Employee Name]]),"-----",VLOOKUP(LeaveTracker[[#This Row],[Employee Name]],'List of Employees'!$B$4:$H$766,6))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1859</v>
      </c>
      <c r="E9340" s="20" t="str">
        <f>IF(ISBLANK(LeaveTracker[[#This Row],[Employee Name]]),"-----",VLOOKUP(LeaveTracker[[#This Row],[Employee Name]],'List of Employees'!$B$4:$H$766,7))</f>
        <v>TICC</v>
      </c>
      <c r="F9340" s="66" t="str">
        <f>IF(ISBLANK(LeaveTracker[[#This Row],[Employee Name]]),"-----",VLOOKUP(LeaveTracker[[#This Row],[Employee Name]],'List of Employees'!$B$4:$H$766,6))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1859</v>
      </c>
      <c r="E9341" s="20" t="str">
        <f>IF(ISBLANK(LeaveTracker[[#This Row],[Employee Name]]),"-----",VLOOKUP(LeaveTracker[[#This Row],[Employee Name]],'List of Employees'!$B$4:$H$766,7))</f>
        <v>TICC</v>
      </c>
      <c r="F9341" s="66" t="str">
        <f>IF(ISBLANK(LeaveTracker[[#This Row],[Employee Name]]),"-----",VLOOKUP(LeaveTracker[[#This Row],[Employee Name]],'List of Employees'!$B$4:$H$766,6))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1881</v>
      </c>
      <c r="E9342" s="20" t="str">
        <f>IF(ISBLANK(LeaveTracker[[#This Row],[Employee Name]]),"-----",VLOOKUP(LeaveTracker[[#This Row],[Employee Name]],'List of Employees'!$B$4:$H$766,7))</f>
        <v>TICC</v>
      </c>
      <c r="F9342" s="66" t="str">
        <f>IF(ISBLANK(LeaveTracker[[#This Row],[Employee Name]]),"-----",VLOOKUP(LeaveTracker[[#This Row],[Employee Name]],'List of Employees'!$B$4:$H$766,6))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1881</v>
      </c>
      <c r="E9343" s="20" t="str">
        <f>IF(ISBLANK(LeaveTracker[[#This Row],[Employee Name]]),"-----",VLOOKUP(LeaveTracker[[#This Row],[Employee Name]],'List of Employees'!$B$4:$H$766,7))</f>
        <v>TICC</v>
      </c>
      <c r="F9343" s="66" t="str">
        <f>IF(ISBLANK(LeaveTracker[[#This Row],[Employee Name]]),"-----",VLOOKUP(LeaveTracker[[#This Row],[Employee Name]],'List of Employees'!$B$4:$H$766,6))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1881</v>
      </c>
      <c r="E9344" s="20" t="str">
        <f>IF(ISBLANK(LeaveTracker[[#This Row],[Employee Name]]),"-----",VLOOKUP(LeaveTracker[[#This Row],[Employee Name]],'List of Employees'!$B$4:$H$766,7))</f>
        <v>TICC</v>
      </c>
      <c r="F9344" s="66" t="str">
        <f>IF(ISBLANK(LeaveTracker[[#This Row],[Employee Name]]),"-----",VLOOKUP(LeaveTracker[[#This Row],[Employee Name]],'List of Employees'!$B$4:$H$766,6))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2546</v>
      </c>
      <c r="E9345" s="20" t="str">
        <f>IF(ISBLANK(LeaveTracker[[#This Row],[Employee Name]]),"-----",VLOOKUP(LeaveTracker[[#This Row],[Employee Name]],'List of Employees'!$B$4:$H$766,7))</f>
        <v>TICC</v>
      </c>
      <c r="F9345" s="66" t="str">
        <f>IF(ISBLANK(LeaveTracker[[#This Row],[Employee Name]]),"-----",VLOOKUP(LeaveTracker[[#This Row],[Employee Name]],'List of Employees'!$B$4:$H$766,6))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2546</v>
      </c>
      <c r="E9346" s="20" t="str">
        <f>IF(ISBLANK(LeaveTracker[[#This Row],[Employee Name]]),"-----",VLOOKUP(LeaveTracker[[#This Row],[Employee Name]],'List of Employees'!$B$4:$H$766,7))</f>
        <v>TICC</v>
      </c>
      <c r="F9346" s="66" t="str">
        <f>IF(ISBLANK(LeaveTracker[[#This Row],[Employee Name]]),"-----",VLOOKUP(LeaveTracker[[#This Row],[Employee Name]],'List of Employees'!$B$4:$H$766,6))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1858</v>
      </c>
      <c r="E9347" s="20" t="str">
        <f>IF(ISBLANK(LeaveTracker[[#This Row],[Employee Name]]),"-----",VLOOKUP(LeaveTracker[[#This Row],[Employee Name]],'List of Employees'!$B$4:$H$766,7))</f>
        <v>TICC</v>
      </c>
      <c r="F9347" s="66" t="str">
        <f>IF(ISBLANK(LeaveTracker[[#This Row],[Employee Name]]),"-----",VLOOKUP(LeaveTracker[[#This Row],[Employee Name]],'List of Employees'!$B$4:$H$766,6))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1858</v>
      </c>
      <c r="E9348" s="20" t="str">
        <f>IF(ISBLANK(LeaveTracker[[#This Row],[Employee Name]]),"-----",VLOOKUP(LeaveTracker[[#This Row],[Employee Name]],'List of Employees'!$B$4:$H$766,7))</f>
        <v>TICC</v>
      </c>
      <c r="F9348" s="66" t="str">
        <f>IF(ISBLANK(LeaveTracker[[#This Row],[Employee Name]]),"-----",VLOOKUP(LeaveTracker[[#This Row],[Employee Name]],'List of Employees'!$B$4:$H$766,6))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1858</v>
      </c>
      <c r="E9349" s="20" t="str">
        <f>IF(ISBLANK(LeaveTracker[[#This Row],[Employee Name]]),"-----",VLOOKUP(LeaveTracker[[#This Row],[Employee Name]],'List of Employees'!$B$4:$H$766,7))</f>
        <v>TICC</v>
      </c>
      <c r="F9349" s="66" t="str">
        <f>IF(ISBLANK(LeaveTracker[[#This Row],[Employee Name]]),"-----",VLOOKUP(LeaveTracker[[#This Row],[Employee Name]],'List of Employees'!$B$4:$H$766,6))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1858</v>
      </c>
      <c r="E9350" s="20" t="str">
        <f>IF(ISBLANK(LeaveTracker[[#This Row],[Employee Name]]),"-----",VLOOKUP(LeaveTracker[[#This Row],[Employee Name]],'List of Employees'!$B$4:$H$766,7))</f>
        <v>TICC</v>
      </c>
      <c r="F9350" s="66" t="str">
        <f>IF(ISBLANK(LeaveTracker[[#This Row],[Employee Name]]),"-----",VLOOKUP(LeaveTracker[[#This Row],[Employee Name]],'List of Employees'!$B$4:$H$766,6))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2584</v>
      </c>
      <c r="E9351" s="20" t="str">
        <f>IF(ISBLANK(LeaveTracker[[#This Row],[Employee Name]]),"-----",VLOOKUP(LeaveTracker[[#This Row],[Employee Name]],'List of Employees'!$B$4:$H$766,7))</f>
        <v>TICC</v>
      </c>
      <c r="F9351" s="66" t="str">
        <f>IF(ISBLANK(LeaveTracker[[#This Row],[Employee Name]]),"-----",VLOOKUP(LeaveTracker[[#This Row],[Employee Name]],'List of Employees'!$B$4:$H$766,6))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1893</v>
      </c>
      <c r="E9352" s="20" t="str">
        <f>IF(ISBLANK(LeaveTracker[[#This Row],[Employee Name]]),"-----",VLOOKUP(LeaveTracker[[#This Row],[Employee Name]],'List of Employees'!$B$4:$H$766,7))</f>
        <v>AGRICULTURE OFFICE</v>
      </c>
      <c r="F9352" s="66" t="str">
        <f>IF(ISBLANK(LeaveTracker[[#This Row],[Employee Name]]),"-----",VLOOKUP(LeaveTracker[[#This Row],[Employee Name]],'List of Employees'!$B$4:$H$766,6))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1893</v>
      </c>
      <c r="E9353" s="20" t="str">
        <f>IF(ISBLANK(LeaveTracker[[#This Row],[Employee Name]]),"-----",VLOOKUP(LeaveTracker[[#This Row],[Employee Name]],'List of Employees'!$B$4:$H$766,7))</f>
        <v>AGRICULTURE OFFICE</v>
      </c>
      <c r="F9353" s="66" t="str">
        <f>IF(ISBLANK(LeaveTracker[[#This Row],[Employee Name]]),"-----",VLOOKUP(LeaveTracker[[#This Row],[Employee Name]],'List of Employees'!$B$4:$H$766,6))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1882</v>
      </c>
      <c r="E9354" s="20" t="str">
        <f>IF(ISBLANK(LeaveTracker[[#This Row],[Employee Name]]),"-----",VLOOKUP(LeaveTracker[[#This Row],[Employee Name]],'List of Employees'!$B$4:$H$766,7))</f>
        <v>TICC</v>
      </c>
      <c r="F9354" s="66" t="str">
        <f>IF(ISBLANK(LeaveTracker[[#This Row],[Employee Name]]),"-----",VLOOKUP(LeaveTracker[[#This Row],[Employee Name]],'List of Employees'!$B$4:$H$766,6))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2498</v>
      </c>
      <c r="E9355" s="20" t="str">
        <f>IF(ISBLANK(LeaveTracker[[#This Row],[Employee Name]]),"-----",VLOOKUP(LeaveTracker[[#This Row],[Employee Name]],'List of Employees'!$B$4:$H$766,7))</f>
        <v>TICC</v>
      </c>
      <c r="F9355" s="66" t="str">
        <f>IF(ISBLANK(LeaveTracker[[#This Row],[Employee Name]]),"-----",VLOOKUP(LeaveTracker[[#This Row],[Employee Name]],'List of Employees'!$B$4:$H$766,6))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2498</v>
      </c>
      <c r="E9356" s="20" t="str">
        <f>IF(ISBLANK(LeaveTracker[[#This Row],[Employee Name]]),"-----",VLOOKUP(LeaveTracker[[#This Row],[Employee Name]],'List of Employees'!$B$4:$H$766,7))</f>
        <v>TICC</v>
      </c>
      <c r="F9356" s="66" t="str">
        <f>IF(ISBLANK(LeaveTracker[[#This Row],[Employee Name]]),"-----",VLOOKUP(LeaveTracker[[#This Row],[Employee Name]],'List of Employees'!$B$4:$H$766,6))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1809</v>
      </c>
      <c r="E9357" s="20" t="str">
        <f>IF(ISBLANK(LeaveTracker[[#This Row],[Employee Name]]),"-----",VLOOKUP(LeaveTracker[[#This Row],[Employee Name]],'List of Employees'!$B$4:$H$766,7))</f>
        <v>TICC</v>
      </c>
      <c r="F9357" s="66" t="str">
        <f>IF(ISBLANK(LeaveTracker[[#This Row],[Employee Name]]),"-----",VLOOKUP(LeaveTracker[[#This Row],[Employee Name]],'List of Employees'!$B$4:$H$766,6))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1882</v>
      </c>
      <c r="E9358" s="20" t="str">
        <f>IF(ISBLANK(LeaveTracker[[#This Row],[Employee Name]]),"-----",VLOOKUP(LeaveTracker[[#This Row],[Employee Name]],'List of Employees'!$B$4:$H$766,7))</f>
        <v>TICC</v>
      </c>
      <c r="F9358" s="66" t="str">
        <f>IF(ISBLANK(LeaveTracker[[#This Row],[Employee Name]]),"-----",VLOOKUP(LeaveTracker[[#This Row],[Employee Name]],'List of Employees'!$B$4:$H$766,6))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1882</v>
      </c>
      <c r="E9359" s="20" t="str">
        <f>IF(ISBLANK(LeaveTracker[[#This Row],[Employee Name]]),"-----",VLOOKUP(LeaveTracker[[#This Row],[Employee Name]],'List of Employees'!$B$4:$H$766,7))</f>
        <v>TICC</v>
      </c>
      <c r="F9359" s="66" t="str">
        <f>IF(ISBLANK(LeaveTracker[[#This Row],[Employee Name]]),"-----",VLOOKUP(LeaveTracker[[#This Row],[Employee Name]],'List of Employees'!$B$4:$H$766,6))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1806</v>
      </c>
      <c r="E9360" s="20" t="str">
        <f>IF(ISBLANK(LeaveTracker[[#This Row],[Employee Name]]),"-----",VLOOKUP(LeaveTracker[[#This Row],[Employee Name]],'List of Employees'!$B$4:$H$766,7))</f>
        <v>TICC/TCCH</v>
      </c>
      <c r="F9360" s="66" t="str">
        <f>IF(ISBLANK(LeaveTracker[[#This Row],[Employee Name]]),"-----",VLOOKUP(LeaveTracker[[#This Row],[Employee Name]],'List of Employees'!$B$4:$H$766,6))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2586</v>
      </c>
      <c r="E9361" s="20" t="str">
        <f>IF(ISBLANK(LeaveTracker[[#This Row],[Employee Name]]),"-----",VLOOKUP(LeaveTracker[[#This Row],[Employee Name]],'List of Employees'!$B$4:$H$766,7))</f>
        <v>TICC</v>
      </c>
      <c r="F9361" s="66" t="str">
        <f>IF(ISBLANK(LeaveTracker[[#This Row],[Employee Name]]),"-----",VLOOKUP(LeaveTracker[[#This Row],[Employee Name]],'List of Employees'!$B$4:$H$766,6))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2586</v>
      </c>
      <c r="E9362" s="20" t="str">
        <f>IF(ISBLANK(LeaveTracker[[#This Row],[Employee Name]]),"-----",VLOOKUP(LeaveTracker[[#This Row],[Employee Name]],'List of Employees'!$B$4:$H$766,7))</f>
        <v>TICC</v>
      </c>
      <c r="F9362" s="66" t="str">
        <f>IF(ISBLANK(LeaveTracker[[#This Row],[Employee Name]]),"-----",VLOOKUP(LeaveTracker[[#This Row],[Employee Name]],'List of Employees'!$B$4:$H$766,6))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2551</v>
      </c>
      <c r="E9363" s="20" t="str">
        <f>IF(ISBLANK(LeaveTracker[[#This Row],[Employee Name]]),"-----",VLOOKUP(LeaveTracker[[#This Row],[Employee Name]],'List of Employees'!$B$4:$H$766,7))</f>
        <v>TICC</v>
      </c>
      <c r="F9363" s="66" t="str">
        <f>IF(ISBLANK(LeaveTracker[[#This Row],[Employee Name]]),"-----",VLOOKUP(LeaveTracker[[#This Row],[Employee Name]],'List of Employees'!$B$4:$H$766,6))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2551</v>
      </c>
      <c r="E9364" s="20" t="str">
        <f>IF(ISBLANK(LeaveTracker[[#This Row],[Employee Name]]),"-----",VLOOKUP(LeaveTracker[[#This Row],[Employee Name]],'List of Employees'!$B$4:$H$766,7))</f>
        <v>TICC</v>
      </c>
      <c r="F9364" s="66" t="str">
        <f>IF(ISBLANK(LeaveTracker[[#This Row],[Employee Name]]),"-----",VLOOKUP(LeaveTracker[[#This Row],[Employee Name]],'List of Employees'!$B$4:$H$766,6))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1943</v>
      </c>
      <c r="E9365" s="20" t="str">
        <f>IF(ISBLANK(LeaveTracker[[#This Row],[Employee Name]]),"-----",VLOOKUP(LeaveTracker[[#This Row],[Employee Name]],'List of Employees'!$B$4:$H$766,7))</f>
        <v>TICC</v>
      </c>
      <c r="F9365" s="66" t="str">
        <f>IF(ISBLANK(LeaveTracker[[#This Row],[Employee Name]]),"-----",VLOOKUP(LeaveTracker[[#This Row],[Employee Name]],'List of Employees'!$B$4:$H$766,6))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1901</v>
      </c>
      <c r="E9366" s="20" t="str">
        <f>IF(ISBLANK(LeaveTracker[[#This Row],[Employee Name]]),"-----",VLOOKUP(LeaveTracker[[#This Row],[Employee Name]],'List of Employees'!$B$4:$H$766,7))</f>
        <v>ONT</v>
      </c>
      <c r="F9366" s="66" t="str">
        <f>IF(ISBLANK(LeaveTracker[[#This Row],[Employee Name]]),"-----",VLOOKUP(LeaveTracker[[#This Row],[Employee Name]],'List of Employees'!$B$4:$H$766,6))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1813</v>
      </c>
      <c r="E9367" s="20" t="str">
        <f>IF(ISBLANK(LeaveTracker[[#This Row],[Employee Name]]),"-----",VLOOKUP(LeaveTracker[[#This Row],[Employee Name]],'List of Employees'!$B$4:$H$766,7))</f>
        <v>CSWDO</v>
      </c>
      <c r="F9367" s="66" t="str">
        <f>IF(ISBLANK(LeaveTracker[[#This Row],[Employee Name]]),"-----",VLOOKUP(LeaveTracker[[#This Row],[Employee Name]],'List of Employees'!$B$4:$H$766,6))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1813</v>
      </c>
      <c r="E9368" s="20" t="str">
        <f>IF(ISBLANK(LeaveTracker[[#This Row],[Employee Name]]),"-----",VLOOKUP(LeaveTracker[[#This Row],[Employee Name]],'List of Employees'!$B$4:$H$766,7))</f>
        <v>CSWDO</v>
      </c>
      <c r="F9368" s="66" t="str">
        <f>IF(ISBLANK(LeaveTracker[[#This Row],[Employee Name]]),"-----",VLOOKUP(LeaveTracker[[#This Row],[Employee Name]],'List of Employees'!$B$4:$H$766,6))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2191</v>
      </c>
      <c r="E9369" s="20" t="str">
        <f>IF(ISBLANK(LeaveTracker[[#This Row],[Employee Name]]),"-----",VLOOKUP(LeaveTracker[[#This Row],[Employee Name]],'List of Employees'!$B$4:$H$766,7))</f>
        <v>CSWDO</v>
      </c>
      <c r="F9369" s="66" t="str">
        <f>IF(ISBLANK(LeaveTracker[[#This Row],[Employee Name]]),"-----",VLOOKUP(LeaveTracker[[#This Row],[Employee Name]],'List of Employees'!$B$4:$H$766,6))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1746</v>
      </c>
      <c r="E9370" s="20" t="str">
        <f>IF(ISBLANK(LeaveTracker[[#This Row],[Employee Name]]),"-----",VLOOKUP(LeaveTracker[[#This Row],[Employee Name]],'List of Employees'!$B$4:$H$766,7))</f>
        <v>AGRICULTURE OFFICE</v>
      </c>
      <c r="F9370" s="66" t="str">
        <f>IF(ISBLANK(LeaveTracker[[#This Row],[Employee Name]]),"-----",VLOOKUP(LeaveTracker[[#This Row],[Employee Name]],'List of Employees'!$B$4:$H$766,6))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1746</v>
      </c>
      <c r="E9371" s="20" t="str">
        <f>IF(ISBLANK(LeaveTracker[[#This Row],[Employee Name]]),"-----",VLOOKUP(LeaveTracker[[#This Row],[Employee Name]],'List of Employees'!$B$4:$H$766,7))</f>
        <v>AGRICULTURE OFFICE</v>
      </c>
      <c r="F9371" s="66" t="str">
        <f>IF(ISBLANK(LeaveTracker[[#This Row],[Employee Name]]),"-----",VLOOKUP(LeaveTracker[[#This Row],[Employee Name]],'List of Employees'!$B$4:$H$766,6))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1746</v>
      </c>
      <c r="E9372" s="20" t="str">
        <f>IF(ISBLANK(LeaveTracker[[#This Row],[Employee Name]]),"-----",VLOOKUP(LeaveTracker[[#This Row],[Employee Name]],'List of Employees'!$B$4:$H$766,7))</f>
        <v>AGRICULTURE OFFICE</v>
      </c>
      <c r="F9372" s="66" t="str">
        <f>IF(ISBLANK(LeaveTracker[[#This Row],[Employee Name]]),"-----",VLOOKUP(LeaveTracker[[#This Row],[Employee Name]],'List of Employees'!$B$4:$H$766,6))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1746</v>
      </c>
      <c r="E9373" s="20" t="str">
        <f>IF(ISBLANK(LeaveTracker[[#This Row],[Employee Name]]),"-----",VLOOKUP(LeaveTracker[[#This Row],[Employee Name]],'List of Employees'!$B$4:$H$766,7))</f>
        <v>AGRICULTURE OFFICE</v>
      </c>
      <c r="F9373" s="66" t="str">
        <f>IF(ISBLANK(LeaveTracker[[#This Row],[Employee Name]]),"-----",VLOOKUP(LeaveTracker[[#This Row],[Employee Name]],'List of Employees'!$B$4:$H$766,6))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2123</v>
      </c>
      <c r="E9374" s="20" t="str">
        <f>IF(ISBLANK(LeaveTracker[[#This Row],[Employee Name]]),"-----",VLOOKUP(LeaveTracker[[#This Row],[Employee Name]],'List of Employees'!$B$4:$H$766,7))</f>
        <v>DA</v>
      </c>
      <c r="F9374" s="66" t="str">
        <f>IF(ISBLANK(LeaveTracker[[#This Row],[Employee Name]]),"-----",VLOOKUP(LeaveTracker[[#This Row],[Employee Name]],'List of Employees'!$B$4:$H$766,6))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2123</v>
      </c>
      <c r="E9375" s="20" t="str">
        <f>IF(ISBLANK(LeaveTracker[[#This Row],[Employee Name]]),"-----",VLOOKUP(LeaveTracker[[#This Row],[Employee Name]],'List of Employees'!$B$4:$H$766,7))</f>
        <v>DA</v>
      </c>
      <c r="F9375" s="66" t="str">
        <f>IF(ISBLANK(LeaveTracker[[#This Row],[Employee Name]]),"-----",VLOOKUP(LeaveTracker[[#This Row],[Employee Name]],'List of Employees'!$B$4:$H$766,6))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1745</v>
      </c>
      <c r="E9376" s="20" t="str">
        <f>IF(ISBLANK(LeaveTracker[[#This Row],[Employee Name]]),"-----",VLOOKUP(LeaveTracker[[#This Row],[Employee Name]],'List of Employees'!$B$4:$H$766,7))</f>
        <v>MAHOGANY MARKET</v>
      </c>
      <c r="F9376" s="66" t="str">
        <f>IF(ISBLANK(LeaveTracker[[#This Row],[Employee Name]]),"-----",VLOOKUP(LeaveTracker[[#This Row],[Employee Name]],'List of Employees'!$B$4:$H$766,6))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1773</v>
      </c>
      <c r="E9377" s="20" t="str">
        <f>IF(ISBLANK(LeaveTracker[[#This Row],[Employee Name]]),"-----",VLOOKUP(LeaveTracker[[#This Row],[Employee Name]],'List of Employees'!$B$4:$H$766,7))</f>
        <v>MAHOGANY MARKET</v>
      </c>
      <c r="F9377" s="66" t="str">
        <f>IF(ISBLANK(LeaveTracker[[#This Row],[Employee Name]]),"-----",VLOOKUP(LeaveTracker[[#This Row],[Employee Name]],'List of Employees'!$B$4:$H$766,6))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1773</v>
      </c>
      <c r="E9378" s="20" t="str">
        <f>IF(ISBLANK(LeaveTracker[[#This Row],[Employee Name]]),"-----",VLOOKUP(LeaveTracker[[#This Row],[Employee Name]],'List of Employees'!$B$4:$H$766,7))</f>
        <v>MAHOGANY MARKET</v>
      </c>
      <c r="F9378" s="66" t="str">
        <f>IF(ISBLANK(LeaveTracker[[#This Row],[Employee Name]]),"-----",VLOOKUP(LeaveTracker[[#This Row],[Employee Name]],'List of Employees'!$B$4:$H$766,6))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1900</v>
      </c>
      <c r="E9379" s="20" t="str">
        <f>IF(ISBLANK(LeaveTracker[[#This Row],[Employee Name]]),"-----",VLOOKUP(LeaveTracker[[#This Row],[Employee Name]],'List of Employees'!$B$4:$H$766,7))</f>
        <v>COOP</v>
      </c>
      <c r="F9379" s="66" t="str">
        <f>IF(ISBLANK(LeaveTracker[[#This Row],[Employee Name]]),"-----",VLOOKUP(LeaveTracker[[#This Row],[Employee Name]],'List of Employees'!$B$4:$H$766,6))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1864</v>
      </c>
      <c r="E9380" s="20" t="str">
        <f>IF(ISBLANK(LeaveTracker[[#This Row],[Employee Name]]),"-----",VLOOKUP(LeaveTracker[[#This Row],[Employee Name]],'List of Employees'!$B$4:$H$766,7))</f>
        <v>CENRO</v>
      </c>
      <c r="F9380" s="66" t="str">
        <f>IF(ISBLANK(LeaveTracker[[#This Row],[Employee Name]]),"-----",VLOOKUP(LeaveTracker[[#This Row],[Employee Name]],'List of Employees'!$B$4:$H$766,6))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Employees'!$B$4:$H$766,7))</f>
        <v>CENRO</v>
      </c>
      <c r="F9381" s="66" t="str">
        <f>IF(ISBLANK(LeaveTracker[[#This Row],[Employee Name]]),"-----",VLOOKUP(LeaveTracker[[#This Row],[Employee Name]],'List of Employees'!$B$4:$H$766,6))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Employees'!$B$4:$H$766,7))</f>
        <v>CENRO</v>
      </c>
      <c r="F9382" s="66" t="str">
        <f>IF(ISBLANK(LeaveTracker[[#This Row],[Employee Name]]),"-----",VLOOKUP(LeaveTracker[[#This Row],[Employee Name]],'List of Employees'!$B$4:$H$766,6))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Employees'!$B$4:$H$766,7))</f>
        <v>SP</v>
      </c>
      <c r="F9383" s="66" t="str">
        <f>IF(ISBLANK(LeaveTracker[[#This Row],[Employee Name]]),"-----",VLOOKUP(LeaveTracker[[#This Row],[Employee Name]],'List of Employees'!$B$4:$H$766,6))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Employees'!$B$4:$H$766,7))</f>
        <v>VMO</v>
      </c>
      <c r="F9384" s="66" t="str">
        <f>IF(ISBLANK(LeaveTracker[[#This Row],[Employee Name]]),"-----",VLOOKUP(LeaveTracker[[#This Row],[Employee Name]],'List of Employees'!$B$4:$H$766,6))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Employees'!$B$4:$H$766,7))</f>
        <v>SP</v>
      </c>
      <c r="F9385" s="66" t="str">
        <f>IF(ISBLANK(LeaveTracker[[#This Row],[Employee Name]]),"-----",VLOOKUP(LeaveTracker[[#This Row],[Employee Name]],'List of Employees'!$B$4:$H$766,6))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Employees'!$B$4:$H$766,7))</f>
        <v>SP</v>
      </c>
      <c r="F9386" s="66" t="str">
        <f>IF(ISBLANK(LeaveTracker[[#This Row],[Employee Name]]),"-----",VLOOKUP(LeaveTracker[[#This Row],[Employee Name]],'List of Employees'!$B$4:$H$766,6))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2460</v>
      </c>
      <c r="E9387" s="20" t="str">
        <f>IF(ISBLANK(LeaveTracker[[#This Row],[Employee Name]]),"-----",VLOOKUP(LeaveTracker[[#This Row],[Employee Name]],'List of Employees'!$B$4:$H$766,7))</f>
        <v>CCT</v>
      </c>
      <c r="F9387" s="66" t="str">
        <f>IF(ISBLANK(LeaveTracker[[#This Row],[Employee Name]]),"-----",VLOOKUP(LeaveTracker[[#This Row],[Employee Name]],'List of Employees'!$B$4:$H$766,6))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Employees'!$B$4:$H$766,7))</f>
        <v>CTO</v>
      </c>
      <c r="F9388" s="66" t="str">
        <f>IF(ISBLANK(LeaveTracker[[#This Row],[Employee Name]]),"-----",VLOOKUP(LeaveTracker[[#This Row],[Employee Name]],'List of Employees'!$B$4:$H$766,6))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2286</v>
      </c>
      <c r="E9389" s="20" t="str">
        <f>IF(ISBLANK(LeaveTracker[[#This Row],[Employee Name]]),"-----",VLOOKUP(LeaveTracker[[#This Row],[Employee Name]],'List of Employees'!$B$4:$H$766,7))</f>
        <v>PICNIC GROVE</v>
      </c>
      <c r="F9389" s="66" t="str">
        <f>IF(ISBLANK(LeaveTracker[[#This Row],[Employee Name]]),"-----",VLOOKUP(LeaveTracker[[#This Row],[Employee Name]],'List of Employees'!$B$4:$H$766,6))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2286</v>
      </c>
      <c r="E9390" s="20" t="str">
        <f>IF(ISBLANK(LeaveTracker[[#This Row],[Employee Name]]),"-----",VLOOKUP(LeaveTracker[[#This Row],[Employee Name]],'List of Employees'!$B$4:$H$766,7))</f>
        <v>PICNIC GROVE</v>
      </c>
      <c r="F9390" s="66" t="str">
        <f>IF(ISBLANK(LeaveTracker[[#This Row],[Employee Name]]),"-----",VLOOKUP(LeaveTracker[[#This Row],[Employee Name]],'List of Employees'!$B$4:$H$766,6))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2286</v>
      </c>
      <c r="E9391" s="20" t="str">
        <f>IF(ISBLANK(LeaveTracker[[#This Row],[Employee Name]]),"-----",VLOOKUP(LeaveTracker[[#This Row],[Employee Name]],'List of Employees'!$B$4:$H$766,7))</f>
        <v>PICNIC GROVE</v>
      </c>
      <c r="F9391" s="66" t="str">
        <f>IF(ISBLANK(LeaveTracker[[#This Row],[Employee Name]]),"-----",VLOOKUP(LeaveTracker[[#This Row],[Employee Name]],'List of Employees'!$B$4:$H$766,6))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2286</v>
      </c>
      <c r="E9392" s="20" t="str">
        <f>IF(ISBLANK(LeaveTracker[[#This Row],[Employee Name]]),"-----",VLOOKUP(LeaveTracker[[#This Row],[Employee Name]],'List of Employees'!$B$4:$H$766,7))</f>
        <v>PICNIC GROVE</v>
      </c>
      <c r="F9392" s="66" t="str">
        <f>IF(ISBLANK(LeaveTracker[[#This Row],[Employee Name]]),"-----",VLOOKUP(LeaveTracker[[#This Row],[Employee Name]],'List of Employees'!$B$4:$H$766,6))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2589</v>
      </c>
      <c r="E9393" s="20" t="str">
        <f>IF(ISBLANK(LeaveTracker[[#This Row],[Employee Name]]),"-----",VLOOKUP(LeaveTracker[[#This Row],[Employee Name]],'List of Employees'!$B$4:$H$766,7))</f>
        <v>PICNIC GROVE</v>
      </c>
      <c r="F9393" s="66" t="str">
        <f>IF(ISBLANK(LeaveTracker[[#This Row],[Employee Name]]),"-----",VLOOKUP(LeaveTracker[[#This Row],[Employee Name]],'List of Employees'!$B$4:$H$766,6))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2589</v>
      </c>
      <c r="E9394" s="20" t="str">
        <f>IF(ISBLANK(LeaveTracker[[#This Row],[Employee Name]]),"-----",VLOOKUP(LeaveTracker[[#This Row],[Employee Name]],'List of Employees'!$B$4:$H$766,7))</f>
        <v>PICNIC GROVE</v>
      </c>
      <c r="F9394" s="66" t="str">
        <f>IF(ISBLANK(LeaveTracker[[#This Row],[Employee Name]]),"-----",VLOOKUP(LeaveTracker[[#This Row],[Employee Name]],'List of Employees'!$B$4:$H$766,6))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Employees'!$B$4:$H$766,7))</f>
        <v>THRDC</v>
      </c>
      <c r="F9395" s="66" t="str">
        <f>IF(ISBLANK(LeaveTracker[[#This Row],[Employee Name]]),"-----",VLOOKUP(LeaveTracker[[#This Row],[Employee Name]],'List of Employees'!$B$4:$H$766,6))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2120</v>
      </c>
      <c r="E9396" s="20" t="str">
        <f>IF(ISBLANK(LeaveTracker[[#This Row],[Employee Name]]),"-----",VLOOKUP(LeaveTracker[[#This Row],[Employee Name]],'List of Employees'!$B$4:$H$766,7))</f>
        <v>PIO</v>
      </c>
      <c r="F9396" s="66" t="str">
        <f>IF(ISBLANK(LeaveTracker[[#This Row],[Employee Name]]),"-----",VLOOKUP(LeaveTracker[[#This Row],[Employee Name]],'List of Employees'!$B$4:$H$766,6))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2120</v>
      </c>
      <c r="E9397" s="20" t="str">
        <f>IF(ISBLANK(LeaveTracker[[#This Row],[Employee Name]]),"-----",VLOOKUP(LeaveTracker[[#This Row],[Employee Name]],'List of Employees'!$B$4:$H$766,7))</f>
        <v>PIO</v>
      </c>
      <c r="F9397" s="66" t="str">
        <f>IF(ISBLANK(LeaveTracker[[#This Row],[Employee Name]]),"-----",VLOOKUP(LeaveTracker[[#This Row],[Employee Name]],'List of Employees'!$B$4:$H$766,6))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Employees'!$B$4:$H$766,7))</f>
        <v>CTO</v>
      </c>
      <c r="F9398" s="66" t="str">
        <f>IF(ISBLANK(LeaveTracker[[#This Row],[Employee Name]]),"-----",VLOOKUP(LeaveTracker[[#This Row],[Employee Name]],'List of Employees'!$B$4:$H$766,6))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Employees'!$B$4:$H$766,7))</f>
        <v>CCT</v>
      </c>
      <c r="F9399" s="66" t="str">
        <f>IF(ISBLANK(LeaveTracker[[#This Row],[Employee Name]]),"-----",VLOOKUP(LeaveTracker[[#This Row],[Employee Name]],'List of Employees'!$B$4:$H$766,6))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Employees'!$B$4:$H$766,7))</f>
        <v>CCT</v>
      </c>
      <c r="F9400" s="66" t="str">
        <f>IF(ISBLANK(LeaveTracker[[#This Row],[Employee Name]]),"-----",VLOOKUP(LeaveTracker[[#This Row],[Employee Name]],'List of Employees'!$B$4:$H$766,6))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Employees'!$B$4:$H$766,7))</f>
        <v>CCT</v>
      </c>
      <c r="F9401" s="66" t="str">
        <f>IF(ISBLANK(LeaveTracker[[#This Row],[Employee Name]]),"-----",VLOOKUP(LeaveTracker[[#This Row],[Employee Name]],'List of Employees'!$B$4:$H$766,6))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2582</v>
      </c>
      <c r="E9402" s="20" t="str">
        <f>IF(ISBLANK(LeaveTracker[[#This Row],[Employee Name]]),"-----",VLOOKUP(LeaveTracker[[#This Row],[Employee Name]],'List of Employees'!$B$4:$H$766,7))</f>
        <v>CCT</v>
      </c>
      <c r="F9402" s="66" t="str">
        <f>IF(ISBLANK(LeaveTracker[[#This Row],[Employee Name]]),"-----",VLOOKUP(LeaveTracker[[#This Row],[Employee Name]],'List of Employees'!$B$4:$H$766,6))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Employees'!$B$4:$H$766,7))</f>
        <v>CCT</v>
      </c>
      <c r="F9403" s="66" t="str">
        <f>IF(ISBLANK(LeaveTracker[[#This Row],[Employee Name]]),"-----",VLOOKUP(LeaveTracker[[#This Row],[Employee Name]],'List of Employees'!$B$4:$H$766,6))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Employees'!$B$4:$H$766,7))</f>
        <v>CCT</v>
      </c>
      <c r="F9404" s="66" t="str">
        <f>IF(ISBLANK(LeaveTracker[[#This Row],[Employee Name]]),"-----",VLOOKUP(LeaveTracker[[#This Row],[Employee Name]],'List of Employees'!$B$4:$H$766,6))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2582</v>
      </c>
      <c r="E9405" s="20" t="str">
        <f>IF(ISBLANK(LeaveTracker[[#This Row],[Employee Name]]),"-----",VLOOKUP(LeaveTracker[[#This Row],[Employee Name]],'List of Employees'!$B$4:$H$766,7))</f>
        <v>CCT</v>
      </c>
      <c r="F9405" s="66" t="str">
        <f>IF(ISBLANK(LeaveTracker[[#This Row],[Employee Name]]),"-----",VLOOKUP(LeaveTracker[[#This Row],[Employee Name]],'List of Employees'!$B$4:$H$766,6))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Employees'!$B$4:$H$766,7))</f>
        <v>CCT</v>
      </c>
      <c r="F9406" s="66" t="str">
        <f>IF(ISBLANK(LeaveTracker[[#This Row],[Employee Name]]),"-----",VLOOKUP(LeaveTracker[[#This Row],[Employee Name]],'List of Employees'!$B$4:$H$766,6))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Employees'!$B$4:$H$766,7))</f>
        <v>CCT</v>
      </c>
      <c r="F9407" s="66" t="str">
        <f>IF(ISBLANK(LeaveTracker[[#This Row],[Employee Name]]),"-----",VLOOKUP(LeaveTracker[[#This Row],[Employee Name]],'List of Employees'!$B$4:$H$766,6))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Employees'!$B$4:$H$766,7))</f>
        <v>LCR</v>
      </c>
      <c r="F9408" s="66" t="str">
        <f>IF(ISBLANK(LeaveTracker[[#This Row],[Employee Name]]),"-----",VLOOKUP(LeaveTracker[[#This Row],[Employee Name]],'List of Employees'!$B$4:$H$766,6))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Employees'!$B$4:$H$766,7))</f>
        <v>LCR</v>
      </c>
      <c r="F9409" s="66" t="str">
        <f>IF(ISBLANK(LeaveTracker[[#This Row],[Employee Name]]),"-----",VLOOKUP(LeaveTracker[[#This Row],[Employee Name]],'List of Employees'!$B$4:$H$766,6))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Employees'!$B$4:$H$766,7))</f>
        <v>LCR</v>
      </c>
      <c r="F9410" s="66" t="str">
        <f>IF(ISBLANK(LeaveTracker[[#This Row],[Employee Name]]),"-----",VLOOKUP(LeaveTracker[[#This Row],[Employee Name]],'List of Employees'!$B$4:$H$766,6))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Employees'!$B$4:$H$766,7))</f>
        <v>HRMO</v>
      </c>
      <c r="F9411" s="66" t="str">
        <f>IF(ISBLANK(LeaveTracker[[#This Row],[Employee Name]]),"-----",VLOOKUP(LeaveTracker[[#This Row],[Employee Name]],'List of Employees'!$B$4:$H$766,6))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Employees'!$B$4:$H$766,7))</f>
        <v>HRMO</v>
      </c>
      <c r="F9412" s="66" t="str">
        <f>IF(ISBLANK(LeaveTracker[[#This Row],[Employee Name]]),"-----",VLOOKUP(LeaveTracker[[#This Row],[Employee Name]],'List of Employees'!$B$4:$H$766,6))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Employees'!$B$4:$H$766,7))</f>
        <v>HRMO</v>
      </c>
      <c r="F9413" s="66" t="str">
        <f>IF(ISBLANK(LeaveTracker[[#This Row],[Employee Name]]),"-----",VLOOKUP(LeaveTracker[[#This Row],[Employee Name]],'List of Employees'!$B$4:$H$766,6))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1758</v>
      </c>
      <c r="E9414" s="20" t="str">
        <f>IF(ISBLANK(LeaveTracker[[#This Row],[Employee Name]]),"-----",VLOOKUP(LeaveTracker[[#This Row],[Employee Name]],'List of Employees'!$B$4:$H$766,7))</f>
        <v>LIBRARY</v>
      </c>
      <c r="F9414" s="66" t="str">
        <f>IF(ISBLANK(LeaveTracker[[#This Row],[Employee Name]]),"-----",VLOOKUP(LeaveTracker[[#This Row],[Employee Name]],'List of Employees'!$B$4:$H$766,6))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1758</v>
      </c>
      <c r="E9415" s="20" t="str">
        <f>IF(ISBLANK(LeaveTracker[[#This Row],[Employee Name]]),"-----",VLOOKUP(LeaveTracker[[#This Row],[Employee Name]],'List of Employees'!$B$4:$H$766,7))</f>
        <v>LIBRARY</v>
      </c>
      <c r="F9415" s="66" t="str">
        <f>IF(ISBLANK(LeaveTracker[[#This Row],[Employee Name]]),"-----",VLOOKUP(LeaveTracker[[#This Row],[Employee Name]],'List of Employees'!$B$4:$H$766,6))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1758</v>
      </c>
      <c r="E9416" s="20" t="str">
        <f>IF(ISBLANK(LeaveTracker[[#This Row],[Employee Name]]),"-----",VLOOKUP(LeaveTracker[[#This Row],[Employee Name]],'List of Employees'!$B$4:$H$766,7))</f>
        <v>LIBRARY</v>
      </c>
      <c r="F9416" s="66" t="str">
        <f>IF(ISBLANK(LeaveTracker[[#This Row],[Employee Name]]),"-----",VLOOKUP(LeaveTracker[[#This Row],[Employee Name]],'List of Employees'!$B$4:$H$766,6))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1758</v>
      </c>
      <c r="E9417" s="20" t="str">
        <f>IF(ISBLANK(LeaveTracker[[#This Row],[Employee Name]]),"-----",VLOOKUP(LeaveTracker[[#This Row],[Employee Name]],'List of Employees'!$B$4:$H$766,7))</f>
        <v>LIBRARY</v>
      </c>
      <c r="F9417" s="66" t="str">
        <f>IF(ISBLANK(LeaveTracker[[#This Row],[Employee Name]]),"-----",VLOOKUP(LeaveTracker[[#This Row],[Employee Name]],'List of Employees'!$B$4:$H$766,6))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Employees'!$B$4:$H$766,7))</f>
        <v>TCCH/TICC</v>
      </c>
      <c r="F9418" s="66" t="str">
        <f>IF(ISBLANK(LeaveTracker[[#This Row],[Employee Name]]),"-----",VLOOKUP(LeaveTracker[[#This Row],[Employee Name]],'List of Employees'!$B$4:$H$766,6))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Employees'!$B$4:$H$766,7))</f>
        <v>CTO</v>
      </c>
      <c r="F9419" s="66" t="str">
        <f>IF(ISBLANK(LeaveTracker[[#This Row],[Employee Name]]),"-----",VLOOKUP(LeaveTracker[[#This Row],[Employee Name]],'List of Employees'!$B$4:$H$766,6))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2564</v>
      </c>
      <c r="E9420" s="20" t="str">
        <f>IF(ISBLANK(LeaveTracker[[#This Row],[Employee Name]]),"-----",VLOOKUP(LeaveTracker[[#This Row],[Employee Name]],'List of Employees'!$B$4:$H$766,7))</f>
        <v>TICC</v>
      </c>
      <c r="F9420" s="66" t="str">
        <f>IF(ISBLANK(LeaveTracker[[#This Row],[Employee Name]]),"-----",VLOOKUP(LeaveTracker[[#This Row],[Employee Name]],'List of Employees'!$B$4:$H$766,6))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2564</v>
      </c>
      <c r="E9421" s="20" t="str">
        <f>IF(ISBLANK(LeaveTracker[[#This Row],[Employee Name]]),"-----",VLOOKUP(LeaveTracker[[#This Row],[Employee Name]],'List of Employees'!$B$4:$H$766,7))</f>
        <v>TICC</v>
      </c>
      <c r="F9421" s="66" t="str">
        <f>IF(ISBLANK(LeaveTracker[[#This Row],[Employee Name]]),"-----",VLOOKUP(LeaveTracker[[#This Row],[Employee Name]],'List of Employees'!$B$4:$H$766,6))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Employees'!$B$4:$H$766,7))</f>
        <v>ACCOUNTING</v>
      </c>
      <c r="F9422" s="66" t="str">
        <f>IF(ISBLANK(LeaveTracker[[#This Row],[Employee Name]]),"-----",VLOOKUP(LeaveTracker[[#This Row],[Employee Name]],'List of Employees'!$B$4:$H$766,6))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Employees'!$B$4:$H$766,7))</f>
        <v>LIBRARY</v>
      </c>
      <c r="F9423" s="66" t="str">
        <f>IF(ISBLANK(LeaveTracker[[#This Row],[Employee Name]]),"-----",VLOOKUP(LeaveTracker[[#This Row],[Employee Name]],'List of Employees'!$B$4:$H$766,6))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Employees'!$B$4:$H$766,7))</f>
        <v>LIBRARY</v>
      </c>
      <c r="F9424" s="66" t="str">
        <f>IF(ISBLANK(LeaveTracker[[#This Row],[Employee Name]]),"-----",VLOOKUP(LeaveTracker[[#This Row],[Employee Name]],'List of Employees'!$B$4:$H$766,6))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Employees'!$B$4:$H$766,7))</f>
        <v>LIBRARY</v>
      </c>
      <c r="F9425" s="66" t="str">
        <f>IF(ISBLANK(LeaveTracker[[#This Row],[Employee Name]]),"-----",VLOOKUP(LeaveTracker[[#This Row],[Employee Name]],'List of Employees'!$B$4:$H$766,6))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Employees'!$B$4:$H$766,7))</f>
        <v>LIBRARY</v>
      </c>
      <c r="F9426" s="66" t="str">
        <f>IF(ISBLANK(LeaveTracker[[#This Row],[Employee Name]]),"-----",VLOOKUP(LeaveTracker[[#This Row],[Employee Name]],'List of Employees'!$B$4:$H$766,6))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2460</v>
      </c>
      <c r="E9427" s="20" t="str">
        <f>IF(ISBLANK(LeaveTracker[[#This Row],[Employee Name]]),"-----",VLOOKUP(LeaveTracker[[#This Row],[Employee Name]],'List of Employees'!$B$4:$H$766,7))</f>
        <v>CCT</v>
      </c>
      <c r="F9427" s="66" t="str">
        <f>IF(ISBLANK(LeaveTracker[[#This Row],[Employee Name]]),"-----",VLOOKUP(LeaveTracker[[#This Row],[Employee Name]],'List of Employees'!$B$4:$H$766,6))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1810</v>
      </c>
      <c r="E9428" s="20" t="str">
        <f>IF(ISBLANK(LeaveTracker[[#This Row],[Employee Name]]),"-----",VLOOKUP(LeaveTracker[[#This Row],[Employee Name]],'List of Employees'!$B$4:$H$766,7))</f>
        <v>CHO</v>
      </c>
      <c r="F9428" s="66" t="str">
        <f>IF(ISBLANK(LeaveTracker[[#This Row],[Employee Name]]),"-----",VLOOKUP(LeaveTracker[[#This Row],[Employee Name]],'List of Employees'!$B$4:$H$766,6))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2510</v>
      </c>
      <c r="E9429" s="20" t="str">
        <f>IF(ISBLANK(LeaveTracker[[#This Row],[Employee Name]]),"-----",VLOOKUP(LeaveTracker[[#This Row],[Employee Name]],'List of Employees'!$B$4:$H$766,7))</f>
        <v>ASSESSORS OFFICE</v>
      </c>
      <c r="F9429" s="66" t="str">
        <f>IF(ISBLANK(LeaveTracker[[#This Row],[Employee Name]]),"-----",VLOOKUP(LeaveTracker[[#This Row],[Employee Name]],'List of Employees'!$B$4:$H$766,6))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2510</v>
      </c>
      <c r="E9430" s="20" t="str">
        <f>IF(ISBLANK(LeaveTracker[[#This Row],[Employee Name]]),"-----",VLOOKUP(LeaveTracker[[#This Row],[Employee Name]],'List of Employees'!$B$4:$H$766,7))</f>
        <v>ASSESSORS OFFICE</v>
      </c>
      <c r="F9430" s="66" t="str">
        <f>IF(ISBLANK(LeaveTracker[[#This Row],[Employee Name]]),"-----",VLOOKUP(LeaveTracker[[#This Row],[Employee Name]],'List of Employees'!$B$4:$H$766,6))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2510</v>
      </c>
      <c r="E9431" s="20" t="str">
        <f>IF(ISBLANK(LeaveTracker[[#This Row],[Employee Name]]),"-----",VLOOKUP(LeaveTracker[[#This Row],[Employee Name]],'List of Employees'!$B$4:$H$766,7))</f>
        <v>ASSESSORS OFFICE</v>
      </c>
      <c r="F9431" s="66" t="str">
        <f>IF(ISBLANK(LeaveTracker[[#This Row],[Employee Name]]),"-----",VLOOKUP(LeaveTracker[[#This Row],[Employee Name]],'List of Employees'!$B$4:$H$766,6))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1874</v>
      </c>
      <c r="E9432" s="20" t="str">
        <f>IF(ISBLANK(LeaveTracker[[#This Row],[Employee Name]]),"-----",VLOOKUP(LeaveTracker[[#This Row],[Employee Name]],'List of Employees'!$B$4:$H$766,7))</f>
        <v>CHO</v>
      </c>
      <c r="F9432" s="66" t="str">
        <f>IF(ISBLANK(LeaveTracker[[#This Row],[Employee Name]]),"-----",VLOOKUP(LeaveTracker[[#This Row],[Employee Name]],'List of Employees'!$B$4:$H$766,6))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1973</v>
      </c>
      <c r="E9433" s="20" t="str">
        <f>IF(ISBLANK(LeaveTracker[[#This Row],[Employee Name]]),"-----",VLOOKUP(LeaveTracker[[#This Row],[Employee Name]],'List of Employees'!$B$4:$H$766,7))</f>
        <v>CHO</v>
      </c>
      <c r="F9433" s="66" t="str">
        <f>IF(ISBLANK(LeaveTracker[[#This Row],[Employee Name]]),"-----",VLOOKUP(LeaveTracker[[#This Row],[Employee Name]],'List of Employees'!$B$4:$H$766,6))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1926</v>
      </c>
      <c r="E9434" s="20" t="str">
        <f>IF(ISBLANK(LeaveTracker[[#This Row],[Employee Name]]),"-----",VLOOKUP(LeaveTracker[[#This Row],[Employee Name]],'List of Employees'!$B$4:$H$766,7))</f>
        <v>CHO</v>
      </c>
      <c r="F9434" s="66" t="str">
        <f>IF(ISBLANK(LeaveTracker[[#This Row],[Employee Name]]),"-----",VLOOKUP(LeaveTracker[[#This Row],[Employee Name]],'List of Employees'!$B$4:$H$766,6))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1729</v>
      </c>
      <c r="E9435" s="20" t="str">
        <f>IF(ISBLANK(LeaveTracker[[#This Row],[Employee Name]]),"-----",VLOOKUP(LeaveTracker[[#This Row],[Employee Name]],'List of Employees'!$B$4:$H$766,7))</f>
        <v>ASSESSOR</v>
      </c>
      <c r="F9435" s="66" t="str">
        <f>IF(ISBLANK(LeaveTracker[[#This Row],[Employee Name]]),"-----",VLOOKUP(LeaveTracker[[#This Row],[Employee Name]],'List of Employees'!$B$4:$H$766,6))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1729</v>
      </c>
      <c r="E9436" s="20" t="str">
        <f>IF(ISBLANK(LeaveTracker[[#This Row],[Employee Name]]),"-----",VLOOKUP(LeaveTracker[[#This Row],[Employee Name]],'List of Employees'!$B$4:$H$766,7))</f>
        <v>ASSESSOR</v>
      </c>
      <c r="F9436" s="66" t="str">
        <f>IF(ISBLANK(LeaveTracker[[#This Row],[Employee Name]]),"-----",VLOOKUP(LeaveTracker[[#This Row],[Employee Name]],'List of Employees'!$B$4:$H$766,6))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1877</v>
      </c>
      <c r="E9437" s="20" t="str">
        <f>IF(ISBLANK(LeaveTracker[[#This Row],[Employee Name]]),"-----",VLOOKUP(LeaveTracker[[#This Row],[Employee Name]],'List of Employees'!$B$4:$H$766,7))</f>
        <v>CTO</v>
      </c>
      <c r="F9437" s="66" t="str">
        <f>IF(ISBLANK(LeaveTracker[[#This Row],[Employee Name]]),"-----",VLOOKUP(LeaveTracker[[#This Row],[Employee Name]],'List of Employees'!$B$4:$H$766,6))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1877</v>
      </c>
      <c r="E9438" s="20" t="str">
        <f>IF(ISBLANK(LeaveTracker[[#This Row],[Employee Name]]),"-----",VLOOKUP(LeaveTracker[[#This Row],[Employee Name]],'List of Employees'!$B$4:$H$766,7))</f>
        <v>CTO</v>
      </c>
      <c r="F9438" s="66" t="str">
        <f>IF(ISBLANK(LeaveTracker[[#This Row],[Employee Name]]),"-----",VLOOKUP(LeaveTracker[[#This Row],[Employee Name]],'List of Employees'!$B$4:$H$766,6))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1741</v>
      </c>
      <c r="E9439" s="20" t="str">
        <f>IF(ISBLANK(LeaveTracker[[#This Row],[Employee Name]]),"-----",VLOOKUP(LeaveTracker[[#This Row],[Employee Name]],'List of Employees'!$B$4:$H$766,7))</f>
        <v>ACCOUNTING</v>
      </c>
      <c r="F9439" s="66" t="str">
        <f>IF(ISBLANK(LeaveTracker[[#This Row],[Employee Name]]),"-----",VLOOKUP(LeaveTracker[[#This Row],[Employee Name]],'List of Employees'!$B$4:$H$766,6))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1741</v>
      </c>
      <c r="E9440" s="20" t="str">
        <f>IF(ISBLANK(LeaveTracker[[#This Row],[Employee Name]]),"-----",VLOOKUP(LeaveTracker[[#This Row],[Employee Name]],'List of Employees'!$B$4:$H$766,7))</f>
        <v>ACCOUNTING</v>
      </c>
      <c r="F9440" s="66" t="str">
        <f>IF(ISBLANK(LeaveTracker[[#This Row],[Employee Name]]),"-----",VLOOKUP(LeaveTracker[[#This Row],[Employee Name]],'List of Employees'!$B$4:$H$766,6))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1741</v>
      </c>
      <c r="E9441" s="20" t="str">
        <f>IF(ISBLANK(LeaveTracker[[#This Row],[Employee Name]]),"-----",VLOOKUP(LeaveTracker[[#This Row],[Employee Name]],'List of Employees'!$B$4:$H$766,7))</f>
        <v>ACCOUNTING</v>
      </c>
      <c r="F9441" s="66" t="str">
        <f>IF(ISBLANK(LeaveTracker[[#This Row],[Employee Name]]),"-----",VLOOKUP(LeaveTracker[[#This Row],[Employee Name]],'List of Employees'!$B$4:$H$766,6))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1741</v>
      </c>
      <c r="E9442" s="20" t="str">
        <f>IF(ISBLANK(LeaveTracker[[#This Row],[Employee Name]]),"-----",VLOOKUP(LeaveTracker[[#This Row],[Employee Name]],'List of Employees'!$B$4:$H$766,7))</f>
        <v>ACCOUNTING</v>
      </c>
      <c r="F9442" s="66" t="str">
        <f>IF(ISBLANK(LeaveTracker[[#This Row],[Employee Name]]),"-----",VLOOKUP(LeaveTracker[[#This Row],[Employee Name]],'List of Employees'!$B$4:$H$766,6))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1954</v>
      </c>
      <c r="E9443" s="20" t="str">
        <f>IF(ISBLANK(LeaveTracker[[#This Row],[Employee Name]]),"-----",VLOOKUP(LeaveTracker[[#This Row],[Employee Name]],'List of Employees'!$B$4:$H$766,7))</f>
        <v>CENRO</v>
      </c>
      <c r="F9443" s="66" t="str">
        <f>IF(ISBLANK(LeaveTracker[[#This Row],[Employee Name]]),"-----",VLOOKUP(LeaveTracker[[#This Row],[Employee Name]],'List of Employees'!$B$4:$H$766,6))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1954</v>
      </c>
      <c r="E9444" s="20" t="str">
        <f>IF(ISBLANK(LeaveTracker[[#This Row],[Employee Name]]),"-----",VLOOKUP(LeaveTracker[[#This Row],[Employee Name]],'List of Employees'!$B$4:$H$766,7))</f>
        <v>CENRO</v>
      </c>
      <c r="F9444" s="66" t="str">
        <f>IF(ISBLANK(LeaveTracker[[#This Row],[Employee Name]]),"-----",VLOOKUP(LeaveTracker[[#This Row],[Employee Name]],'List of Employees'!$B$4:$H$766,6))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Employees'!$B$4:$H$766,7))</f>
        <v>ACCOUNTING</v>
      </c>
      <c r="F9445" s="66" t="str">
        <f>IF(ISBLANK(LeaveTracker[[#This Row],[Employee Name]]),"-----",VLOOKUP(LeaveTracker[[#This Row],[Employee Name]],'List of Employees'!$B$4:$H$766,6))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Employees'!$B$4:$H$766,7))</f>
        <v>CENRO</v>
      </c>
      <c r="F9446" s="66" t="str">
        <f>IF(ISBLANK(LeaveTracker[[#This Row],[Employee Name]]),"-----",VLOOKUP(LeaveTracker[[#This Row],[Employee Name]],'List of Employees'!$B$4:$H$766,6))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Employees'!$B$4:$H$766,7))</f>
        <v>HRMO</v>
      </c>
      <c r="F9447" s="66" t="str">
        <f>IF(ISBLANK(LeaveTracker[[#This Row],[Employee Name]]),"-----",VLOOKUP(LeaveTracker[[#This Row],[Employee Name]],'List of Employees'!$B$4:$H$766,6))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Employees'!$B$4:$H$766,7))</f>
        <v>HRMO</v>
      </c>
      <c r="F9448" s="66" t="str">
        <f>IF(ISBLANK(LeaveTracker[[#This Row],[Employee Name]]),"-----",VLOOKUP(LeaveTracker[[#This Row],[Employee Name]],'List of Employees'!$B$4:$H$766,6))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1933</v>
      </c>
      <c r="E9449" s="20" t="str">
        <f>IF(ISBLANK(LeaveTracker[[#This Row],[Employee Name]]),"-----",VLOOKUP(LeaveTracker[[#This Row],[Employee Name]],'List of Employees'!$B$4:$H$766,7))</f>
        <v>CSWDO</v>
      </c>
      <c r="F9449" s="66" t="str">
        <f>IF(ISBLANK(LeaveTracker[[#This Row],[Employee Name]]),"-----",VLOOKUP(LeaveTracker[[#This Row],[Employee Name]],'List of Employees'!$B$4:$H$766,6))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1748</v>
      </c>
      <c r="E9450" s="20" t="str">
        <f>IF(ISBLANK(LeaveTracker[[#This Row],[Employee Name]]),"-----",VLOOKUP(LeaveTracker[[#This Row],[Employee Name]],'List of Employees'!$B$4:$H$766,7))</f>
        <v>CSWDO</v>
      </c>
      <c r="F9450" s="66" t="str">
        <f>IF(ISBLANK(LeaveTracker[[#This Row],[Employee Name]]),"-----",VLOOKUP(LeaveTracker[[#This Row],[Employee Name]],'List of Employees'!$B$4:$H$766,6))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1748</v>
      </c>
      <c r="E9451" s="20" t="str">
        <f>IF(ISBLANK(LeaveTracker[[#This Row],[Employee Name]]),"-----",VLOOKUP(LeaveTracker[[#This Row],[Employee Name]],'List of Employees'!$B$4:$H$766,7))</f>
        <v>CSWDO</v>
      </c>
      <c r="F9451" s="66" t="str">
        <f>IF(ISBLANK(LeaveTracker[[#This Row],[Employee Name]]),"-----",VLOOKUP(LeaveTracker[[#This Row],[Employee Name]],'List of Employees'!$B$4:$H$766,6))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1748</v>
      </c>
      <c r="E9452" s="20" t="str">
        <f>IF(ISBLANK(LeaveTracker[[#This Row],[Employee Name]]),"-----",VLOOKUP(LeaveTracker[[#This Row],[Employee Name]],'List of Employees'!$B$4:$H$766,7))</f>
        <v>CSWDO</v>
      </c>
      <c r="F9452" s="66" t="str">
        <f>IF(ISBLANK(LeaveTracker[[#This Row],[Employee Name]]),"-----",VLOOKUP(LeaveTracker[[#This Row],[Employee Name]],'List of Employees'!$B$4:$H$766,6))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1748</v>
      </c>
      <c r="E9453" s="20" t="str">
        <f>IF(ISBLANK(LeaveTracker[[#This Row],[Employee Name]]),"-----",VLOOKUP(LeaveTracker[[#This Row],[Employee Name]],'List of Employees'!$B$4:$H$766,7))</f>
        <v>CSWDO</v>
      </c>
      <c r="F9453" s="66" t="str">
        <f>IF(ISBLANK(LeaveTracker[[#This Row],[Employee Name]]),"-----",VLOOKUP(LeaveTracker[[#This Row],[Employee Name]],'List of Employees'!$B$4:$H$766,6))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1907</v>
      </c>
      <c r="E9454" s="20" t="str">
        <f>IF(ISBLANK(LeaveTracker[[#This Row],[Employee Name]]),"-----",VLOOKUP(LeaveTracker[[#This Row],[Employee Name]],'List of Employees'!$B$4:$H$766,7))</f>
        <v>CSWDO</v>
      </c>
      <c r="F9454" s="66" t="str">
        <f>IF(ISBLANK(LeaveTracker[[#This Row],[Employee Name]]),"-----",VLOOKUP(LeaveTracker[[#This Row],[Employee Name]],'List of Employees'!$B$4:$H$766,6))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1907</v>
      </c>
      <c r="E9455" s="20" t="str">
        <f>IF(ISBLANK(LeaveTracker[[#This Row],[Employee Name]]),"-----",VLOOKUP(LeaveTracker[[#This Row],[Employee Name]],'List of Employees'!$B$4:$H$766,7))</f>
        <v>CSWDO</v>
      </c>
      <c r="F9455" s="66" t="str">
        <f>IF(ISBLANK(LeaveTracker[[#This Row],[Employee Name]]),"-----",VLOOKUP(LeaveTracker[[#This Row],[Employee Name]],'List of Employees'!$B$4:$H$766,6))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1907</v>
      </c>
      <c r="E9456" s="20" t="str">
        <f>IF(ISBLANK(LeaveTracker[[#This Row],[Employee Name]]),"-----",VLOOKUP(LeaveTracker[[#This Row],[Employee Name]],'List of Employees'!$B$4:$H$766,7))</f>
        <v>CSWDO</v>
      </c>
      <c r="F9456" s="66" t="str">
        <f>IF(ISBLANK(LeaveTracker[[#This Row],[Employee Name]]),"-----",VLOOKUP(LeaveTracker[[#This Row],[Employee Name]],'List of Employees'!$B$4:$H$766,6))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1847</v>
      </c>
      <c r="E9457" s="20" t="str">
        <f>IF(ISBLANK(LeaveTracker[[#This Row],[Employee Name]]),"-----",VLOOKUP(LeaveTracker[[#This Row],[Employee Name]],'List of Employees'!$B$4:$H$766,7))</f>
        <v>TICC</v>
      </c>
      <c r="F9457" s="66" t="str">
        <f>IF(ISBLANK(LeaveTracker[[#This Row],[Employee Name]]),"-----",VLOOKUP(LeaveTracker[[#This Row],[Employee Name]],'List of Employees'!$B$4:$H$766,6))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1882</v>
      </c>
      <c r="E9458" s="20" t="str">
        <f>IF(ISBLANK(LeaveTracker[[#This Row],[Employee Name]]),"-----",VLOOKUP(LeaveTracker[[#This Row],[Employee Name]],'List of Employees'!$B$4:$H$766,7))</f>
        <v>TICC</v>
      </c>
      <c r="F9458" s="66" t="str">
        <f>IF(ISBLANK(LeaveTracker[[#This Row],[Employee Name]]),"-----",VLOOKUP(LeaveTracker[[#This Row],[Employee Name]],'List of Employees'!$B$4:$H$766,6))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1882</v>
      </c>
      <c r="E9459" s="20" t="str">
        <f>IF(ISBLANK(LeaveTracker[[#This Row],[Employee Name]]),"-----",VLOOKUP(LeaveTracker[[#This Row],[Employee Name]],'List of Employees'!$B$4:$H$766,7))</f>
        <v>TICC</v>
      </c>
      <c r="F9459" s="66" t="str">
        <f>IF(ISBLANK(LeaveTracker[[#This Row],[Employee Name]]),"-----",VLOOKUP(LeaveTracker[[#This Row],[Employee Name]],'List of Employees'!$B$4:$H$766,6))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1846</v>
      </c>
      <c r="E9460" s="20" t="str">
        <f>IF(ISBLANK(LeaveTracker[[#This Row],[Employee Name]]),"-----",VLOOKUP(LeaveTracker[[#This Row],[Employee Name]],'List of Employees'!$B$4:$H$766,7))</f>
        <v>TICC</v>
      </c>
      <c r="F9460" s="66" t="str">
        <f>IF(ISBLANK(LeaveTracker[[#This Row],[Employee Name]]),"-----",VLOOKUP(LeaveTracker[[#This Row],[Employee Name]],'List of Employees'!$B$4:$H$766,6))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1908</v>
      </c>
      <c r="E9461" s="20" t="str">
        <f>IF(ISBLANK(LeaveTracker[[#This Row],[Employee Name]]),"-----",VLOOKUP(LeaveTracker[[#This Row],[Employee Name]],'List of Employees'!$B$4:$H$766,7))</f>
        <v>INTERNAL</v>
      </c>
      <c r="F9461" s="66" t="str">
        <f>IF(ISBLANK(LeaveTracker[[#This Row],[Employee Name]]),"-----",VLOOKUP(LeaveTracker[[#This Row],[Employee Name]],'List of Employees'!$B$4:$H$766,6))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2008</v>
      </c>
      <c r="E9462" s="20" t="str">
        <f>IF(ISBLANK(LeaveTracker[[#This Row],[Employee Name]]),"-----",VLOOKUP(LeaveTracker[[#This Row],[Employee Name]],'List of Employees'!$B$4:$H$766,7))</f>
        <v>EDP</v>
      </c>
      <c r="F9462" s="66" t="str">
        <f>IF(ISBLANK(LeaveTracker[[#This Row],[Employee Name]]),"-----",VLOOKUP(LeaveTracker[[#This Row],[Employee Name]],'List of Employees'!$B$4:$H$766,6))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2008</v>
      </c>
      <c r="E9463" s="20" t="str">
        <f>IF(ISBLANK(LeaveTracker[[#This Row],[Employee Name]]),"-----",VLOOKUP(LeaveTracker[[#This Row],[Employee Name]],'List of Employees'!$B$4:$H$766,7))</f>
        <v>EDP</v>
      </c>
      <c r="F9463" s="66" t="str">
        <f>IF(ISBLANK(LeaveTracker[[#This Row],[Employee Name]]),"-----",VLOOKUP(LeaveTracker[[#This Row],[Employee Name]],'List of Employees'!$B$4:$H$766,6))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1746</v>
      </c>
      <c r="E9464" s="20" t="str">
        <f>IF(ISBLANK(LeaveTracker[[#This Row],[Employee Name]]),"-----",VLOOKUP(LeaveTracker[[#This Row],[Employee Name]],'List of Employees'!$B$4:$H$766,7))</f>
        <v>AGRICULTURE OFFICE</v>
      </c>
      <c r="F9464" s="66" t="str">
        <f>IF(ISBLANK(LeaveTracker[[#This Row],[Employee Name]]),"-----",VLOOKUP(LeaveTracker[[#This Row],[Employee Name]],'List of Employees'!$B$4:$H$766,6))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1746</v>
      </c>
      <c r="E9465" s="20" t="str">
        <f>IF(ISBLANK(LeaveTracker[[#This Row],[Employee Name]]),"-----",VLOOKUP(LeaveTracker[[#This Row],[Employee Name]],'List of Employees'!$B$4:$H$766,7))</f>
        <v>AGRICULTURE OFFICE</v>
      </c>
      <c r="F9465" s="66" t="str">
        <f>IF(ISBLANK(LeaveTracker[[#This Row],[Employee Name]]),"-----",VLOOKUP(LeaveTracker[[#This Row],[Employee Name]],'List of Employees'!$B$4:$H$766,6))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1830</v>
      </c>
      <c r="E9466" s="20" t="str">
        <f>IF(ISBLANK(LeaveTracker[[#This Row],[Employee Name]]),"-----",VLOOKUP(LeaveTracker[[#This Row],[Employee Name]],'List of Employees'!$B$4:$H$766,7))</f>
        <v>ACCOUNTING</v>
      </c>
      <c r="F9466" s="66" t="str">
        <f>IF(ISBLANK(LeaveTracker[[#This Row],[Employee Name]]),"-----",VLOOKUP(LeaveTracker[[#This Row],[Employee Name]],'List of Employees'!$B$4:$H$766,6))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1745</v>
      </c>
      <c r="E9467" s="20" t="str">
        <f>IF(ISBLANK(LeaveTracker[[#This Row],[Employee Name]]),"-----",VLOOKUP(LeaveTracker[[#This Row],[Employee Name]],'List of Employees'!$B$4:$H$766,7))</f>
        <v>MAHOGANY MARKET</v>
      </c>
      <c r="F9467" s="66" t="str">
        <f>IF(ISBLANK(LeaveTracker[[#This Row],[Employee Name]]),"-----",VLOOKUP(LeaveTracker[[#This Row],[Employee Name]],'List of Employees'!$B$4:$H$766,6))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1752</v>
      </c>
      <c r="E9468" s="20" t="str">
        <f>IF(ISBLANK(LeaveTracker[[#This Row],[Employee Name]]),"-----",VLOOKUP(LeaveTracker[[#This Row],[Employee Name]],'List of Employees'!$B$4:$H$766,7))</f>
        <v>EEO/CITY MARKET</v>
      </c>
      <c r="F9468" s="66" t="str">
        <f>IF(ISBLANK(LeaveTracker[[#This Row],[Employee Name]]),"-----",VLOOKUP(LeaveTracker[[#This Row],[Employee Name]],'List of Employees'!$B$4:$H$766,6))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1752</v>
      </c>
      <c r="E9469" s="20" t="str">
        <f>IF(ISBLANK(LeaveTracker[[#This Row],[Employee Name]]),"-----",VLOOKUP(LeaveTracker[[#This Row],[Employee Name]],'List of Employees'!$B$4:$H$766,7))</f>
        <v>EEO/CITY MARKET</v>
      </c>
      <c r="F9469" s="66" t="str">
        <f>IF(ISBLANK(LeaveTracker[[#This Row],[Employee Name]]),"-----",VLOOKUP(LeaveTracker[[#This Row],[Employee Name]],'List of Employees'!$B$4:$H$766,6))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1818</v>
      </c>
      <c r="E9470" s="20" t="str">
        <f>IF(ISBLANK(LeaveTracker[[#This Row],[Employee Name]]),"-----",VLOOKUP(LeaveTracker[[#This Row],[Employee Name]],'List of Employees'!$B$4:$H$766,7))</f>
        <v>EEO/CITY MARKET</v>
      </c>
      <c r="F9470" s="66" t="str">
        <f>IF(ISBLANK(LeaveTracker[[#This Row],[Employee Name]]),"-----",VLOOKUP(LeaveTracker[[#This Row],[Employee Name]],'List of Employees'!$B$4:$H$766,6))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1818</v>
      </c>
      <c r="E9471" s="20" t="str">
        <f>IF(ISBLANK(LeaveTracker[[#This Row],[Employee Name]]),"-----",VLOOKUP(LeaveTracker[[#This Row],[Employee Name]],'List of Employees'!$B$4:$H$766,7))</f>
        <v>EEO/CITY MARKET</v>
      </c>
      <c r="F9471" s="66" t="str">
        <f>IF(ISBLANK(LeaveTracker[[#This Row],[Employee Name]]),"-----",VLOOKUP(LeaveTracker[[#This Row],[Employee Name]],'List of Employees'!$B$4:$H$766,6))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1818</v>
      </c>
      <c r="E9472" s="20" t="str">
        <f>IF(ISBLANK(LeaveTracker[[#This Row],[Employee Name]]),"-----",VLOOKUP(LeaveTracker[[#This Row],[Employee Name]],'List of Employees'!$B$4:$H$766,7))</f>
        <v>EEO/CITY MARKET</v>
      </c>
      <c r="F9472" s="66" t="str">
        <f>IF(ISBLANK(LeaveTracker[[#This Row],[Employee Name]]),"-----",VLOOKUP(LeaveTracker[[#This Row],[Employee Name]],'List of Employees'!$B$4:$H$766,6))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1818</v>
      </c>
      <c r="E9473" s="20" t="str">
        <f>IF(ISBLANK(LeaveTracker[[#This Row],[Employee Name]]),"-----",VLOOKUP(LeaveTracker[[#This Row],[Employee Name]],'List of Employees'!$B$4:$H$766,7))</f>
        <v>EEO/CITY MARKET</v>
      </c>
      <c r="F9473" s="66" t="str">
        <f>IF(ISBLANK(LeaveTracker[[#This Row],[Employee Name]]),"-----",VLOOKUP(LeaveTracker[[#This Row],[Employee Name]],'List of Employees'!$B$4:$H$766,6))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1818</v>
      </c>
      <c r="E9474" s="20" t="str">
        <f>IF(ISBLANK(LeaveTracker[[#This Row],[Employee Name]]),"-----",VLOOKUP(LeaveTracker[[#This Row],[Employee Name]],'List of Employees'!$B$4:$H$766,7))</f>
        <v>EEO/CITY MARKET</v>
      </c>
      <c r="F9474" s="66" t="str">
        <f>IF(ISBLANK(LeaveTracker[[#This Row],[Employee Name]]),"-----",VLOOKUP(LeaveTracker[[#This Row],[Employee Name]],'List of Employees'!$B$4:$H$766,6))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1818</v>
      </c>
      <c r="E9475" s="20" t="str">
        <f>IF(ISBLANK(LeaveTracker[[#This Row],[Employee Name]]),"-----",VLOOKUP(LeaveTracker[[#This Row],[Employee Name]],'List of Employees'!$B$4:$H$766,7))</f>
        <v>EEO/CITY MARKET</v>
      </c>
      <c r="F9475" s="66" t="str">
        <f>IF(ISBLANK(LeaveTracker[[#This Row],[Employee Name]]),"-----",VLOOKUP(LeaveTracker[[#This Row],[Employee Name]],'List of Employees'!$B$4:$H$766,6))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1954</v>
      </c>
      <c r="E9476" s="20" t="str">
        <f>IF(ISBLANK(LeaveTracker[[#This Row],[Employee Name]]),"-----",VLOOKUP(LeaveTracker[[#This Row],[Employee Name]],'List of Employees'!$B$4:$H$766,7))</f>
        <v>CENRO</v>
      </c>
      <c r="F9476" s="66" t="str">
        <f>IF(ISBLANK(LeaveTracker[[#This Row],[Employee Name]]),"-----",VLOOKUP(LeaveTracker[[#This Row],[Employee Name]],'List of Employees'!$B$4:$H$766,6))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Employees'!$B$4:$H$766,7))</f>
        <v>CENRO</v>
      </c>
      <c r="F9477" s="66" t="str">
        <f>IF(ISBLANK(LeaveTracker[[#This Row],[Employee Name]]),"-----",VLOOKUP(LeaveTracker[[#This Row],[Employee Name]],'List of Employees'!$B$4:$H$766,6))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Employees'!$B$4:$H$766,7))</f>
        <v>MAHOGANY MARKET</v>
      </c>
      <c r="F9478" s="66" t="str">
        <f>IF(ISBLANK(LeaveTracker[[#This Row],[Employee Name]]),"-----",VLOOKUP(LeaveTracker[[#This Row],[Employee Name]],'List of Employees'!$B$4:$H$766,6))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1897</v>
      </c>
      <c r="E9479" s="20" t="str">
        <f>IF(ISBLANK(LeaveTracker[[#This Row],[Employee Name]]),"-----",VLOOKUP(LeaveTracker[[#This Row],[Employee Name]],'List of Employees'!$B$4:$H$766,7))</f>
        <v>MAHOGANY MARKET</v>
      </c>
      <c r="F9479" s="66" t="str">
        <f>IF(ISBLANK(LeaveTracker[[#This Row],[Employee Name]]),"-----",VLOOKUP(LeaveTracker[[#This Row],[Employee Name]],'List of Employees'!$B$4:$H$766,6))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1897</v>
      </c>
      <c r="E9480" s="20" t="str">
        <f>IF(ISBLANK(LeaveTracker[[#This Row],[Employee Name]]),"-----",VLOOKUP(LeaveTracker[[#This Row],[Employee Name]],'List of Employees'!$B$4:$H$766,7))</f>
        <v>MAHOGANY MARKET</v>
      </c>
      <c r="F9480" s="66" t="str">
        <f>IF(ISBLANK(LeaveTracker[[#This Row],[Employee Name]]),"-----",VLOOKUP(LeaveTracker[[#This Row],[Employee Name]],'List of Employees'!$B$4:$H$766,6))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1897</v>
      </c>
      <c r="E9481" s="20" t="str">
        <f>IF(ISBLANK(LeaveTracker[[#This Row],[Employee Name]]),"-----",VLOOKUP(LeaveTracker[[#This Row],[Employee Name]],'List of Employees'!$B$4:$H$766,7))</f>
        <v>MAHOGANY MARKET</v>
      </c>
      <c r="F9481" s="66" t="str">
        <f>IF(ISBLANK(LeaveTracker[[#This Row],[Employee Name]]),"-----",VLOOKUP(LeaveTracker[[#This Row],[Employee Name]],'List of Employees'!$B$4:$H$766,6))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1897</v>
      </c>
      <c r="E9482" s="20" t="str">
        <f>IF(ISBLANK(LeaveTracker[[#This Row],[Employee Name]]),"-----",VLOOKUP(LeaveTracker[[#This Row],[Employee Name]],'List of Employees'!$B$4:$H$766,7))</f>
        <v>MAHOGANY MARKET</v>
      </c>
      <c r="F9482" s="66" t="str">
        <f>IF(ISBLANK(LeaveTracker[[#This Row],[Employee Name]]),"-----",VLOOKUP(LeaveTracker[[#This Row],[Employee Name]],'List of Employees'!$B$4:$H$766,6))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1897</v>
      </c>
      <c r="E9483" s="20" t="str">
        <f>IF(ISBLANK(LeaveTracker[[#This Row],[Employee Name]]),"-----",VLOOKUP(LeaveTracker[[#This Row],[Employee Name]],'List of Employees'!$B$4:$H$766,7))</f>
        <v>MAHOGANY MARKET</v>
      </c>
      <c r="F9483" s="66" t="str">
        <f>IF(ISBLANK(LeaveTracker[[#This Row],[Employee Name]]),"-----",VLOOKUP(LeaveTracker[[#This Row],[Employee Name]],'List of Employees'!$B$4:$H$766,6))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1831</v>
      </c>
      <c r="E9484" s="20" t="str">
        <f>IF(ISBLANK(LeaveTracker[[#This Row],[Employee Name]]),"-----",VLOOKUP(LeaveTracker[[#This Row],[Employee Name]],'List of Employees'!$B$4:$H$766,7))</f>
        <v>ONT</v>
      </c>
      <c r="F9484" s="66" t="str">
        <f>IF(ISBLANK(LeaveTracker[[#This Row],[Employee Name]]),"-----",VLOOKUP(LeaveTracker[[#This Row],[Employee Name]],'List of Employees'!$B$4:$H$766,6))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1831</v>
      </c>
      <c r="E9485" s="20" t="str">
        <f>IF(ISBLANK(LeaveTracker[[#This Row],[Employee Name]]),"-----",VLOOKUP(LeaveTracker[[#This Row],[Employee Name]],'List of Employees'!$B$4:$H$766,7))</f>
        <v>ONT</v>
      </c>
      <c r="F9485" s="66" t="str">
        <f>IF(ISBLANK(LeaveTracker[[#This Row],[Employee Name]]),"-----",VLOOKUP(LeaveTracker[[#This Row],[Employee Name]],'List of Employees'!$B$4:$H$766,6))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Employees'!$B$4:$H$766,7))</f>
        <v>ONT</v>
      </c>
      <c r="F9486" s="66" t="str">
        <f>IF(ISBLANK(LeaveTracker[[#This Row],[Employee Name]]),"-----",VLOOKUP(LeaveTracker[[#This Row],[Employee Name]],'List of Employees'!$B$4:$H$766,6))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Employees'!$B$4:$H$766,7))</f>
        <v>ONT</v>
      </c>
      <c r="F9487" s="66" t="str">
        <f>IF(ISBLANK(LeaveTracker[[#This Row],[Employee Name]]),"-----",VLOOKUP(LeaveTracker[[#This Row],[Employee Name]],'List of Employees'!$B$4:$H$766,6))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Employees'!$B$4:$H$766,7))</f>
        <v>ONT</v>
      </c>
      <c r="F9488" s="66" t="str">
        <f>IF(ISBLANK(LeaveTracker[[#This Row],[Employee Name]]),"-----",VLOOKUP(LeaveTracker[[#This Row],[Employee Name]],'List of Employees'!$B$4:$H$766,6))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Employees'!$B$4:$H$766,7))</f>
        <v>CHO</v>
      </c>
      <c r="F9489" s="66" t="str">
        <f>IF(ISBLANK(LeaveTracker[[#This Row],[Employee Name]]),"-----",VLOOKUP(LeaveTracker[[#This Row],[Employee Name]],'List of Employees'!$B$4:$H$766,6))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Employees'!$B$4:$H$766,7))</f>
        <v>ONT</v>
      </c>
      <c r="F9490" s="66" t="str">
        <f>IF(ISBLANK(LeaveTracker[[#This Row],[Employee Name]]),"-----",VLOOKUP(LeaveTracker[[#This Row],[Employee Name]],'List of Employees'!$B$4:$H$766,6))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Employees'!$B$4:$H$766,7))</f>
        <v>ONT</v>
      </c>
      <c r="F9491" s="66" t="str">
        <f>IF(ISBLANK(LeaveTracker[[#This Row],[Employee Name]]),"-----",VLOOKUP(LeaveTracker[[#This Row],[Employee Name]],'List of Employees'!$B$4:$H$766,6))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1868</v>
      </c>
      <c r="E9492" s="20" t="str">
        <f>IF(ISBLANK(LeaveTracker[[#This Row],[Employee Name]]),"-----",VLOOKUP(LeaveTracker[[#This Row],[Employee Name]],'List of Employees'!$B$4:$H$766,7))</f>
        <v>GSO</v>
      </c>
      <c r="F9492" s="66" t="str">
        <f>IF(ISBLANK(LeaveTracker[[#This Row],[Employee Name]]),"-----",VLOOKUP(LeaveTracker[[#This Row],[Employee Name]],'List of Employees'!$B$4:$H$766,6))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2131</v>
      </c>
      <c r="E9493" s="20" t="str">
        <f>IF(ISBLANK(LeaveTracker[[#This Row],[Employee Name]]),"-----",VLOOKUP(LeaveTracker[[#This Row],[Employee Name]],'List of Employees'!$B$4:$H$766,7))</f>
        <v>GSO</v>
      </c>
      <c r="F9493" s="66" t="str">
        <f>IF(ISBLANK(LeaveTracker[[#This Row],[Employee Name]]),"-----",VLOOKUP(LeaveTracker[[#This Row],[Employee Name]],'List of Employees'!$B$4:$H$766,6))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Employees'!$B$4:$H$766,7))</f>
        <v>GSO</v>
      </c>
      <c r="F9494" s="66" t="str">
        <f>IF(ISBLANK(LeaveTracker[[#This Row],[Employee Name]]),"-----",VLOOKUP(LeaveTracker[[#This Row],[Employee Name]],'List of Employees'!$B$4:$H$766,6))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Employees'!$B$4:$H$766,7))</f>
        <v>CTO</v>
      </c>
      <c r="F9495" s="66" t="str">
        <f>IF(ISBLANK(LeaveTracker[[#This Row],[Employee Name]]),"-----",VLOOKUP(LeaveTracker[[#This Row],[Employee Name]],'List of Employees'!$B$4:$H$766,6))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Employees'!$B$4:$H$766,7))</f>
        <v>LANDTAX</v>
      </c>
      <c r="F9496" s="66" t="str">
        <f>IF(ISBLANK(LeaveTracker[[#This Row],[Employee Name]]),"-----",VLOOKUP(LeaveTracker[[#This Row],[Employee Name]],'List of Employees'!$B$4:$H$766,6))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2064</v>
      </c>
      <c r="E9497" s="20" t="str">
        <f>IF(ISBLANK(LeaveTracker[[#This Row],[Employee Name]]),"-----",VLOOKUP(LeaveTracker[[#This Row],[Employee Name]],'List of Employees'!$B$4:$H$766,7))</f>
        <v>PIO</v>
      </c>
      <c r="F9497" s="66" t="str">
        <f>IF(ISBLANK(LeaveTracker[[#This Row],[Employee Name]]),"-----",VLOOKUP(LeaveTracker[[#This Row],[Employee Name]],'List of Employees'!$B$4:$H$766,6))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1748</v>
      </c>
      <c r="E9498" s="20" t="str">
        <f>IF(ISBLANK(LeaveTracker[[#This Row],[Employee Name]]),"-----",VLOOKUP(LeaveTracker[[#This Row],[Employee Name]],'List of Employees'!$B$4:$H$766,7))</f>
        <v>CSWDO</v>
      </c>
      <c r="F9498" s="66" t="str">
        <f>IF(ISBLANK(LeaveTracker[[#This Row],[Employee Name]]),"-----",VLOOKUP(LeaveTracker[[#This Row],[Employee Name]],'List of Employees'!$B$4:$H$766,6))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2556</v>
      </c>
      <c r="E9499" s="20" t="str">
        <f>IF(ISBLANK(LeaveTracker[[#This Row],[Employee Name]]),"-----",VLOOKUP(LeaveTracker[[#This Row],[Employee Name]],'List of Employees'!$B$4:$H$766,7))</f>
        <v>CSWDO</v>
      </c>
      <c r="F9499" s="66" t="str">
        <f>IF(ISBLANK(LeaveTracker[[#This Row],[Employee Name]]),"-----",VLOOKUP(LeaveTracker[[#This Row],[Employee Name]],'List of Employees'!$B$4:$H$766,6))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Employees'!$B$4:$H$766,7))</f>
        <v>HRMO</v>
      </c>
      <c r="F9500" s="66" t="str">
        <f>IF(ISBLANK(LeaveTracker[[#This Row],[Employee Name]]),"-----",VLOOKUP(LeaveTracker[[#This Row],[Employee Name]],'List of Employees'!$B$4:$H$766,6))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Employees'!$B$4:$H$766,7))</f>
        <v>HRMO</v>
      </c>
      <c r="F9501" s="66" t="str">
        <f>IF(ISBLANK(LeaveTracker[[#This Row],[Employee Name]]),"-----",VLOOKUP(LeaveTracker[[#This Row],[Employee Name]],'List of Employees'!$B$4:$H$766,6))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Employees'!$B$4:$H$766,7))</f>
        <v>ASSESSORS OFFICE</v>
      </c>
      <c r="F9502" s="66" t="str">
        <f>IF(ISBLANK(LeaveTracker[[#This Row],[Employee Name]]),"-----",VLOOKUP(LeaveTracker[[#This Row],[Employee Name]],'List of Employees'!$B$4:$H$766,6))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Employees'!$B$4:$H$766,7))</f>
        <v>TIPID IMPOK</v>
      </c>
      <c r="F9503" s="66" t="str">
        <f>IF(ISBLANK(LeaveTracker[[#This Row],[Employee Name]]),"-----",VLOOKUP(LeaveTracker[[#This Row],[Employee Name]],'List of Employees'!$B$4:$H$766,6))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Employees'!$B$4:$H$766,7))</f>
        <v>TIPID IMPOK</v>
      </c>
      <c r="F9504" s="66" t="str">
        <f>IF(ISBLANK(LeaveTracker[[#This Row],[Employee Name]]),"-----",VLOOKUP(LeaveTracker[[#This Row],[Employee Name]],'List of Employees'!$B$4:$H$766,6))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2066</v>
      </c>
      <c r="E9505" s="20" t="str">
        <f>IF(ISBLANK(LeaveTracker[[#This Row],[Employee Name]]),"-----",VLOOKUP(LeaveTracker[[#This Row],[Employee Name]],'List of Employees'!$B$4:$H$766,7))</f>
        <v>CPDO</v>
      </c>
      <c r="F9505" s="66" t="str">
        <f>IF(ISBLANK(LeaveTracker[[#This Row],[Employee Name]]),"-----",VLOOKUP(LeaveTracker[[#This Row],[Employee Name]],'List of Employees'!$B$4:$H$766,6))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Employees'!$B$4:$H$766,7))</f>
        <v>PIO</v>
      </c>
      <c r="F9506" s="66" t="str">
        <f>IF(ISBLANK(LeaveTracker[[#This Row],[Employee Name]]),"-----",VLOOKUP(LeaveTracker[[#This Row],[Employee Name]],'List of Employees'!$B$4:$H$766,6))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Employees'!$B$4:$H$766,7))</f>
        <v>PIO</v>
      </c>
      <c r="F9507" s="66" t="str">
        <f>IF(ISBLANK(LeaveTracker[[#This Row],[Employee Name]]),"-----",VLOOKUP(LeaveTracker[[#This Row],[Employee Name]],'List of Employees'!$B$4:$H$766,6))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Employees'!$B$4:$H$766,7))</f>
        <v>PIO</v>
      </c>
      <c r="F9508" s="66" t="str">
        <f>IF(ISBLANK(LeaveTracker[[#This Row],[Employee Name]]),"-----",VLOOKUP(LeaveTracker[[#This Row],[Employee Name]],'List of Employees'!$B$4:$H$766,6))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Employees'!$B$4:$H$766,7))</f>
        <v>PIO</v>
      </c>
      <c r="F9509" s="66" t="str">
        <f>IF(ISBLANK(LeaveTracker[[#This Row],[Employee Name]]),"-----",VLOOKUP(LeaveTracker[[#This Row],[Employee Name]],'List of Employees'!$B$4:$H$766,6))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Employees'!$B$4:$H$766,7))</f>
        <v>CSWDO</v>
      </c>
      <c r="F9510" s="66" t="str">
        <f>IF(ISBLANK(LeaveTracker[[#This Row],[Employee Name]]),"-----",VLOOKUP(LeaveTracker[[#This Row],[Employee Name]],'List of Employees'!$B$4:$H$766,6))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Employees'!$B$4:$H$766,7))</f>
        <v>CTO</v>
      </c>
      <c r="F9511" s="66" t="str">
        <f>IF(ISBLANK(LeaveTracker[[#This Row],[Employee Name]]),"-----",VLOOKUP(LeaveTracker[[#This Row],[Employee Name]],'List of Employees'!$B$4:$H$766,6))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Employees'!$B$4:$H$766,7))</f>
        <v>CTO</v>
      </c>
      <c r="F9512" s="66" t="str">
        <f>IF(ISBLANK(LeaveTracker[[#This Row],[Employee Name]]),"-----",VLOOKUP(LeaveTracker[[#This Row],[Employee Name]],'List of Employees'!$B$4:$H$766,6))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2590</v>
      </c>
      <c r="D9513" s="19" t="s">
        <v>772</v>
      </c>
      <c r="E9513" s="20">
        <f>IF(ISBLANK(LeaveTracker[[#This Row],[Employee Name]]),"-----",VLOOKUP(LeaveTracker[[#This Row],[Employee Name]],'List of Employees'!$B$4:$H$766,7))</f>
        <v>0</v>
      </c>
      <c r="F9513" s="66" t="str">
        <f>IF(ISBLANK(LeaveTracker[[#This Row],[Employee Name]]),"-----",VLOOKUP(LeaveTracker[[#This Row],[Employee Name]],'List of Employees'!$B$4:$H$766,6))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Employees'!$B$4:$H$766,7))</f>
        <v>CTO</v>
      </c>
      <c r="F9514" s="66" t="str">
        <f>IF(ISBLANK(LeaveTracker[[#This Row],[Employee Name]]),"-----",VLOOKUP(LeaveTracker[[#This Row],[Employee Name]],'List of Employees'!$B$4:$H$766,6))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Employees'!$B$4:$H$766,7))</f>
        <v>CTO</v>
      </c>
      <c r="F9515" s="66" t="str">
        <f>IF(ISBLANK(LeaveTracker[[#This Row],[Employee Name]]),"-----",VLOOKUP(LeaveTracker[[#This Row],[Employee Name]],'List of Employees'!$B$4:$H$766,6))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Employees'!$B$4:$H$766,7))</f>
        <v>ACCOUNTING</v>
      </c>
      <c r="F9516" s="66" t="str">
        <f>IF(ISBLANK(LeaveTracker[[#This Row],[Employee Name]]),"-----",VLOOKUP(LeaveTracker[[#This Row],[Employee Name]],'List of Employees'!$B$4:$H$766,6))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Employees'!$B$4:$H$766,7))</f>
        <v>ACCOUNTING</v>
      </c>
      <c r="F9517" s="66" t="str">
        <f>IF(ISBLANK(LeaveTracker[[#This Row],[Employee Name]]),"-----",VLOOKUP(LeaveTracker[[#This Row],[Employee Name]],'List of Employees'!$B$4:$H$766,6))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Employees'!$B$4:$H$766,7))</f>
        <v>ACCOUNTING</v>
      </c>
      <c r="F9518" s="66" t="str">
        <f>IF(ISBLANK(LeaveTracker[[#This Row],[Employee Name]]),"-----",VLOOKUP(LeaveTracker[[#This Row],[Employee Name]],'List of Employees'!$B$4:$H$766,6))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Employees'!$B$4:$H$766,7))</f>
        <v>ACCOUNTING</v>
      </c>
      <c r="F9519" s="66" t="str">
        <f>IF(ISBLANK(LeaveTracker[[#This Row],[Employee Name]]),"-----",VLOOKUP(LeaveTracker[[#This Row],[Employee Name]],'List of Employees'!$B$4:$H$766,6))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Employees'!$B$4:$H$766,7))</f>
        <v>ACCOUNTING</v>
      </c>
      <c r="F9520" s="66" t="str">
        <f>IF(ISBLANK(LeaveTracker[[#This Row],[Employee Name]]),"-----",VLOOKUP(LeaveTracker[[#This Row],[Employee Name]],'List of Employees'!$B$4:$H$766,6))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Employees'!$B$4:$H$766,7))</f>
        <v>ACCOUNTING</v>
      </c>
      <c r="F9521" s="66" t="str">
        <f>IF(ISBLANK(LeaveTracker[[#This Row],[Employee Name]]),"-----",VLOOKUP(LeaveTracker[[#This Row],[Employee Name]],'List of Employees'!$B$4:$H$766,6))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Employees'!$B$4:$H$766,7))</f>
        <v>ONT</v>
      </c>
      <c r="F9522" s="66" t="str">
        <f>IF(ISBLANK(LeaveTracker[[#This Row],[Employee Name]]),"-----",VLOOKUP(LeaveTracker[[#This Row],[Employee Name]],'List of Employees'!$B$4:$H$766,6))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Employees'!$B$4:$H$766,7))</f>
        <v>ONT</v>
      </c>
      <c r="F9523" s="66" t="str">
        <f>IF(ISBLANK(LeaveTracker[[#This Row],[Employee Name]]),"-----",VLOOKUP(LeaveTracker[[#This Row],[Employee Name]],'List of Employees'!$B$4:$H$766,6))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Employees'!$B$4:$H$766,7))</f>
        <v>ONT</v>
      </c>
      <c r="F9524" s="66" t="str">
        <f>IF(ISBLANK(LeaveTracker[[#This Row],[Employee Name]]),"-----",VLOOKUP(LeaveTracker[[#This Row],[Employee Name]],'List of Employees'!$B$4:$H$766,6))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Employees'!$B$4:$H$766,7))</f>
        <v>ONT</v>
      </c>
      <c r="F9525" s="66" t="str">
        <f>IF(ISBLANK(LeaveTracker[[#This Row],[Employee Name]]),"-----",VLOOKUP(LeaveTracker[[#This Row],[Employee Name]],'List of Employees'!$B$4:$H$766,6))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Employees'!$B$4:$H$766,7))</f>
        <v>ONT</v>
      </c>
      <c r="F9526" s="66" t="str">
        <f>IF(ISBLANK(LeaveTracker[[#This Row],[Employee Name]]),"-----",VLOOKUP(LeaveTracker[[#This Row],[Employee Name]],'List of Employees'!$B$4:$H$766,6))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2064</v>
      </c>
      <c r="E9527" s="20" t="str">
        <f>IF(ISBLANK(LeaveTracker[[#This Row],[Employee Name]]),"-----",VLOOKUP(LeaveTracker[[#This Row],[Employee Name]],'List of Employees'!$B$4:$H$766,7))</f>
        <v>PIO</v>
      </c>
      <c r="F9527" s="66" t="str">
        <f>IF(ISBLANK(LeaveTracker[[#This Row],[Employee Name]]),"-----",VLOOKUP(LeaveTracker[[#This Row],[Employee Name]],'List of Employees'!$B$4:$H$766,6))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2064</v>
      </c>
      <c r="E9528" s="20" t="str">
        <f>IF(ISBLANK(LeaveTracker[[#This Row],[Employee Name]]),"-----",VLOOKUP(LeaveTracker[[#This Row],[Employee Name]],'List of Employees'!$B$4:$H$766,7))</f>
        <v>PIO</v>
      </c>
      <c r="F9528" s="66" t="str">
        <f>IF(ISBLANK(LeaveTracker[[#This Row],[Employee Name]]),"-----",VLOOKUP(LeaveTracker[[#This Row],[Employee Name]],'List of Employees'!$B$4:$H$766,6))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1956</v>
      </c>
      <c r="E9529" s="20" t="str">
        <f>IF(ISBLANK(LeaveTracker[[#This Row],[Employee Name]]),"-----",VLOOKUP(LeaveTracker[[#This Row],[Employee Name]],'List of Employees'!$B$4:$H$766,7))</f>
        <v>TERMINAL</v>
      </c>
      <c r="F9529" s="66" t="str">
        <f>IF(ISBLANK(LeaveTracker[[#This Row],[Employee Name]]),"-----",VLOOKUP(LeaveTracker[[#This Row],[Employee Name]],'List of Employees'!$B$4:$H$766,6))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2460</v>
      </c>
      <c r="E9530" s="20" t="str">
        <f>IF(ISBLANK(LeaveTracker[[#This Row],[Employee Name]]),"-----",VLOOKUP(LeaveTracker[[#This Row],[Employee Name]],'List of Employees'!$B$4:$H$766,7))</f>
        <v>CCT</v>
      </c>
      <c r="F9530" s="66" t="str">
        <f>IF(ISBLANK(LeaveTracker[[#This Row],[Employee Name]]),"-----",VLOOKUP(LeaveTracker[[#This Row],[Employee Name]],'List of Employees'!$B$4:$H$766,6))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1882</v>
      </c>
      <c r="E9531" s="20" t="str">
        <f>IF(ISBLANK(LeaveTracker[[#This Row],[Employee Name]]),"-----",VLOOKUP(LeaveTracker[[#This Row],[Employee Name]],'List of Employees'!$B$4:$H$766,7))</f>
        <v>TICC</v>
      </c>
      <c r="F9531" s="66" t="str">
        <f>IF(ISBLANK(LeaveTracker[[#This Row],[Employee Name]]),"-----",VLOOKUP(LeaveTracker[[#This Row],[Employee Name]],'List of Employees'!$B$4:$H$766,6))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1895</v>
      </c>
      <c r="E9532" s="20" t="str">
        <f>IF(ISBLANK(LeaveTracker[[#This Row],[Employee Name]]),"-----",VLOOKUP(LeaveTracker[[#This Row],[Employee Name]],'List of Employees'!$B$4:$H$766,7))</f>
        <v>TICC</v>
      </c>
      <c r="F9532" s="66" t="str">
        <f>IF(ISBLANK(LeaveTracker[[#This Row],[Employee Name]]),"-----",VLOOKUP(LeaveTracker[[#This Row],[Employee Name]],'List of Employees'!$B$4:$H$766,6))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1895</v>
      </c>
      <c r="E9533" s="20" t="str">
        <f>IF(ISBLANK(LeaveTracker[[#This Row],[Employee Name]]),"-----",VLOOKUP(LeaveTracker[[#This Row],[Employee Name]],'List of Employees'!$B$4:$H$766,7))</f>
        <v>TICC</v>
      </c>
      <c r="F9533" s="66" t="str">
        <f>IF(ISBLANK(LeaveTracker[[#This Row],[Employee Name]]),"-----",VLOOKUP(LeaveTracker[[#This Row],[Employee Name]],'List of Employees'!$B$4:$H$766,6))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1813</v>
      </c>
      <c r="E9534" s="20" t="str">
        <f>IF(ISBLANK(LeaveTracker[[#This Row],[Employee Name]]),"-----",VLOOKUP(LeaveTracker[[#This Row],[Employee Name]],'List of Employees'!$B$4:$H$766,7))</f>
        <v>CSWDO</v>
      </c>
      <c r="F9534" s="66" t="str">
        <f>IF(ISBLANK(LeaveTracker[[#This Row],[Employee Name]]),"-----",VLOOKUP(LeaveTracker[[#This Row],[Employee Name]],'List of Employees'!$B$4:$H$766,6))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1801</v>
      </c>
      <c r="E9535" s="20" t="str">
        <f>IF(ISBLANK(LeaveTracker[[#This Row],[Employee Name]]),"-----",VLOOKUP(LeaveTracker[[#This Row],[Employee Name]],'List of Employees'!$B$4:$H$766,7))</f>
        <v>CSWDO</v>
      </c>
      <c r="F9535" s="66" t="str">
        <f>IF(ISBLANK(LeaveTracker[[#This Row],[Employee Name]]),"-----",VLOOKUP(LeaveTracker[[#This Row],[Employee Name]],'List of Employees'!$B$4:$H$766,6))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1933</v>
      </c>
      <c r="E9536" s="20" t="str">
        <f>IF(ISBLANK(LeaveTracker[[#This Row],[Employee Name]]),"-----",VLOOKUP(LeaveTracker[[#This Row],[Employee Name]],'List of Employees'!$B$4:$H$766,7))</f>
        <v>CSWDO</v>
      </c>
      <c r="F9536" s="66" t="str">
        <f>IF(ISBLANK(LeaveTracker[[#This Row],[Employee Name]]),"-----",VLOOKUP(LeaveTracker[[#This Row],[Employee Name]],'List of Employees'!$B$4:$H$766,6))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1933</v>
      </c>
      <c r="E9537" s="20" t="str">
        <f>IF(ISBLANK(LeaveTracker[[#This Row],[Employee Name]]),"-----",VLOOKUP(LeaveTracker[[#This Row],[Employee Name]],'List of Employees'!$B$4:$H$766,7))</f>
        <v>CSWDO</v>
      </c>
      <c r="F9537" s="66" t="str">
        <f>IF(ISBLANK(LeaveTracker[[#This Row],[Employee Name]]),"-----",VLOOKUP(LeaveTracker[[#This Row],[Employee Name]],'List of Employees'!$B$4:$H$766,6))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1933</v>
      </c>
      <c r="E9538" s="20" t="str">
        <f>IF(ISBLANK(LeaveTracker[[#This Row],[Employee Name]]),"-----",VLOOKUP(LeaveTracker[[#This Row],[Employee Name]],'List of Employees'!$B$4:$H$766,7))</f>
        <v>CSWDO</v>
      </c>
      <c r="F9538" s="66" t="str">
        <f>IF(ISBLANK(LeaveTracker[[#This Row],[Employee Name]]),"-----",VLOOKUP(LeaveTracker[[#This Row],[Employee Name]],'List of Employees'!$B$4:$H$766,6))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2227</v>
      </c>
      <c r="E9539" s="20" t="str">
        <f>IF(ISBLANK(LeaveTracker[[#This Row],[Employee Name]]),"-----",VLOOKUP(LeaveTracker[[#This Row],[Employee Name]],'List of Employees'!$B$4:$H$766,7))</f>
        <v>OSPITAL NG TAGAYTAY</v>
      </c>
      <c r="F9539" s="66" t="str">
        <f>IF(ISBLANK(LeaveTracker[[#This Row],[Employee Name]]),"-----",VLOOKUP(LeaveTracker[[#This Row],[Employee Name]],'List of Employees'!$B$4:$H$766,6))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2227</v>
      </c>
      <c r="E9540" s="20" t="str">
        <f>IF(ISBLANK(LeaveTracker[[#This Row],[Employee Name]]),"-----",VLOOKUP(LeaveTracker[[#This Row],[Employee Name]],'List of Employees'!$B$4:$H$766,7))</f>
        <v>OSPITAL NG TAGAYTAY</v>
      </c>
      <c r="F9540" s="66" t="str">
        <f>IF(ISBLANK(LeaveTracker[[#This Row],[Employee Name]]),"-----",VLOOKUP(LeaveTracker[[#This Row],[Employee Name]],'List of Employees'!$B$4:$H$766,6))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2227</v>
      </c>
      <c r="E9541" s="20" t="str">
        <f>IF(ISBLANK(LeaveTracker[[#This Row],[Employee Name]]),"-----",VLOOKUP(LeaveTracker[[#This Row],[Employee Name]],'List of Employees'!$B$4:$H$766,7))</f>
        <v>OSPITAL NG TAGAYTAY</v>
      </c>
      <c r="F9541" s="66" t="str">
        <f>IF(ISBLANK(LeaveTracker[[#This Row],[Employee Name]]),"-----",VLOOKUP(LeaveTracker[[#This Row],[Employee Name]],'List of Employees'!$B$4:$H$766,6))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2227</v>
      </c>
      <c r="E9542" s="20" t="str">
        <f>IF(ISBLANK(LeaveTracker[[#This Row],[Employee Name]]),"-----",VLOOKUP(LeaveTracker[[#This Row],[Employee Name]],'List of Employees'!$B$4:$H$766,7))</f>
        <v>OSPITAL NG TAGAYTAY</v>
      </c>
      <c r="F9542" s="66" t="str">
        <f>IF(ISBLANK(LeaveTracker[[#This Row],[Employee Name]]),"-----",VLOOKUP(LeaveTracker[[#This Row],[Employee Name]],'List of Employees'!$B$4:$H$766,6))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2227</v>
      </c>
      <c r="E9543" s="20" t="str">
        <f>IF(ISBLANK(LeaveTracker[[#This Row],[Employee Name]]),"-----",VLOOKUP(LeaveTracker[[#This Row],[Employee Name]],'List of Employees'!$B$4:$H$766,7))</f>
        <v>OSPITAL NG TAGAYTAY</v>
      </c>
      <c r="F9543" s="66" t="str">
        <f>IF(ISBLANK(LeaveTracker[[#This Row],[Employee Name]]),"-----",VLOOKUP(LeaveTracker[[#This Row],[Employee Name]],'List of Employees'!$B$4:$H$766,6))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2227</v>
      </c>
      <c r="E9544" s="20" t="str">
        <f>IF(ISBLANK(LeaveTracker[[#This Row],[Employee Name]]),"-----",VLOOKUP(LeaveTracker[[#This Row],[Employee Name]],'List of Employees'!$B$4:$H$766,7))</f>
        <v>OSPITAL NG TAGAYTAY</v>
      </c>
      <c r="F9544" s="66" t="str">
        <f>IF(ISBLANK(LeaveTracker[[#This Row],[Employee Name]]),"-----",VLOOKUP(LeaveTracker[[#This Row],[Employee Name]],'List of Employees'!$B$4:$H$766,6))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1915</v>
      </c>
      <c r="E9545" s="20" t="str">
        <f>IF(ISBLANK(LeaveTracker[[#This Row],[Employee Name]]),"-----",VLOOKUP(LeaveTracker[[#This Row],[Employee Name]],'List of Employees'!$B$4:$H$766,7))</f>
        <v>ONT</v>
      </c>
      <c r="F9545" s="66" t="str">
        <f>IF(ISBLANK(LeaveTracker[[#This Row],[Employee Name]]),"-----",VLOOKUP(LeaveTracker[[#This Row],[Employee Name]],'List of Employees'!$B$4:$H$766,6))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1915</v>
      </c>
      <c r="E9546" s="20" t="str">
        <f>IF(ISBLANK(LeaveTracker[[#This Row],[Employee Name]]),"-----",VLOOKUP(LeaveTracker[[#This Row],[Employee Name]],'List of Employees'!$B$4:$H$766,7))</f>
        <v>ONT</v>
      </c>
      <c r="F9546" s="66" t="str">
        <f>IF(ISBLANK(LeaveTracker[[#This Row],[Employee Name]]),"-----",VLOOKUP(LeaveTracker[[#This Row],[Employee Name]],'List of Employees'!$B$4:$H$766,6))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1722</v>
      </c>
      <c r="E9547" s="19" t="s">
        <v>1722</v>
      </c>
      <c r="F9547" s="66" t="str">
        <f>IF(ISBLANK(LeaveTracker[[#This Row],[Employee Name]]),"-----",VLOOKUP(LeaveTracker[[#This Row],[Employee Name]],'List of Employees'!$B$4:$H$766,6))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1722</v>
      </c>
      <c r="E9548" s="20" t="str">
        <f>IF(ISBLANK(LeaveTracker[[#This Row],[Employee Name]]),"-----",VLOOKUP(LeaveTracker[[#This Row],[Employee Name]],'List of Employees'!$B$4:$H$766,7))</f>
        <v>TCIS</v>
      </c>
      <c r="F9548" s="66" t="str">
        <f>IF(ISBLANK(LeaveTracker[[#This Row],[Employee Name]]),"-----",VLOOKUP(LeaveTracker[[#This Row],[Employee Name]],'List of Employees'!$B$4:$H$766,6))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1753</v>
      </c>
      <c r="E9549" s="20" t="str">
        <f>IF(ISBLANK(LeaveTracker[[#This Row],[Employee Name]]),"-----",VLOOKUP(LeaveTracker[[#This Row],[Employee Name]],'List of Employees'!$B$4:$H$766,7))</f>
        <v>SP</v>
      </c>
      <c r="F9549" s="66" t="str">
        <f>IF(ISBLANK(LeaveTracker[[#This Row],[Employee Name]]),"-----",VLOOKUP(LeaveTracker[[#This Row],[Employee Name]],'List of Employees'!$B$4:$H$766,6))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2592</v>
      </c>
      <c r="E9550" s="20" t="str">
        <f>IF(ISBLANK(LeaveTracker[[#This Row],[Employee Name]]),"-----",VLOOKUP(LeaveTracker[[#This Row],[Employee Name]],'List of Employees'!$B$4:$H$766,7))</f>
        <v>PICNIC GROVE</v>
      </c>
      <c r="F9550" s="66" t="str">
        <f>IF(ISBLANK(LeaveTracker[[#This Row],[Employee Name]]),"-----",VLOOKUP(LeaveTracker[[#This Row],[Employee Name]],'List of Employees'!$B$4:$H$766,6))</f>
        <v>CASUAL</v>
      </c>
      <c r="G9550" s="24">
        <v>45253</v>
      </c>
      <c r="H9550" s="24">
        <v>45256</v>
      </c>
      <c r="I9550" s="20" t="s">
        <v>297</v>
      </c>
      <c r="J9550" s="42" t="s">
        <v>2593</v>
      </c>
      <c r="K9550" s="57" t="str">
        <f>LeaveTracker[[#This Row],[Days]]&amp;" "&amp;LeaveTracker[[#This Row],[Type of Leave]]</f>
        <v>4 OTHER</v>
      </c>
      <c r="L9550" s="23">
        <v>4</v>
      </c>
      <c r="M9550" s="27"/>
    </row>
    <row r="9551" spans="1:13" ht="30" customHeight="1" x14ac:dyDescent="0.3">
      <c r="A9551" s="27">
        <v>5326</v>
      </c>
      <c r="B9551" s="31">
        <v>45275</v>
      </c>
      <c r="C9551" s="31">
        <v>45267</v>
      </c>
      <c r="D9551" s="8" t="s">
        <v>2592</v>
      </c>
      <c r="E9551" s="20" t="str">
        <f>IF(ISBLANK(LeaveTracker[[#This Row],[Employee Name]]),"-----",VLOOKUP(LeaveTracker[[#This Row],[Employee Name]],'List of Employees'!$B$4:$H$766,7))</f>
        <v>PICNIC GROVE</v>
      </c>
      <c r="F9551" s="66" t="str">
        <f>IF(ISBLANK(LeaveTracker[[#This Row],[Employee Name]]),"-----",VLOOKUP(LeaveTracker[[#This Row],[Employee Name]],'List of Employees'!$B$4:$H$766,6))</f>
        <v>CASUAL</v>
      </c>
      <c r="G9551" s="24">
        <v>45260</v>
      </c>
      <c r="H9551" s="24">
        <v>45262</v>
      </c>
      <c r="I9551" s="20" t="s">
        <v>297</v>
      </c>
      <c r="J9551" s="42" t="s">
        <v>2594</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2598</v>
      </c>
      <c r="E9552" s="20" t="str">
        <f>IF(ISBLANK(LeaveTracker[[#This Row],[Employee Name]]),"-----",VLOOKUP(LeaveTracker[[#This Row],[Employee Name]],'List of Employees'!$B$4:$H$766,7))</f>
        <v>CTO</v>
      </c>
      <c r="F9552" s="66" t="str">
        <f>IF(ISBLANK(LeaveTracker[[#This Row],[Employee Name]]),"-----",VLOOKUP(LeaveTracker[[#This Row],[Employee Name]],'List of Employees'!$B$4:$H$766,6))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2414</v>
      </c>
      <c r="E9553" s="20" t="str">
        <f>IF(ISBLANK(LeaveTracker[[#This Row],[Employee Name]]),"-----",VLOOKUP(LeaveTracker[[#This Row],[Employee Name]],'List of Employees'!$B$4:$H$766,7))</f>
        <v>PEOPLE'S PARK</v>
      </c>
      <c r="F9553" s="66" t="str">
        <f>IF(ISBLANK(LeaveTracker[[#This Row],[Employee Name]]),"-----",VLOOKUP(LeaveTracker[[#This Row],[Employee Name]],'List of Employees'!$B$4:$H$766,6))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1843</v>
      </c>
      <c r="E9554" s="20" t="str">
        <f>IF(ISBLANK(LeaveTracker[[#This Row],[Employee Name]]),"-----",VLOOKUP(LeaveTracker[[#This Row],[Employee Name]],'List of Employees'!$B$4:$H$766,7))</f>
        <v>ASSESSOR</v>
      </c>
      <c r="F9554" s="66" t="str">
        <f>IF(ISBLANK(LeaveTracker[[#This Row],[Employee Name]]),"-----",VLOOKUP(LeaveTracker[[#This Row],[Employee Name]],'List of Employees'!$B$4:$H$766,6))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1729</v>
      </c>
      <c r="E9555" s="20" t="str">
        <f>IF(ISBLANK(LeaveTracker[[#This Row],[Employee Name]]),"-----",VLOOKUP(LeaveTracker[[#This Row],[Employee Name]],'List of Employees'!$B$4:$H$766,7))</f>
        <v>ASSESSOR</v>
      </c>
      <c r="F9555" s="66" t="str">
        <f>IF(ISBLANK(LeaveTracker[[#This Row],[Employee Name]]),"-----",VLOOKUP(LeaveTracker[[#This Row],[Employee Name]],'List of Employees'!$B$4:$H$766,6))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2092</v>
      </c>
      <c r="E9556" s="20" t="str">
        <f>IF(ISBLANK(LeaveTracker[[#This Row],[Employee Name]]),"-----",VLOOKUP(LeaveTracker[[#This Row],[Employee Name]],'List of Employees'!$B$4:$H$766,7))</f>
        <v>CENRO</v>
      </c>
      <c r="F9556" s="66" t="str">
        <f>IF(ISBLANK(LeaveTracker[[#This Row],[Employee Name]]),"-----",VLOOKUP(LeaveTracker[[#This Row],[Employee Name]],'List of Employees'!$B$4:$H$766,6))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1954</v>
      </c>
      <c r="E9557" s="20" t="str">
        <f>IF(ISBLANK(LeaveTracker[[#This Row],[Employee Name]]),"-----",VLOOKUP(LeaveTracker[[#This Row],[Employee Name]],'List of Employees'!$B$4:$H$766,7))</f>
        <v>CENRO</v>
      </c>
      <c r="F9557" s="66" t="str">
        <f>IF(ISBLANK(LeaveTracker[[#This Row],[Employee Name]]),"-----",VLOOKUP(LeaveTracker[[#This Row],[Employee Name]],'List of Employees'!$B$4:$H$766,6))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1794</v>
      </c>
      <c r="E9558" s="20" t="str">
        <f>IF(ISBLANK(LeaveTracker[[#This Row],[Employee Name]]),"-----",VLOOKUP(LeaveTracker[[#This Row],[Employee Name]],'List of Employees'!$B$4:$H$766,7))</f>
        <v>CENRO</v>
      </c>
      <c r="F9558" s="66" t="str">
        <f>IF(ISBLANK(LeaveTracker[[#This Row],[Employee Name]]),"-----",VLOOKUP(LeaveTracker[[#This Row],[Employee Name]],'List of Employees'!$B$4:$H$766,6))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2206</v>
      </c>
      <c r="E9559" s="20" t="str">
        <f>IF(ISBLANK(LeaveTracker[[#This Row],[Employee Name]]),"-----",VLOOKUP(LeaveTracker[[#This Row],[Employee Name]],'List of Employees'!$B$4:$H$766,7))</f>
        <v>CENRO</v>
      </c>
      <c r="F9559" s="66" t="str">
        <f>IF(ISBLANK(LeaveTracker[[#This Row],[Employee Name]]),"-----",VLOOKUP(LeaveTracker[[#This Row],[Employee Name]],'List of Employees'!$B$4:$H$766,6))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1794</v>
      </c>
      <c r="E9560" s="20" t="str">
        <f>IF(ISBLANK(LeaveTracker[[#This Row],[Employee Name]]),"-----",VLOOKUP(LeaveTracker[[#This Row],[Employee Name]],'List of Employees'!$B$4:$H$766,7))</f>
        <v>CENRO</v>
      </c>
      <c r="F9560" s="66" t="str">
        <f>IF(ISBLANK(LeaveTracker[[#This Row],[Employee Name]]),"-----",VLOOKUP(LeaveTracker[[#This Row],[Employee Name]],'List of Employees'!$B$4:$H$766,6))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1768</v>
      </c>
      <c r="E9561" s="20" t="str">
        <f>IF(ISBLANK(LeaveTracker[[#This Row],[Employee Name]]),"-----",VLOOKUP(LeaveTracker[[#This Row],[Employee Name]],'List of Employees'!$B$4:$H$766,7))</f>
        <v>CHO</v>
      </c>
      <c r="F9561" s="66" t="str">
        <f>IF(ISBLANK(LeaveTracker[[#This Row],[Employee Name]]),"-----",VLOOKUP(LeaveTracker[[#This Row],[Employee Name]],'List of Employees'!$B$4:$H$766,6))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2090</v>
      </c>
      <c r="E9562" s="20" t="str">
        <f>IF(ISBLANK(LeaveTracker[[#This Row],[Employee Name]]),"-----",VLOOKUP(LeaveTracker[[#This Row],[Employee Name]],'List of Employees'!$B$4:$H$766,7))</f>
        <v>BPLO</v>
      </c>
      <c r="F9562" s="66" t="str">
        <f>IF(ISBLANK(LeaveTracker[[#This Row],[Employee Name]]),"-----",VLOOKUP(LeaveTracker[[#This Row],[Employee Name]],'List of Employees'!$B$4:$H$766,6))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1897</v>
      </c>
      <c r="E9563" s="20" t="str">
        <f>IF(ISBLANK(LeaveTracker[[#This Row],[Employee Name]]),"-----",VLOOKUP(LeaveTracker[[#This Row],[Employee Name]],'List of Employees'!$B$4:$H$766,7))</f>
        <v>MAHOGANY MARKET</v>
      </c>
      <c r="F9563" s="66" t="str">
        <f>IF(ISBLANK(LeaveTracker[[#This Row],[Employee Name]]),"-----",VLOOKUP(LeaveTracker[[#This Row],[Employee Name]],'List of Employees'!$B$4:$H$766,6))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1866</v>
      </c>
      <c r="E9564" s="20" t="str">
        <f>IF(ISBLANK(LeaveTracker[[#This Row],[Employee Name]]),"-----",VLOOKUP(LeaveTracker[[#This Row],[Employee Name]],'List of Employees'!$B$4:$H$766,7))</f>
        <v>CSWDO</v>
      </c>
      <c r="F9564" s="66" t="str">
        <f>IF(ISBLANK(LeaveTracker[[#This Row],[Employee Name]]),"-----",VLOOKUP(LeaveTracker[[#This Row],[Employee Name]],'List of Employees'!$B$4:$H$766,6))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1866</v>
      </c>
      <c r="E9565" s="20" t="str">
        <f>IF(ISBLANK(LeaveTracker[[#This Row],[Employee Name]]),"-----",VLOOKUP(LeaveTracker[[#This Row],[Employee Name]],'List of Employees'!$B$4:$H$766,7))</f>
        <v>CSWDO</v>
      </c>
      <c r="F9565" s="66" t="str">
        <f>IF(ISBLANK(LeaveTracker[[#This Row],[Employee Name]]),"-----",VLOOKUP(LeaveTracker[[#This Row],[Employee Name]],'List of Employees'!$B$4:$H$766,6))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1813</v>
      </c>
      <c r="E9566" s="20" t="str">
        <f>IF(ISBLANK(LeaveTracker[[#This Row],[Employee Name]]),"-----",VLOOKUP(LeaveTracker[[#This Row],[Employee Name]],'List of Employees'!$B$4:$H$766,7))</f>
        <v>CSWDO</v>
      </c>
      <c r="F9566" s="66" t="str">
        <f>IF(ISBLANK(LeaveTracker[[#This Row],[Employee Name]]),"-----",VLOOKUP(LeaveTracker[[#This Row],[Employee Name]],'List of Employees'!$B$4:$H$766,6))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1813</v>
      </c>
      <c r="E9567" s="20" t="str">
        <f>IF(ISBLANK(LeaveTracker[[#This Row],[Employee Name]]),"-----",VLOOKUP(LeaveTracker[[#This Row],[Employee Name]],'List of Employees'!$B$4:$H$766,7))</f>
        <v>CSWDO</v>
      </c>
      <c r="F9567" s="66" t="str">
        <f>IF(ISBLANK(LeaveTracker[[#This Row],[Employee Name]]),"-----",VLOOKUP(LeaveTracker[[#This Row],[Employee Name]],'List of Employees'!$B$4:$H$766,6))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2061</v>
      </c>
      <c r="E9568" s="20" t="str">
        <f>IF(ISBLANK(LeaveTracker[[#This Row],[Employee Name]]),"-----",VLOOKUP(LeaveTracker[[#This Row],[Employee Name]],'List of Employees'!$B$4:$H$766,7))</f>
        <v>DEPED</v>
      </c>
      <c r="F9568" s="66" t="str">
        <f>IF(ISBLANK(LeaveTracker[[#This Row],[Employee Name]]),"-----",VLOOKUP(LeaveTracker[[#This Row],[Employee Name]],'List of Employees'!$B$4:$H$766,6))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1766</v>
      </c>
      <c r="E9569" s="20" t="str">
        <f>IF(ISBLANK(LeaveTracker[[#This Row],[Employee Name]]),"-----",VLOOKUP(LeaveTracker[[#This Row],[Employee Name]],'List of Employees'!$B$4:$H$766,7))</f>
        <v>GSO</v>
      </c>
      <c r="F9569" s="66" t="str">
        <f>IF(ISBLANK(LeaveTracker[[#This Row],[Employee Name]]),"-----",VLOOKUP(LeaveTracker[[#This Row],[Employee Name]],'List of Employees'!$B$4:$H$766,6))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1868</v>
      </c>
      <c r="E9570" s="20" t="str">
        <f>IF(ISBLANK(LeaveTracker[[#This Row],[Employee Name]]),"-----",VLOOKUP(LeaveTracker[[#This Row],[Employee Name]],'List of Employees'!$B$4:$H$766,7))</f>
        <v>GSO</v>
      </c>
      <c r="F9570" s="66" t="str">
        <f>IF(ISBLANK(LeaveTracker[[#This Row],[Employee Name]]),"-----",VLOOKUP(LeaveTracker[[#This Row],[Employee Name]],'List of Employees'!$B$4:$H$766,6))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1868</v>
      </c>
      <c r="E9571" s="20" t="str">
        <f>IF(ISBLANK(LeaveTracker[[#This Row],[Employee Name]]),"-----",VLOOKUP(LeaveTracker[[#This Row],[Employee Name]],'List of Employees'!$B$4:$H$766,7))</f>
        <v>GSO</v>
      </c>
      <c r="F9571" s="66" t="str">
        <f>IF(ISBLANK(LeaveTracker[[#This Row],[Employee Name]]),"-----",VLOOKUP(LeaveTracker[[#This Row],[Employee Name]],'List of Employees'!$B$4:$H$766,6))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1868</v>
      </c>
      <c r="E9572" s="20" t="str">
        <f>IF(ISBLANK(LeaveTracker[[#This Row],[Employee Name]]),"-----",VLOOKUP(LeaveTracker[[#This Row],[Employee Name]],'List of Employees'!$B$4:$H$766,7))</f>
        <v>GSO</v>
      </c>
      <c r="F9572" s="66" t="str">
        <f>IF(ISBLANK(LeaveTracker[[#This Row],[Employee Name]]),"-----",VLOOKUP(LeaveTracker[[#This Row],[Employee Name]],'List of Employees'!$B$4:$H$766,6))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1868</v>
      </c>
      <c r="E9573" s="20" t="str">
        <f>IF(ISBLANK(LeaveTracker[[#This Row],[Employee Name]]),"-----",VLOOKUP(LeaveTracker[[#This Row],[Employee Name]],'List of Employees'!$B$4:$H$766,7))</f>
        <v>GSO</v>
      </c>
      <c r="F9573" s="66" t="str">
        <f>IF(ISBLANK(LeaveTracker[[#This Row],[Employee Name]]),"-----",VLOOKUP(LeaveTracker[[#This Row],[Employee Name]],'List of Employees'!$B$4:$H$766,6))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1868</v>
      </c>
      <c r="E9574" s="20" t="str">
        <f>IF(ISBLANK(LeaveTracker[[#This Row],[Employee Name]]),"-----",VLOOKUP(LeaveTracker[[#This Row],[Employee Name]],'List of Employees'!$B$4:$H$766,7))</f>
        <v>GSO</v>
      </c>
      <c r="F9574" s="66" t="str">
        <f>IF(ISBLANK(LeaveTracker[[#This Row],[Employee Name]]),"-----",VLOOKUP(LeaveTracker[[#This Row],[Employee Name]],'List of Employees'!$B$4:$H$766,6))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1956</v>
      </c>
      <c r="E9575" s="20" t="str">
        <f>IF(ISBLANK(LeaveTracker[[#This Row],[Employee Name]]),"-----",VLOOKUP(LeaveTracker[[#This Row],[Employee Name]],'List of Employees'!$B$4:$H$766,7))</f>
        <v>TERMINAL</v>
      </c>
      <c r="F9575" s="66" t="str">
        <f>IF(ISBLANK(LeaveTracker[[#This Row],[Employee Name]]),"-----",VLOOKUP(LeaveTracker[[#This Row],[Employee Name]],'List of Employees'!$B$4:$H$766,6))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1956</v>
      </c>
      <c r="E9576" s="20" t="str">
        <f>IF(ISBLANK(LeaveTracker[[#This Row],[Employee Name]]),"-----",VLOOKUP(LeaveTracker[[#This Row],[Employee Name]],'List of Employees'!$B$4:$H$766,7))</f>
        <v>TERMINAL</v>
      </c>
      <c r="F9576" s="66" t="str">
        <f>IF(ISBLANK(LeaveTracker[[#This Row],[Employee Name]]),"-----",VLOOKUP(LeaveTracker[[#This Row],[Employee Name]],'List of Employees'!$B$4:$H$766,6))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1956</v>
      </c>
      <c r="E9577" s="20" t="str">
        <f>IF(ISBLANK(LeaveTracker[[#This Row],[Employee Name]]),"-----",VLOOKUP(LeaveTracker[[#This Row],[Employee Name]],'List of Employees'!$B$4:$H$766,7))</f>
        <v>TERMINAL</v>
      </c>
      <c r="F9577" s="66" t="str">
        <f>IF(ISBLANK(LeaveTracker[[#This Row],[Employee Name]]),"-----",VLOOKUP(LeaveTracker[[#This Row],[Employee Name]],'List of Employees'!$B$4:$H$766,6))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1956</v>
      </c>
      <c r="E9578" s="20" t="str">
        <f>IF(ISBLANK(LeaveTracker[[#This Row],[Employee Name]]),"-----",VLOOKUP(LeaveTracker[[#This Row],[Employee Name]],'List of Employees'!$B$4:$H$766,7))</f>
        <v>TERMINAL</v>
      </c>
      <c r="F9578" s="66" t="str">
        <f>IF(ISBLANK(LeaveTracker[[#This Row],[Employee Name]]),"-----",VLOOKUP(LeaveTracker[[#This Row],[Employee Name]],'List of Employees'!$B$4:$H$766,6))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1956</v>
      </c>
      <c r="E9579" s="20" t="str">
        <f>IF(ISBLANK(LeaveTracker[[#This Row],[Employee Name]]),"-----",VLOOKUP(LeaveTracker[[#This Row],[Employee Name]],'List of Employees'!$B$4:$H$766,7))</f>
        <v>TERMINAL</v>
      </c>
      <c r="F9579" s="66" t="str">
        <f>IF(ISBLANK(LeaveTracker[[#This Row],[Employee Name]]),"-----",VLOOKUP(LeaveTracker[[#This Row],[Employee Name]],'List of Employees'!$B$4:$H$766,6))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1834</v>
      </c>
      <c r="E9580" s="20" t="str">
        <f>IF(ISBLANK(LeaveTracker[[#This Row],[Employee Name]]),"-----",VLOOKUP(LeaveTracker[[#This Row],[Employee Name]],'List of Employees'!$B$4:$H$766,7))</f>
        <v>BIR</v>
      </c>
      <c r="F9580" s="66" t="str">
        <f>IF(ISBLANK(LeaveTracker[[#This Row],[Employee Name]]),"-----",VLOOKUP(LeaveTracker[[#This Row],[Employee Name]],'List of Employees'!$B$4:$H$766,6))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2064</v>
      </c>
      <c r="E9581" s="20" t="str">
        <f>IF(ISBLANK(LeaveTracker[[#This Row],[Employee Name]]),"-----",VLOOKUP(LeaveTracker[[#This Row],[Employee Name]],'List of Employees'!$B$4:$H$766,7))</f>
        <v>PIO</v>
      </c>
      <c r="F9581" s="66" t="str">
        <f>IF(ISBLANK(LeaveTracker[[#This Row],[Employee Name]]),"-----",VLOOKUP(LeaveTracker[[#This Row],[Employee Name]],'List of Employees'!$B$4:$H$766,6))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1807</v>
      </c>
      <c r="E9582" s="20" t="str">
        <f>IF(ISBLANK(LeaveTracker[[#This Row],[Employee Name]]),"-----",VLOOKUP(LeaveTracker[[#This Row],[Employee Name]],'List of Employees'!$B$4:$H$766,7))</f>
        <v>TICC</v>
      </c>
      <c r="F9582" s="66" t="str">
        <f>IF(ISBLANK(LeaveTracker[[#This Row],[Employee Name]]),"-----",VLOOKUP(LeaveTracker[[#This Row],[Employee Name]],'List of Employees'!$B$4:$H$766,6))</f>
        <v>CASUAL</v>
      </c>
      <c r="G9582" s="24">
        <v>45279</v>
      </c>
      <c r="H9582" s="24">
        <v>45281</v>
      </c>
      <c r="I9582" s="20" t="s">
        <v>297</v>
      </c>
      <c r="J9582" s="42" t="s">
        <v>2434</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2320</v>
      </c>
      <c r="E9583" s="20" t="str">
        <f>IF(ISBLANK(LeaveTracker[[#This Row],[Employee Name]]),"-----",VLOOKUP(LeaveTracker[[#This Row],[Employee Name]],'List of Employees'!$B$4:$H$766,7))</f>
        <v>CEO</v>
      </c>
      <c r="F9583" s="66" t="str">
        <f>IF(ISBLANK(LeaveTracker[[#This Row],[Employee Name]]),"-----",VLOOKUP(LeaveTracker[[#This Row],[Employee Name]],'List of Employees'!$B$4:$H$766,6))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Employees'!$B$4:$H$766,7))</f>
        <v>CEO</v>
      </c>
      <c r="F9584" s="66" t="str">
        <f>IF(ISBLANK(LeaveTracker[[#This Row],[Employee Name]]),"-----",VLOOKUP(LeaveTracker[[#This Row],[Employee Name]],'List of Employees'!$B$4:$H$766,6))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Employees'!$B$4:$H$766,7))</f>
        <v>CEO</v>
      </c>
      <c r="F9585" s="66" t="str">
        <f>IF(ISBLANK(LeaveTracker[[#This Row],[Employee Name]]),"-----",VLOOKUP(LeaveTracker[[#This Row],[Employee Name]],'List of Employees'!$B$4:$H$766,6))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Employees'!$B$4:$H$766,7))</f>
        <v>SP</v>
      </c>
      <c r="F9586" s="66" t="str">
        <f>IF(ISBLANK(LeaveTracker[[#This Row],[Employee Name]]),"-----",VLOOKUP(LeaveTracker[[#This Row],[Employee Name]],'List of Employees'!$B$4:$H$766,6))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Employees'!$B$4:$H$766,7))</f>
        <v>SP</v>
      </c>
      <c r="F9587" s="66" t="str">
        <f>IF(ISBLANK(LeaveTracker[[#This Row],[Employee Name]]),"-----",VLOOKUP(LeaveTracker[[#This Row],[Employee Name]],'List of Employees'!$B$4:$H$766,6))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2105</v>
      </c>
      <c r="E9588" s="20" t="str">
        <f>IF(ISBLANK(LeaveTracker[[#This Row],[Employee Name]]),"-----",VLOOKUP(LeaveTracker[[#This Row],[Employee Name]],'List of Employees'!$B$4:$H$766,7))</f>
        <v>CEO</v>
      </c>
      <c r="F9588" s="66" t="str">
        <f>IF(ISBLANK(LeaveTracker[[#This Row],[Employee Name]]),"-----",VLOOKUP(LeaveTracker[[#This Row],[Employee Name]],'List of Employees'!$B$4:$H$766,6))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2320</v>
      </c>
      <c r="E9589" s="20" t="str">
        <f>IF(ISBLANK(LeaveTracker[[#This Row],[Employee Name]]),"-----",VLOOKUP(LeaveTracker[[#This Row],[Employee Name]],'List of Employees'!$B$4:$H$766,7))</f>
        <v>CEO</v>
      </c>
      <c r="F9589" s="66" t="str">
        <f>IF(ISBLANK(LeaveTracker[[#This Row],[Employee Name]]),"-----",VLOOKUP(LeaveTracker[[#This Row],[Employee Name]],'List of Employees'!$B$4:$H$766,6))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2320</v>
      </c>
      <c r="E9590" s="20" t="str">
        <f>IF(ISBLANK(LeaveTracker[[#This Row],[Employee Name]]),"-----",VLOOKUP(LeaveTracker[[#This Row],[Employee Name]],'List of Employees'!$B$4:$H$766,7))</f>
        <v>CEO</v>
      </c>
      <c r="F9590" s="66" t="str">
        <f>IF(ISBLANK(LeaveTracker[[#This Row],[Employee Name]]),"-----",VLOOKUP(LeaveTracker[[#This Row],[Employee Name]],'List of Employees'!$B$4:$H$766,6))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1819</v>
      </c>
      <c r="E9591" s="20" t="str">
        <f>IF(ISBLANK(LeaveTracker[[#This Row],[Employee Name]]),"-----",VLOOKUP(LeaveTracker[[#This Row],[Employee Name]],'List of Employees'!$B$4:$H$766,7))</f>
        <v>EEO/CITY MARKET</v>
      </c>
      <c r="F9591" s="66" t="str">
        <f>IF(ISBLANK(LeaveTracker[[#This Row],[Employee Name]]),"-----",VLOOKUP(LeaveTracker[[#This Row],[Employee Name]],'List of Employees'!$B$4:$H$766,6))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1819</v>
      </c>
      <c r="E9592" s="20" t="str">
        <f>IF(ISBLANK(LeaveTracker[[#This Row],[Employee Name]]),"-----",VLOOKUP(LeaveTracker[[#This Row],[Employee Name]],'List of Employees'!$B$4:$H$766,7))</f>
        <v>EEO/CITY MARKET</v>
      </c>
      <c r="F9592" s="66" t="str">
        <f>IF(ISBLANK(LeaveTracker[[#This Row],[Employee Name]]),"-----",VLOOKUP(LeaveTracker[[#This Row],[Employee Name]],'List of Employees'!$B$4:$H$766,6))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1819</v>
      </c>
      <c r="E9593" s="20" t="str">
        <f>IF(ISBLANK(LeaveTracker[[#This Row],[Employee Name]]),"-----",VLOOKUP(LeaveTracker[[#This Row],[Employee Name]],'List of Employees'!$B$4:$H$766,7))</f>
        <v>EEO/CITY MARKET</v>
      </c>
      <c r="F9593" s="66" t="str">
        <f>IF(ISBLANK(LeaveTracker[[#This Row],[Employee Name]]),"-----",VLOOKUP(LeaveTracker[[#This Row],[Employee Name]],'List of Employees'!$B$4:$H$766,6))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Employees'!$B$4:$H$766,7))</f>
        <v>CEO</v>
      </c>
      <c r="F9594" s="66" t="str">
        <f>IF(ISBLANK(LeaveTracker[[#This Row],[Employee Name]]),"-----",VLOOKUP(LeaveTracker[[#This Row],[Employee Name]],'List of Employees'!$B$4:$H$766,6))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Employees'!$B$4:$H$766,7))</f>
        <v>CEO</v>
      </c>
      <c r="F9595" s="66" t="str">
        <f>IF(ISBLANK(LeaveTracker[[#This Row],[Employee Name]]),"-----",VLOOKUP(LeaveTracker[[#This Row],[Employee Name]],'List of Employees'!$B$4:$H$766,6))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Employees'!$B$4:$H$766,7))</f>
        <v>CCT</v>
      </c>
      <c r="F9596" s="66" t="str">
        <f>IF(ISBLANK(LeaveTracker[[#This Row],[Employee Name]]),"-----",VLOOKUP(LeaveTracker[[#This Row],[Employee Name]],'List of Employees'!$B$4:$H$766,6))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Employees'!$B$4:$H$766,7))</f>
        <v>THRDC</v>
      </c>
      <c r="F9597" s="66" t="str">
        <f>IF(ISBLANK(LeaveTracker[[#This Row],[Employee Name]]),"-----",VLOOKUP(LeaveTracker[[#This Row],[Employee Name]],'List of Employees'!$B$4:$H$766,6))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1794</v>
      </c>
      <c r="E9598" s="20" t="str">
        <f>IF(ISBLANK(LeaveTracker[[#This Row],[Employee Name]]),"-----",VLOOKUP(LeaveTracker[[#This Row],[Employee Name]],'List of Employees'!$B$4:$H$766,7))</f>
        <v>CENRO</v>
      </c>
      <c r="F9598" s="66" t="str">
        <f>IF(ISBLANK(LeaveTracker[[#This Row],[Employee Name]]),"-----",VLOOKUP(LeaveTracker[[#This Row],[Employee Name]],'List of Employees'!$B$4:$H$766,6))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2057</v>
      </c>
      <c r="E9599" s="20" t="str">
        <f>IF(ISBLANK(LeaveTracker[[#This Row],[Employee Name]]),"-----",VLOOKUP(LeaveTracker[[#This Row],[Employee Name]],'List of Employees'!$B$4:$H$766,7))</f>
        <v>EEO</v>
      </c>
      <c r="F9599" s="66" t="str">
        <f>IF(ISBLANK(LeaveTracker[[#This Row],[Employee Name]]),"-----",VLOOKUP(LeaveTracker[[#This Row],[Employee Name]],'List of Employees'!$B$4:$H$766,6))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2057</v>
      </c>
      <c r="E9600" s="20" t="str">
        <f>IF(ISBLANK(LeaveTracker[[#This Row],[Employee Name]]),"-----",VLOOKUP(LeaveTracker[[#This Row],[Employee Name]],'List of Employees'!$B$4:$H$766,7))</f>
        <v>EEO</v>
      </c>
      <c r="F9600" s="66" t="str">
        <f>IF(ISBLANK(LeaveTracker[[#This Row],[Employee Name]]),"-----",VLOOKUP(LeaveTracker[[#This Row],[Employee Name]],'List of Employees'!$B$4:$H$766,6))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2057</v>
      </c>
      <c r="E9601" s="20" t="str">
        <f>IF(ISBLANK(LeaveTracker[[#This Row],[Employee Name]]),"-----",VLOOKUP(LeaveTracker[[#This Row],[Employee Name]],'List of Employees'!$B$4:$H$766,7))</f>
        <v>EEO</v>
      </c>
      <c r="F9601" s="66" t="str">
        <f>IF(ISBLANK(LeaveTracker[[#This Row],[Employee Name]]),"-----",VLOOKUP(LeaveTracker[[#This Row],[Employee Name]],'List of Employees'!$B$4:$H$766,6))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2057</v>
      </c>
      <c r="E9602" s="20" t="str">
        <f>IF(ISBLANK(LeaveTracker[[#This Row],[Employee Name]]),"-----",VLOOKUP(LeaveTracker[[#This Row],[Employee Name]],'List of Employees'!$B$4:$H$766,7))</f>
        <v>EEO</v>
      </c>
      <c r="F9602" s="66" t="str">
        <f>IF(ISBLANK(LeaveTracker[[#This Row],[Employee Name]]),"-----",VLOOKUP(LeaveTracker[[#This Row],[Employee Name]],'List of Employees'!$B$4:$H$766,6))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2057</v>
      </c>
      <c r="E9603" s="20" t="str">
        <f>IF(ISBLANK(LeaveTracker[[#This Row],[Employee Name]]),"-----",VLOOKUP(LeaveTracker[[#This Row],[Employee Name]],'List of Employees'!$B$4:$H$766,7))</f>
        <v>EEO</v>
      </c>
      <c r="F9603" s="66" t="str">
        <f>IF(ISBLANK(LeaveTracker[[#This Row],[Employee Name]]),"-----",VLOOKUP(LeaveTracker[[#This Row],[Employee Name]],'List of Employees'!$B$4:$H$766,6))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2060</v>
      </c>
      <c r="E9604" s="20" t="str">
        <f>IF(ISBLANK(LeaveTracker[[#This Row],[Employee Name]]),"-----",VLOOKUP(LeaveTracker[[#This Row],[Employee Name]],'List of Employees'!$B$4:$H$766,7))</f>
        <v>GSO</v>
      </c>
      <c r="F9604" s="66" t="str">
        <f>IF(ISBLANK(LeaveTracker[[#This Row],[Employee Name]]),"-----",VLOOKUP(LeaveTracker[[#This Row],[Employee Name]],'List of Employees'!$B$4:$H$766,6))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2182</v>
      </c>
      <c r="E9605" s="20" t="str">
        <f>IF(ISBLANK(LeaveTracker[[#This Row],[Employee Name]]),"-----",VLOOKUP(LeaveTracker[[#This Row],[Employee Name]],'List of Employees'!$B$4:$H$766,7))</f>
        <v>TICC</v>
      </c>
      <c r="F9605" s="66" t="str">
        <f>IF(ISBLANK(LeaveTracker[[#This Row],[Employee Name]]),"-----",VLOOKUP(LeaveTracker[[#This Row],[Employee Name]],'List of Employees'!$B$4:$H$766,6))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1939</v>
      </c>
      <c r="E9606" s="20" t="str">
        <f>IF(ISBLANK(LeaveTracker[[#This Row],[Employee Name]]),"-----",VLOOKUP(LeaveTracker[[#This Row],[Employee Name]],'List of Employees'!$B$4:$H$766,7))</f>
        <v>CHO</v>
      </c>
      <c r="F9606" s="66" t="str">
        <f>IF(ISBLANK(LeaveTracker[[#This Row],[Employee Name]]),"-----",VLOOKUP(LeaveTracker[[#This Row],[Employee Name]],'List of Employees'!$B$4:$H$766,6))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1939</v>
      </c>
      <c r="E9607" s="20" t="str">
        <f>IF(ISBLANK(LeaveTracker[[#This Row],[Employee Name]]),"-----",VLOOKUP(LeaveTracker[[#This Row],[Employee Name]],'List of Employees'!$B$4:$H$766,7))</f>
        <v>CHO</v>
      </c>
      <c r="F9607" s="66" t="str">
        <f>IF(ISBLANK(LeaveTracker[[#This Row],[Employee Name]]),"-----",VLOOKUP(LeaveTracker[[#This Row],[Employee Name]],'List of Employees'!$B$4:$H$766,6))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Employees'!$B$4:$H$766,7))</f>
        <v>0</v>
      </c>
      <c r="F9608" s="66" t="str">
        <f>IF(ISBLANK(LeaveTracker[[#This Row],[Employee Name]]),"-----",VLOOKUP(LeaveTracker[[#This Row],[Employee Name]],'List of Employees'!$B$4:$H$766,6))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Employees'!$B$4:$H$766,7))</f>
        <v>CTO</v>
      </c>
      <c r="F9609" s="66" t="str">
        <f>IF(ISBLANK(LeaveTracker[[#This Row],[Employee Name]]),"-----",VLOOKUP(LeaveTracker[[#This Row],[Employee Name]],'List of Employees'!$B$4:$H$766,6))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1948</v>
      </c>
      <c r="E9610" s="20" t="str">
        <f>IF(ISBLANK(LeaveTracker[[#This Row],[Employee Name]]),"-----",VLOOKUP(LeaveTracker[[#This Row],[Employee Name]],'List of Employees'!$B$4:$H$766,7))</f>
        <v>TICC</v>
      </c>
      <c r="F9610" s="66" t="str">
        <f>IF(ISBLANK(LeaveTracker[[#This Row],[Employee Name]]),"-----",VLOOKUP(LeaveTracker[[#This Row],[Employee Name]],'List of Employees'!$B$4:$H$766,6))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1834</v>
      </c>
      <c r="E9611" s="20" t="str">
        <f>IF(ISBLANK(LeaveTracker[[#This Row],[Employee Name]]),"-----",VLOOKUP(LeaveTracker[[#This Row],[Employee Name]],'List of Employees'!$B$4:$H$766,7))</f>
        <v>BIR</v>
      </c>
      <c r="F9611" s="66" t="str">
        <f>IF(ISBLANK(LeaveTracker[[#This Row],[Employee Name]]),"-----",VLOOKUP(LeaveTracker[[#This Row],[Employee Name]],'List of Employees'!$B$4:$H$766,6))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1780</v>
      </c>
      <c r="E9612" s="20" t="str">
        <f>IF(ISBLANK(LeaveTracker[[#This Row],[Employee Name]]),"-----",VLOOKUP(LeaveTracker[[#This Row],[Employee Name]],'List of Employees'!$B$4:$H$766,7))</f>
        <v>PICNIC GROVE</v>
      </c>
      <c r="F9612" s="66" t="str">
        <f>IF(ISBLANK(LeaveTracker[[#This Row],[Employee Name]]),"-----",VLOOKUP(LeaveTracker[[#This Row],[Employee Name]],'List of Employees'!$B$4:$H$766,6))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1780</v>
      </c>
      <c r="E9613" s="20" t="str">
        <f>IF(ISBLANK(LeaveTracker[[#This Row],[Employee Name]]),"-----",VLOOKUP(LeaveTracker[[#This Row],[Employee Name]],'List of Employees'!$B$4:$H$766,7))</f>
        <v>PICNIC GROVE</v>
      </c>
      <c r="F9613" s="66" t="str">
        <f>IF(ISBLANK(LeaveTracker[[#This Row],[Employee Name]]),"-----",VLOOKUP(LeaveTracker[[#This Row],[Employee Name]],'List of Employees'!$B$4:$H$766,6))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1729</v>
      </c>
      <c r="E9614" s="20" t="str">
        <f>IF(ISBLANK(LeaveTracker[[#This Row],[Employee Name]]),"-----",VLOOKUP(LeaveTracker[[#This Row],[Employee Name]],'List of Employees'!$B$4:$H$766,7))</f>
        <v>ASSESSOR</v>
      </c>
      <c r="F9614" s="66" t="str">
        <f>IF(ISBLANK(LeaveTracker[[#This Row],[Employee Name]]),"-----",VLOOKUP(LeaveTracker[[#This Row],[Employee Name]],'List of Employees'!$B$4:$H$766,6))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1729</v>
      </c>
      <c r="E9615" s="20" t="str">
        <f>IF(ISBLANK(LeaveTracker[[#This Row],[Employee Name]]),"-----",VLOOKUP(LeaveTracker[[#This Row],[Employee Name]],'List of Employees'!$B$4:$H$766,7))</f>
        <v>ASSESSOR</v>
      </c>
      <c r="F9615" s="66" t="str">
        <f>IF(ISBLANK(LeaveTracker[[#This Row],[Employee Name]]),"-----",VLOOKUP(LeaveTracker[[#This Row],[Employee Name]],'List of Employees'!$B$4:$H$766,6))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1729</v>
      </c>
      <c r="E9616" s="20" t="str">
        <f>IF(ISBLANK(LeaveTracker[[#This Row],[Employee Name]]),"-----",VLOOKUP(LeaveTracker[[#This Row],[Employee Name]],'List of Employees'!$B$4:$H$766,7))</f>
        <v>ASSESSOR</v>
      </c>
      <c r="F9616" s="66" t="str">
        <f>IF(ISBLANK(LeaveTracker[[#This Row],[Employee Name]]),"-----",VLOOKUP(LeaveTracker[[#This Row],[Employee Name]],'List of Employees'!$B$4:$H$766,6))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1954</v>
      </c>
      <c r="E9617" s="20" t="str">
        <f>IF(ISBLANK(LeaveTracker[[#This Row],[Employee Name]]),"-----",VLOOKUP(LeaveTracker[[#This Row],[Employee Name]],'List of Employees'!$B$4:$H$766,7))</f>
        <v>CENRO</v>
      </c>
      <c r="F9617" s="66" t="str">
        <f>IF(ISBLANK(LeaveTracker[[#This Row],[Employee Name]]),"-----",VLOOKUP(LeaveTracker[[#This Row],[Employee Name]],'List of Employees'!$B$4:$H$766,6))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1954</v>
      </c>
      <c r="E9618" s="20" t="str">
        <f>IF(ISBLANK(LeaveTracker[[#This Row],[Employee Name]]),"-----",VLOOKUP(LeaveTracker[[#This Row],[Employee Name]],'List of Employees'!$B$4:$H$766,7))</f>
        <v>CENRO</v>
      </c>
      <c r="F9618" s="66" t="str">
        <f>IF(ISBLANK(LeaveTracker[[#This Row],[Employee Name]]),"-----",VLOOKUP(LeaveTracker[[#This Row],[Employee Name]],'List of Employees'!$B$4:$H$766,6))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2180</v>
      </c>
      <c r="E9619" s="20" t="str">
        <f>IF(ISBLANK(LeaveTracker[[#This Row],[Employee Name]]),"-----",VLOOKUP(LeaveTracker[[#This Row],[Employee Name]],'List of Employees'!$B$4:$H$766,7))</f>
        <v>CENRO</v>
      </c>
      <c r="F9619" s="66" t="str">
        <f>IF(ISBLANK(LeaveTracker[[#This Row],[Employee Name]]),"-----",VLOOKUP(LeaveTracker[[#This Row],[Employee Name]],'List of Employees'!$B$4:$H$766,6))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1800</v>
      </c>
      <c r="E9620" s="20" t="str">
        <f>IF(ISBLANK(LeaveTracker[[#This Row],[Employee Name]]),"-----",VLOOKUP(LeaveTracker[[#This Row],[Employee Name]],'List of Employees'!$B$4:$H$766,7))</f>
        <v>HOUSING</v>
      </c>
      <c r="F9620" s="66" t="str">
        <f>IF(ISBLANK(LeaveTracker[[#This Row],[Employee Name]]),"-----",VLOOKUP(LeaveTracker[[#This Row],[Employee Name]],'List of Employees'!$B$4:$H$766,6))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1800</v>
      </c>
      <c r="E9621" s="20" t="str">
        <f>IF(ISBLANK(LeaveTracker[[#This Row],[Employee Name]]),"-----",VLOOKUP(LeaveTracker[[#This Row],[Employee Name]],'List of Employees'!$B$4:$H$766,7))</f>
        <v>HOUSING</v>
      </c>
      <c r="F9621" s="66" t="str">
        <f>IF(ISBLANK(LeaveTracker[[#This Row],[Employee Name]]),"-----",VLOOKUP(LeaveTracker[[#This Row],[Employee Name]],'List of Employees'!$B$4:$H$766,6))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1956</v>
      </c>
      <c r="E9622" s="20" t="str">
        <f>IF(ISBLANK(LeaveTracker[[#This Row],[Employee Name]]),"-----",VLOOKUP(LeaveTracker[[#This Row],[Employee Name]],'List of Employees'!$B$4:$H$766,7))</f>
        <v>TERMINAL</v>
      </c>
      <c r="F9622" s="66" t="str">
        <f>IF(ISBLANK(LeaveTracker[[#This Row],[Employee Name]]),"-----",VLOOKUP(LeaveTracker[[#This Row],[Employee Name]],'List of Employees'!$B$4:$H$766,6))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1956</v>
      </c>
      <c r="E9623" s="20" t="str">
        <f>IF(ISBLANK(LeaveTracker[[#This Row],[Employee Name]]),"-----",VLOOKUP(LeaveTracker[[#This Row],[Employee Name]],'List of Employees'!$B$4:$H$766,7))</f>
        <v>TERMINAL</v>
      </c>
      <c r="F9623" s="66" t="str">
        <f>IF(ISBLANK(LeaveTracker[[#This Row],[Employee Name]]),"-----",VLOOKUP(LeaveTracker[[#This Row],[Employee Name]],'List of Employees'!$B$4:$H$766,6))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1956</v>
      </c>
      <c r="E9624" s="20" t="str">
        <f>IF(ISBLANK(LeaveTracker[[#This Row],[Employee Name]]),"-----",VLOOKUP(LeaveTracker[[#This Row],[Employee Name]],'List of Employees'!$B$4:$H$766,7))</f>
        <v>TERMINAL</v>
      </c>
      <c r="F9624" s="66" t="str">
        <f>IF(ISBLANK(LeaveTracker[[#This Row],[Employee Name]]),"-----",VLOOKUP(LeaveTracker[[#This Row],[Employee Name]],'List of Employees'!$B$4:$H$766,6))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Employees'!$B$4:$H$766,7))</f>
        <v>CHO</v>
      </c>
      <c r="F9625" s="66" t="str">
        <f>IF(ISBLANK(LeaveTracker[[#This Row],[Employee Name]]),"-----",VLOOKUP(LeaveTracker[[#This Row],[Employee Name]],'List of Employees'!$B$4:$H$766,6))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Employees'!$B$4:$H$766,7))</f>
        <v>CHO</v>
      </c>
      <c r="F9626" s="66" t="str">
        <f>IF(ISBLANK(LeaveTracker[[#This Row],[Employee Name]]),"-----",VLOOKUP(LeaveTracker[[#This Row],[Employee Name]],'List of Employees'!$B$4:$H$766,6))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Employees'!$B$4:$H$766,7))</f>
        <v>CHO</v>
      </c>
      <c r="F9627" s="66" t="str">
        <f>IF(ISBLANK(LeaveTracker[[#This Row],[Employee Name]]),"-----",VLOOKUP(LeaveTracker[[#This Row],[Employee Name]],'List of Employees'!$B$4:$H$766,6))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1874</v>
      </c>
      <c r="E9628" s="20" t="str">
        <f>IF(ISBLANK(LeaveTracker[[#This Row],[Employee Name]]),"-----",VLOOKUP(LeaveTracker[[#This Row],[Employee Name]],'List of Employees'!$B$4:$H$766,7))</f>
        <v>CHO</v>
      </c>
      <c r="F9628" s="66" t="str">
        <f>IF(ISBLANK(LeaveTracker[[#This Row],[Employee Name]]),"-----",VLOOKUP(LeaveTracker[[#This Row],[Employee Name]],'List of Employees'!$B$4:$H$766,6))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1926</v>
      </c>
      <c r="E9629" s="20" t="str">
        <f>IF(ISBLANK(LeaveTracker[[#This Row],[Employee Name]]),"-----",VLOOKUP(LeaveTracker[[#This Row],[Employee Name]],'List of Employees'!$B$4:$H$766,7))</f>
        <v>CHO</v>
      </c>
      <c r="F9629" s="66" t="str">
        <f>IF(ISBLANK(LeaveTracker[[#This Row],[Employee Name]]),"-----",VLOOKUP(LeaveTracker[[#This Row],[Employee Name]],'List of Employees'!$B$4:$H$766,6))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Employees'!$B$4:$H$766,7))</f>
        <v>CHO</v>
      </c>
      <c r="F9630" s="66" t="str">
        <f>IF(ISBLANK(LeaveTracker[[#This Row],[Employee Name]]),"-----",VLOOKUP(LeaveTracker[[#This Row],[Employee Name]],'List of Employees'!$B$4:$H$766,6))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1821</v>
      </c>
      <c r="E9631" s="20" t="str">
        <f>IF(ISBLANK(LeaveTracker[[#This Row],[Employee Name]]),"-----",VLOOKUP(LeaveTracker[[#This Row],[Employee Name]],'List of Employees'!$B$4:$H$766,7))</f>
        <v>SP</v>
      </c>
      <c r="F9631" s="66" t="str">
        <f>IF(ISBLANK(LeaveTracker[[#This Row],[Employee Name]]),"-----",VLOOKUP(LeaveTracker[[#This Row],[Employee Name]],'List of Employees'!$B$4:$H$766,6))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1821</v>
      </c>
      <c r="E9632" s="20" t="str">
        <f>IF(ISBLANK(LeaveTracker[[#This Row],[Employee Name]]),"-----",VLOOKUP(LeaveTracker[[#This Row],[Employee Name]],'List of Employees'!$B$4:$H$766,7))</f>
        <v>SP</v>
      </c>
      <c r="F9632" s="66" t="str">
        <f>IF(ISBLANK(LeaveTracker[[#This Row],[Employee Name]]),"-----",VLOOKUP(LeaveTracker[[#This Row],[Employee Name]],'List of Employees'!$B$4:$H$766,6))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1821</v>
      </c>
      <c r="E9633" s="20" t="str">
        <f>IF(ISBLANK(LeaveTracker[[#This Row],[Employee Name]]),"-----",VLOOKUP(LeaveTracker[[#This Row],[Employee Name]],'List of Employees'!$B$4:$H$766,7))</f>
        <v>SP</v>
      </c>
      <c r="F9633" s="66" t="str">
        <f>IF(ISBLANK(LeaveTracker[[#This Row],[Employee Name]]),"-----",VLOOKUP(LeaveTracker[[#This Row],[Employee Name]],'List of Employees'!$B$4:$H$766,6))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1821</v>
      </c>
      <c r="E9634" s="20" t="str">
        <f>IF(ISBLANK(LeaveTracker[[#This Row],[Employee Name]]),"-----",VLOOKUP(LeaveTracker[[#This Row],[Employee Name]],'List of Employees'!$B$4:$H$766,7))</f>
        <v>SP</v>
      </c>
      <c r="F9634" s="66" t="str">
        <f>IF(ISBLANK(LeaveTracker[[#This Row],[Employee Name]]),"-----",VLOOKUP(LeaveTracker[[#This Row],[Employee Name]],'List of Employees'!$B$4:$H$766,6))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1879</v>
      </c>
      <c r="E9635" s="20" t="str">
        <f>IF(ISBLANK(LeaveTracker[[#This Row],[Employee Name]]),"-----",VLOOKUP(LeaveTracker[[#This Row],[Employee Name]],'List of Employees'!$B$4:$H$766,7))</f>
        <v>VMO/SP</v>
      </c>
      <c r="F9635" s="66" t="str">
        <f>IF(ISBLANK(LeaveTracker[[#This Row],[Employee Name]]),"-----",VLOOKUP(LeaveTracker[[#This Row],[Employee Name]],'List of Employees'!$B$4:$H$766,6))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2301</v>
      </c>
      <c r="E9636" s="20" t="str">
        <f>IF(ISBLANK(LeaveTracker[[#This Row],[Employee Name]]),"-----",VLOOKUP(LeaveTracker[[#This Row],[Employee Name]],'List of Employees'!$B$4:$H$766,7))</f>
        <v>CCT</v>
      </c>
      <c r="F9636" s="66" t="str">
        <f>IF(ISBLANK(LeaveTracker[[#This Row],[Employee Name]]),"-----",VLOOKUP(LeaveTracker[[#This Row],[Employee Name]],'List of Employees'!$B$4:$H$766,6))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2301</v>
      </c>
      <c r="E9637" s="20" t="str">
        <f>IF(ISBLANK(LeaveTracker[[#This Row],[Employee Name]]),"-----",VLOOKUP(LeaveTracker[[#This Row],[Employee Name]],'List of Employees'!$B$4:$H$766,7))</f>
        <v>CCT</v>
      </c>
      <c r="F9637" s="66" t="str">
        <f>IF(ISBLANK(LeaveTracker[[#This Row],[Employee Name]]),"-----",VLOOKUP(LeaveTracker[[#This Row],[Employee Name]],'List of Employees'!$B$4:$H$766,6))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2301</v>
      </c>
      <c r="E9638" s="20" t="str">
        <f>IF(ISBLANK(LeaveTracker[[#This Row],[Employee Name]]),"-----",VLOOKUP(LeaveTracker[[#This Row],[Employee Name]],'List of Employees'!$B$4:$H$766,7))</f>
        <v>CCT</v>
      </c>
      <c r="F9638" s="66" t="str">
        <f>IF(ISBLANK(LeaveTracker[[#This Row],[Employee Name]]),"-----",VLOOKUP(LeaveTracker[[#This Row],[Employee Name]],'List of Employees'!$B$4:$H$766,6))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Employees'!$B$4:$H$766,7))</f>
        <v>SP</v>
      </c>
      <c r="F9639" s="66" t="str">
        <f>IF(ISBLANK(LeaveTracker[[#This Row],[Employee Name]]),"-----",VLOOKUP(LeaveTracker[[#This Row],[Employee Name]],'List of Employees'!$B$4:$H$766,6))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1822</v>
      </c>
      <c r="E9640" s="20" t="str">
        <f>IF(ISBLANK(LeaveTracker[[#This Row],[Employee Name]]),"-----",VLOOKUP(LeaveTracker[[#This Row],[Employee Name]],'List of Employees'!$B$4:$H$766,7))</f>
        <v>SP</v>
      </c>
      <c r="F9640" s="66" t="str">
        <f>IF(ISBLANK(LeaveTracker[[#This Row],[Employee Name]]),"-----",VLOOKUP(LeaveTracker[[#This Row],[Employee Name]],'List of Employees'!$B$4:$H$766,6))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1822</v>
      </c>
      <c r="E9641" s="20" t="str">
        <f>IF(ISBLANK(LeaveTracker[[#This Row],[Employee Name]]),"-----",VLOOKUP(LeaveTracker[[#This Row],[Employee Name]],'List of Employees'!$B$4:$H$766,7))</f>
        <v>SP</v>
      </c>
      <c r="F9641" s="66" t="str">
        <f>IF(ISBLANK(LeaveTracker[[#This Row],[Employee Name]]),"-----",VLOOKUP(LeaveTracker[[#This Row],[Employee Name]],'List of Employees'!$B$4:$H$766,6))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2008</v>
      </c>
      <c r="E9642" s="20" t="str">
        <f>IF(ISBLANK(LeaveTracker[[#This Row],[Employee Name]]),"-----",VLOOKUP(LeaveTracker[[#This Row],[Employee Name]],'List of Employees'!$B$4:$H$766,7))</f>
        <v>EDP</v>
      </c>
      <c r="F9642" s="66" t="str">
        <f>IF(ISBLANK(LeaveTracker[[#This Row],[Employee Name]]),"-----",VLOOKUP(LeaveTracker[[#This Row],[Employee Name]],'List of Employees'!$B$4:$H$766,6))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Employees'!$B$4:$H$766,7))</f>
        <v>ACCOUNTING</v>
      </c>
      <c r="F9643" s="66" t="str">
        <f>IF(ISBLANK(LeaveTracker[[#This Row],[Employee Name]]),"-----",VLOOKUP(LeaveTracker[[#This Row],[Employee Name]],'List of Employees'!$B$4:$H$766,6))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Employees'!$B$4:$H$766,7))</f>
        <v>ACCOUNTING</v>
      </c>
      <c r="F9644" s="66" t="str">
        <f>IF(ISBLANK(LeaveTracker[[#This Row],[Employee Name]]),"-----",VLOOKUP(LeaveTracker[[#This Row],[Employee Name]],'List of Employees'!$B$4:$H$766,6))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1841</v>
      </c>
      <c r="E9645" s="20" t="str">
        <f>IF(ISBLANK(LeaveTracker[[#This Row],[Employee Name]]),"-----",VLOOKUP(LeaveTracker[[#This Row],[Employee Name]],'List of Employees'!$B$4:$H$766,7))</f>
        <v>SP</v>
      </c>
      <c r="F9645" s="66" t="str">
        <f>IF(ISBLANK(LeaveTracker[[#This Row],[Employee Name]]),"-----",VLOOKUP(LeaveTracker[[#This Row],[Employee Name]],'List of Employees'!$B$4:$H$766,6))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1841</v>
      </c>
      <c r="E9646" s="20" t="str">
        <f>IF(ISBLANK(LeaveTracker[[#This Row],[Employee Name]]),"-----",VLOOKUP(LeaveTracker[[#This Row],[Employee Name]],'List of Employees'!$B$4:$H$766,7))</f>
        <v>SP</v>
      </c>
      <c r="F9646" s="66" t="str">
        <f>IF(ISBLANK(LeaveTracker[[#This Row],[Employee Name]]),"-----",VLOOKUP(LeaveTracker[[#This Row],[Employee Name]],'List of Employees'!$B$4:$H$766,6))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1771</v>
      </c>
      <c r="E9647" s="20" t="str">
        <f>IF(ISBLANK(LeaveTracker[[#This Row],[Employee Name]]),"-----",VLOOKUP(LeaveTracker[[#This Row],[Employee Name]],'List of Employees'!$B$4:$H$766,7))</f>
        <v>SP</v>
      </c>
      <c r="F9647" s="66" t="str">
        <f>IF(ISBLANK(LeaveTracker[[#This Row],[Employee Name]]),"-----",VLOOKUP(LeaveTracker[[#This Row],[Employee Name]],'List of Employees'!$B$4:$H$766,6))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1771</v>
      </c>
      <c r="E9648" s="20" t="str">
        <f>IF(ISBLANK(LeaveTracker[[#This Row],[Employee Name]]),"-----",VLOOKUP(LeaveTracker[[#This Row],[Employee Name]],'List of Employees'!$B$4:$H$766,7))</f>
        <v>SP</v>
      </c>
      <c r="F9648" s="66" t="str">
        <f>IF(ISBLANK(LeaveTracker[[#This Row],[Employee Name]]),"-----",VLOOKUP(LeaveTracker[[#This Row],[Employee Name]],'List of Employees'!$B$4:$H$766,6))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1771</v>
      </c>
      <c r="E9649" s="20" t="str">
        <f>IF(ISBLANK(LeaveTracker[[#This Row],[Employee Name]]),"-----",VLOOKUP(LeaveTracker[[#This Row],[Employee Name]],'List of Employees'!$B$4:$H$766,7))</f>
        <v>SP</v>
      </c>
      <c r="F9649" s="66" t="str">
        <f>IF(ISBLANK(LeaveTracker[[#This Row],[Employee Name]]),"-----",VLOOKUP(LeaveTracker[[#This Row],[Employee Name]],'List of Employees'!$B$4:$H$766,6))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1771</v>
      </c>
      <c r="E9650" s="20" t="str">
        <f>IF(ISBLANK(LeaveTracker[[#This Row],[Employee Name]]),"-----",VLOOKUP(LeaveTracker[[#This Row],[Employee Name]],'List of Employees'!$B$4:$H$766,7))</f>
        <v>SP</v>
      </c>
      <c r="F9650" s="66" t="str">
        <f>IF(ISBLANK(LeaveTracker[[#This Row],[Employee Name]]),"-----",VLOOKUP(LeaveTracker[[#This Row],[Employee Name]],'List of Employees'!$B$4:$H$766,6))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2367</v>
      </c>
      <c r="E9651" s="20" t="str">
        <f>IF(ISBLANK(LeaveTracker[[#This Row],[Employee Name]]),"-----",VLOOKUP(LeaveTracker[[#This Row],[Employee Name]],'List of Employees'!$B$4:$H$766,7))</f>
        <v xml:space="preserve">OFFICE OF THE SANGGUNIANG PANLUNGSOD </v>
      </c>
      <c r="F9651" s="66" t="str">
        <f>IF(ISBLANK(LeaveTracker[[#This Row],[Employee Name]]),"-----",VLOOKUP(LeaveTracker[[#This Row],[Employee Name]],'List of Employees'!$B$4:$H$766,6))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2367</v>
      </c>
      <c r="E9652" s="20" t="str">
        <f>IF(ISBLANK(LeaveTracker[[#This Row],[Employee Name]]),"-----",VLOOKUP(LeaveTracker[[#This Row],[Employee Name]],'List of Employees'!$B$4:$H$766,7))</f>
        <v xml:space="preserve">OFFICE OF THE SANGGUNIANG PANLUNGSOD </v>
      </c>
      <c r="F9652" s="66" t="str">
        <f>IF(ISBLANK(LeaveTracker[[#This Row],[Employee Name]]),"-----",VLOOKUP(LeaveTracker[[#This Row],[Employee Name]],'List of Employees'!$B$4:$H$766,6))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2367</v>
      </c>
      <c r="E9653" s="20" t="str">
        <f>IF(ISBLANK(LeaveTracker[[#This Row],[Employee Name]]),"-----",VLOOKUP(LeaveTracker[[#This Row],[Employee Name]],'List of Employees'!$B$4:$H$766,7))</f>
        <v xml:space="preserve">OFFICE OF THE SANGGUNIANG PANLUNGSOD </v>
      </c>
      <c r="F9653" s="66" t="str">
        <f>IF(ISBLANK(LeaveTracker[[#This Row],[Employee Name]]),"-----",VLOOKUP(LeaveTracker[[#This Row],[Employee Name]],'List of Employees'!$B$4:$H$766,6))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Employees'!$B$4:$H$766,7))</f>
        <v>SP</v>
      </c>
      <c r="F9654" s="66" t="str">
        <f>IF(ISBLANK(LeaveTracker[[#This Row],[Employee Name]]),"-----",VLOOKUP(LeaveTracker[[#This Row],[Employee Name]],'List of Employees'!$B$4:$H$766,6))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1751</v>
      </c>
      <c r="E9655" s="20" t="str">
        <f>IF(ISBLANK(LeaveTracker[[#This Row],[Employee Name]]),"-----",VLOOKUP(LeaveTracker[[#This Row],[Employee Name]],'List of Employees'!$B$4:$H$766,7))</f>
        <v>SP</v>
      </c>
      <c r="F9655" s="66" t="str">
        <f>IF(ISBLANK(LeaveTracker[[#This Row],[Employee Name]]),"-----",VLOOKUP(LeaveTracker[[#This Row],[Employee Name]],'List of Employees'!$B$4:$H$766,6))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1751</v>
      </c>
      <c r="E9656" s="20" t="str">
        <f>IF(ISBLANK(LeaveTracker[[#This Row],[Employee Name]]),"-----",VLOOKUP(LeaveTracker[[#This Row],[Employee Name]],'List of Employees'!$B$4:$H$766,7))</f>
        <v>SP</v>
      </c>
      <c r="F9656" s="66" t="str">
        <f>IF(ISBLANK(LeaveTracker[[#This Row],[Employee Name]]),"-----",VLOOKUP(LeaveTracker[[#This Row],[Employee Name]],'List of Employees'!$B$4:$H$766,6))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1799</v>
      </c>
      <c r="E9657" s="20" t="str">
        <f>IF(ISBLANK(LeaveTracker[[#This Row],[Employee Name]]),"-----",VLOOKUP(LeaveTracker[[#This Row],[Employee Name]],'List of Employees'!$B$4:$H$766,7))</f>
        <v>CSWDO</v>
      </c>
      <c r="F9657" s="66" t="str">
        <f>IF(ISBLANK(LeaveTracker[[#This Row],[Employee Name]]),"-----",VLOOKUP(LeaveTracker[[#This Row],[Employee Name]],'List of Employees'!$B$4:$H$766,6))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Employees'!$B$4:$H$766,7))</f>
        <v>0</v>
      </c>
      <c r="F9658" s="66" t="str">
        <f>IF(ISBLANK(LeaveTracker[[#This Row],[Employee Name]]),"-----",VLOOKUP(LeaveTracker[[#This Row],[Employee Name]],'List of Employees'!$B$4:$H$766,6))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Employees'!$B$4:$H$766,7))</f>
        <v>ONT</v>
      </c>
      <c r="F9659" s="66" t="str">
        <f>IF(ISBLANK(LeaveTracker[[#This Row],[Employee Name]]),"-----",VLOOKUP(LeaveTracker[[#This Row],[Employee Name]],'List of Employees'!$B$4:$H$766,6))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2142</v>
      </c>
      <c r="E9660" s="20" t="str">
        <f>IF(ISBLANK(LeaveTracker[[#This Row],[Employee Name]]),"-----",VLOOKUP(LeaveTracker[[#This Row],[Employee Name]],'List of Employees'!$B$4:$H$766,7))</f>
        <v>OSPITAL NG TAGAYTAY</v>
      </c>
      <c r="F9660" s="66" t="str">
        <f>IF(ISBLANK(LeaveTracker[[#This Row],[Employee Name]]),"-----",VLOOKUP(LeaveTracker[[#This Row],[Employee Name]],'List of Employees'!$B$4:$H$766,6))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2611</v>
      </c>
      <c r="E9661" s="20" t="str">
        <f>IF(ISBLANK(LeaveTracker[[#This Row],[Employee Name]]),"-----",VLOOKUP(LeaveTracker[[#This Row],[Employee Name]],'List of Employees'!$B$4:$H$766,7))</f>
        <v>ONT</v>
      </c>
      <c r="F9661" s="66" t="str">
        <f>IF(ISBLANK(LeaveTracker[[#This Row],[Employee Name]]),"-----",VLOOKUP(LeaveTracker[[#This Row],[Employee Name]],'List of Employees'!$B$4:$H$766,6))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1901</v>
      </c>
      <c r="E9662" s="20" t="str">
        <f>IF(ISBLANK(LeaveTracker[[#This Row],[Employee Name]]),"-----",VLOOKUP(LeaveTracker[[#This Row],[Employee Name]],'List of Employees'!$B$4:$H$766,7))</f>
        <v>ONT</v>
      </c>
      <c r="F9662" s="66" t="str">
        <f>IF(ISBLANK(LeaveTracker[[#This Row],[Employee Name]]),"-----",VLOOKUP(LeaveTracker[[#This Row],[Employee Name]],'List of Employees'!$B$4:$H$766,6))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2508</v>
      </c>
      <c r="E9663" s="20" t="str">
        <f>IF(ISBLANK(LeaveTracker[[#This Row],[Employee Name]]),"-----",VLOOKUP(LeaveTracker[[#This Row],[Employee Name]],'List of Employees'!$B$4:$H$766,7))</f>
        <v>ONT</v>
      </c>
      <c r="F9663" s="66" t="str">
        <f>IF(ISBLANK(LeaveTracker[[#This Row],[Employee Name]]),"-----",VLOOKUP(LeaveTracker[[#This Row],[Employee Name]],'List of Employees'!$B$4:$H$766,6))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1908</v>
      </c>
      <c r="E9664" s="20" t="str">
        <f>IF(ISBLANK(LeaveTracker[[#This Row],[Employee Name]]),"-----",VLOOKUP(LeaveTracker[[#This Row],[Employee Name]],'List of Employees'!$B$4:$H$766,7))</f>
        <v>INTERNAL</v>
      </c>
      <c r="F9664" s="66" t="str">
        <f>IF(ISBLANK(LeaveTracker[[#This Row],[Employee Name]]),"-----",VLOOKUP(LeaveTracker[[#This Row],[Employee Name]],'List of Employees'!$B$4:$H$766,6))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Employees'!$B$4:$H$766,7))</f>
        <v>0</v>
      </c>
      <c r="F9665" s="66" t="str">
        <f>IF(ISBLANK(LeaveTracker[[#This Row],[Employee Name]]),"-----",VLOOKUP(LeaveTracker[[#This Row],[Employee Name]],'List of Employees'!$B$4:$H$766,6))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Employees'!$B$4:$H$766,7))</f>
        <v>CTO</v>
      </c>
      <c r="F9666" s="66" t="str">
        <f>IF(ISBLANK(LeaveTracker[[#This Row],[Employee Name]]),"-----",VLOOKUP(LeaveTracker[[#This Row],[Employee Name]],'List of Employees'!$B$4:$H$766,6))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Employees'!$B$4:$H$766,7))</f>
        <v>CTO</v>
      </c>
      <c r="F9667" s="66" t="str">
        <f>IF(ISBLANK(LeaveTracker[[#This Row],[Employee Name]]),"-----",VLOOKUP(LeaveTracker[[#This Row],[Employee Name]],'List of Employees'!$B$4:$H$766,6))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Employees'!$B$4:$H$766,7))</f>
        <v>LCR</v>
      </c>
      <c r="F9668" s="66" t="str">
        <f>IF(ISBLANK(LeaveTracker[[#This Row],[Employee Name]]),"-----",VLOOKUP(LeaveTracker[[#This Row],[Employee Name]],'List of Employees'!$B$4:$H$766,6))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Employees'!$B$4:$H$766,7))</f>
        <v>MO</v>
      </c>
      <c r="F9669" s="66" t="str">
        <f>IF(ISBLANK(LeaveTracker[[#This Row],[Employee Name]]),"-----",VLOOKUP(LeaveTracker[[#This Row],[Employee Name]],'List of Employees'!$B$4:$H$766,6))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Employees'!$B$4:$H$766,7))</f>
        <v>DEPED</v>
      </c>
      <c r="F9670" s="66" t="str">
        <f>IF(ISBLANK(LeaveTracker[[#This Row],[Employee Name]]),"-----",VLOOKUP(LeaveTracker[[#This Row],[Employee Name]],'List of Employees'!$B$4:$H$766,6))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Employees'!$B$4:$H$766,7))</f>
        <v>DEPED</v>
      </c>
      <c r="F9671" s="66" t="str">
        <f>IF(ISBLANK(LeaveTracker[[#This Row],[Employee Name]]),"-----",VLOOKUP(LeaveTracker[[#This Row],[Employee Name]],'List of Employees'!$B$4:$H$766,6))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Employees'!$B$4:$H$766,7))</f>
        <v>CHO</v>
      </c>
      <c r="F9672" s="66" t="str">
        <f>IF(ISBLANK(LeaveTracker[[#This Row],[Employee Name]]),"-----",VLOOKUP(LeaveTracker[[#This Row],[Employee Name]],'List of Employees'!$B$4:$H$766,6))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Employees'!$B$4:$H$766,7))</f>
        <v>CHO</v>
      </c>
      <c r="F9673" s="66" t="str">
        <f>IF(ISBLANK(LeaveTracker[[#This Row],[Employee Name]]),"-----",VLOOKUP(LeaveTracker[[#This Row],[Employee Name]],'List of Employees'!$B$4:$H$766,6))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2417</v>
      </c>
      <c r="E9674" s="20" t="str">
        <f>IF(ISBLANK(LeaveTracker[[#This Row],[Employee Name]]),"-----",VLOOKUP(LeaveTracker[[#This Row],[Employee Name]],'List of Employees'!$B$4:$H$766,7))</f>
        <v>DEPED</v>
      </c>
      <c r="F9674" s="66" t="str">
        <f>IF(ISBLANK(LeaveTracker[[#This Row],[Employee Name]]),"-----",VLOOKUP(LeaveTracker[[#This Row],[Employee Name]],'List of Employees'!$B$4:$H$766,6))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2417</v>
      </c>
      <c r="E9675" s="20" t="str">
        <f>IF(ISBLANK(LeaveTracker[[#This Row],[Employee Name]]),"-----",VLOOKUP(LeaveTracker[[#This Row],[Employee Name]],'List of Employees'!$B$4:$H$766,7))</f>
        <v>DEPED</v>
      </c>
      <c r="F9675" s="66" t="str">
        <f>IF(ISBLANK(LeaveTracker[[#This Row],[Employee Name]]),"-----",VLOOKUP(LeaveTracker[[#This Row],[Employee Name]],'List of Employees'!$B$4:$H$766,6))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Employees'!$B$4:$H$766,7))</f>
        <v>CCT</v>
      </c>
      <c r="F9676" s="66" t="str">
        <f>IF(ISBLANK(LeaveTracker[[#This Row],[Employee Name]]),"-----",VLOOKUP(LeaveTracker[[#This Row],[Employee Name]],'List of Employees'!$B$4:$H$766,6))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Employees'!$B$4:$H$766,7))</f>
        <v>CENRO</v>
      </c>
      <c r="F9677" s="66" t="str">
        <f>IF(ISBLANK(LeaveTracker[[#This Row],[Employee Name]]),"-----",VLOOKUP(LeaveTracker[[#This Row],[Employee Name]],'List of Employees'!$B$4:$H$766,6))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Employees'!$B$4:$H$766,7))</f>
        <v>CENRO</v>
      </c>
      <c r="F9678" s="66" t="str">
        <f>IF(ISBLANK(LeaveTracker[[#This Row],[Employee Name]]),"-----",VLOOKUP(LeaveTracker[[#This Row],[Employee Name]],'List of Employees'!$B$4:$H$766,6))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2189</v>
      </c>
      <c r="E9679" s="20" t="str">
        <f>IF(ISBLANK(LeaveTracker[[#This Row],[Employee Name]]),"-----",VLOOKUP(LeaveTracker[[#This Row],[Employee Name]],'List of Employees'!$B$4:$H$766,7))</f>
        <v>CENRO</v>
      </c>
      <c r="F9679" s="66" t="str">
        <f>IF(ISBLANK(LeaveTracker[[#This Row],[Employee Name]]),"-----",VLOOKUP(LeaveTracker[[#This Row],[Employee Name]],'List of Employees'!$B$4:$H$766,6))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1908</v>
      </c>
      <c r="E9680" s="20" t="str">
        <f>IF(ISBLANK(LeaveTracker[[#This Row],[Employee Name]]),"-----",VLOOKUP(LeaveTracker[[#This Row],[Employee Name]],'List of Employees'!$B$4:$H$766,7))</f>
        <v>INTERNAL</v>
      </c>
      <c r="F9680" s="66" t="str">
        <f>IF(ISBLANK(LeaveTracker[[#This Row],[Employee Name]]),"-----",VLOOKUP(LeaveTracker[[#This Row],[Employee Name]],'List of Employees'!$B$4:$H$766,6))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1908</v>
      </c>
      <c r="E9681" s="20" t="str">
        <f>IF(ISBLANK(LeaveTracker[[#This Row],[Employee Name]]),"-----",VLOOKUP(LeaveTracker[[#This Row],[Employee Name]],'List of Employees'!$B$4:$H$766,7))</f>
        <v>INTERNAL</v>
      </c>
      <c r="F9681" s="66" t="str">
        <f>IF(ISBLANK(LeaveTracker[[#This Row],[Employee Name]]),"-----",VLOOKUP(LeaveTracker[[#This Row],[Employee Name]],'List of Employees'!$B$4:$H$766,6))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Employees'!$B$4:$H$766,7))</f>
        <v>DA</v>
      </c>
      <c r="F9682" s="66" t="str">
        <f>IF(ISBLANK(LeaveTracker[[#This Row],[Employee Name]]),"-----",VLOOKUP(LeaveTracker[[#This Row],[Employee Name]],'List of Employees'!$B$4:$H$766,6))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Employees'!$B$4:$H$766,7))</f>
        <v>DA</v>
      </c>
      <c r="F9683" s="66" t="str">
        <f>IF(ISBLANK(LeaveTracker[[#This Row],[Employee Name]]),"-----",VLOOKUP(LeaveTracker[[#This Row],[Employee Name]],'List of Employees'!$B$4:$H$766,6))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Employees'!$B$4:$H$766,7))</f>
        <v>CSWDO</v>
      </c>
      <c r="F9684" s="66" t="str">
        <f>IF(ISBLANK(LeaveTracker[[#This Row],[Employee Name]]),"-----",VLOOKUP(LeaveTracker[[#This Row],[Employee Name]],'List of Employees'!$B$4:$H$766,6))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Employees'!$B$4:$H$766,7))</f>
        <v>CSWDO</v>
      </c>
      <c r="F9685" s="66" t="str">
        <f>IF(ISBLANK(LeaveTracker[[#This Row],[Employee Name]]),"-----",VLOOKUP(LeaveTracker[[#This Row],[Employee Name]],'List of Employees'!$B$4:$H$766,6))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Employees'!$B$4:$H$766,7))</f>
        <v>CSWDO</v>
      </c>
      <c r="F9686" s="66" t="str">
        <f>IF(ISBLANK(LeaveTracker[[#This Row],[Employee Name]]),"-----",VLOOKUP(LeaveTracker[[#This Row],[Employee Name]],'List of Employees'!$B$4:$H$766,6))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Employees'!$B$4:$H$766,7))</f>
        <v>CSWDO</v>
      </c>
      <c r="F9687" s="66" t="str">
        <f>IF(ISBLANK(LeaveTracker[[#This Row],[Employee Name]]),"-----",VLOOKUP(LeaveTracker[[#This Row],[Employee Name]],'List of Employees'!$B$4:$H$766,6))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Employees'!$B$4:$H$766,7))</f>
        <v>CSWDO</v>
      </c>
      <c r="F9688" s="66" t="str">
        <f>IF(ISBLANK(LeaveTracker[[#This Row],[Employee Name]]),"-----",VLOOKUP(LeaveTracker[[#This Row],[Employee Name]],'List of Employees'!$B$4:$H$766,6))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Employees'!$B$4:$H$766,7))</f>
        <v>CSWDO</v>
      </c>
      <c r="F9689" s="66" t="str">
        <f>IF(ISBLANK(LeaveTracker[[#This Row],[Employee Name]]),"-----",VLOOKUP(LeaveTracker[[#This Row],[Employee Name]],'List of Employees'!$B$4:$H$766,6))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Employees'!$B$4:$H$766,7))</f>
        <v>CBO</v>
      </c>
      <c r="F9690" s="66" t="str">
        <f>IF(ISBLANK(LeaveTracker[[#This Row],[Employee Name]]),"-----",VLOOKUP(LeaveTracker[[#This Row],[Employee Name]],'List of Employees'!$B$4:$H$766,6))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Employees'!$B$4:$H$766,7))</f>
        <v>CBO</v>
      </c>
      <c r="F9691" s="66" t="str">
        <f>IF(ISBLANK(LeaveTracker[[#This Row],[Employee Name]]),"-----",VLOOKUP(LeaveTracker[[#This Row],[Employee Name]],'List of Employees'!$B$4:$H$766,6))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1779</v>
      </c>
      <c r="E9692" s="20" t="str">
        <f>IF(ISBLANK(LeaveTracker[[#This Row],[Employee Name]]),"-----",VLOOKUP(LeaveTracker[[#This Row],[Employee Name]],'List of Employees'!$B$4:$H$766,7))</f>
        <v>EEO/CITY MARKET</v>
      </c>
      <c r="F9692" s="66" t="str">
        <f>IF(ISBLANK(LeaveTracker[[#This Row],[Employee Name]]),"-----",VLOOKUP(LeaveTracker[[#This Row],[Employee Name]],'List of Employees'!$B$4:$H$766,6))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Employees'!$B$4:$H$766,7))</f>
        <v>CBO</v>
      </c>
      <c r="F9693" s="66" t="str">
        <f>IF(ISBLANK(LeaveTracker[[#This Row],[Employee Name]]),"-----",VLOOKUP(LeaveTracker[[#This Row],[Employee Name]],'List of Employees'!$B$4:$H$766,6))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Employees'!$B$4:$H$766,7))</f>
        <v>CBO</v>
      </c>
      <c r="F9694" s="66" t="str">
        <f>IF(ISBLANK(LeaveTracker[[#This Row],[Employee Name]]),"-----",VLOOKUP(LeaveTracker[[#This Row],[Employee Name]],'List of Employees'!$B$4:$H$766,6))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Employees'!$B$4:$H$766,7))</f>
        <v>CBO</v>
      </c>
      <c r="F9695" s="66" t="str">
        <f>IF(ISBLANK(LeaveTracker[[#This Row],[Employee Name]]),"-----",VLOOKUP(LeaveTracker[[#This Row],[Employee Name]],'List of Employees'!$B$4:$H$766,6))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Employees'!$B$4:$H$766,7))</f>
        <v>BUDGET</v>
      </c>
      <c r="F9696" s="66" t="str">
        <f>IF(ISBLANK(LeaveTracker[[#This Row],[Employee Name]]),"-----",VLOOKUP(LeaveTracker[[#This Row],[Employee Name]],'List of Employees'!$B$4:$H$766,6))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Employees'!$B$4:$H$766,7))</f>
        <v>BUDGET</v>
      </c>
      <c r="F9697" s="66" t="str">
        <f>IF(ISBLANK(LeaveTracker[[#This Row],[Employee Name]]),"-----",VLOOKUP(LeaveTracker[[#This Row],[Employee Name]],'List of Employees'!$B$4:$H$766,6))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2618</v>
      </c>
      <c r="E9698" s="20" t="str">
        <f>IF(ISBLANK(LeaveTracker[[#This Row],[Employee Name]]),"-----",VLOOKUP(LeaveTracker[[#This Row],[Employee Name]],'List of Employees'!$B$4:$H$766,7))</f>
        <v>CBO</v>
      </c>
      <c r="F9698" s="66" t="str">
        <f>IF(ISBLANK(LeaveTracker[[#This Row],[Employee Name]]),"-----",VLOOKUP(LeaveTracker[[#This Row],[Employee Name]],'List of Employees'!$B$4:$H$766,6))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2467</v>
      </c>
      <c r="E9699" s="20" t="str">
        <f>IF(ISBLANK(LeaveTracker[[#This Row],[Employee Name]]),"-----",VLOOKUP(LeaveTracker[[#This Row],[Employee Name]],'List of Employees'!$B$4:$H$766,7))</f>
        <v>CSWDO</v>
      </c>
      <c r="F9699" s="66" t="str">
        <f>IF(ISBLANK(LeaveTracker[[#This Row],[Employee Name]]),"-----",VLOOKUP(LeaveTracker[[#This Row],[Employee Name]],'List of Employees'!$B$4:$H$766,6))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2403</v>
      </c>
      <c r="E9700" s="20" t="str">
        <f>IF(ISBLANK(LeaveTracker[[#This Row],[Employee Name]]),"-----",VLOOKUP(LeaveTracker[[#This Row],[Employee Name]],'List of Employees'!$B$4:$H$766,7))</f>
        <v>CSWDO</v>
      </c>
      <c r="F9700" s="66" t="str">
        <f>IF(ISBLANK(LeaveTracker[[#This Row],[Employee Name]]),"-----",VLOOKUP(LeaveTracker[[#This Row],[Employee Name]],'List of Employees'!$B$4:$H$766,6))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2521</v>
      </c>
      <c r="E9701" s="20" t="str">
        <f>IF(ISBLANK(LeaveTracker[[#This Row],[Employee Name]]),"-----",VLOOKUP(LeaveTracker[[#This Row],[Employee Name]],'List of Employees'!$B$4:$H$766,7))</f>
        <v>CSWDO</v>
      </c>
      <c r="F9701" s="66" t="str">
        <f>IF(ISBLANK(LeaveTracker[[#This Row],[Employee Name]]),"-----",VLOOKUP(LeaveTracker[[#This Row],[Employee Name]],'List of Employees'!$B$4:$H$766,6))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2514</v>
      </c>
      <c r="E9702" s="20" t="str">
        <f>IF(ISBLANK(LeaveTracker[[#This Row],[Employee Name]]),"-----",VLOOKUP(LeaveTracker[[#This Row],[Employee Name]],'List of Employees'!$B$4:$H$766,7))</f>
        <v>CSWDO</v>
      </c>
      <c r="F9702" s="66" t="str">
        <f>IF(ISBLANK(LeaveTracker[[#This Row],[Employee Name]]),"-----",VLOOKUP(LeaveTracker[[#This Row],[Employee Name]],'List of Employees'!$B$4:$H$766,6))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2433</v>
      </c>
      <c r="E9703" s="20" t="str">
        <f>IF(ISBLANK(LeaveTracker[[#This Row],[Employee Name]]),"-----",VLOOKUP(LeaveTracker[[#This Row],[Employee Name]],'List of Employees'!$B$4:$H$766,7))</f>
        <v>CSWDO</v>
      </c>
      <c r="F9703" s="66" t="str">
        <f>IF(ISBLANK(LeaveTracker[[#This Row],[Employee Name]]),"-----",VLOOKUP(LeaveTracker[[#This Row],[Employee Name]],'List of Employees'!$B$4:$H$766,6))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Employees'!$B$4:$H$766,7))</f>
        <v>CBO</v>
      </c>
      <c r="F9704" s="66" t="str">
        <f>IF(ISBLANK(LeaveTracker[[#This Row],[Employee Name]]),"-----",VLOOKUP(LeaveTracker[[#This Row],[Employee Name]],'List of Employees'!$B$4:$H$766,6))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Employees'!$B$4:$H$766,7))</f>
        <v>CBO</v>
      </c>
      <c r="F9705" s="66" t="str">
        <f>IF(ISBLANK(LeaveTracker[[#This Row],[Employee Name]]),"-----",VLOOKUP(LeaveTracker[[#This Row],[Employee Name]],'List of Employees'!$B$4:$H$766,6))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1779</v>
      </c>
      <c r="E9706" s="20" t="str">
        <f>IF(ISBLANK(LeaveTracker[[#This Row],[Employee Name]]),"-----",VLOOKUP(LeaveTracker[[#This Row],[Employee Name]],'List of Employees'!$B$4:$H$766,7))</f>
        <v>EEO/CITY MARKET</v>
      </c>
      <c r="F9706" s="66" t="str">
        <f>IF(ISBLANK(LeaveTracker[[#This Row],[Employee Name]]),"-----",VLOOKUP(LeaveTracker[[#This Row],[Employee Name]],'List of Employees'!$B$4:$H$766,6))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Employees'!$B$4:$H$766,7))</f>
        <v>CTO</v>
      </c>
      <c r="F9707" s="66" t="str">
        <f>IF(ISBLANK(LeaveTracker[[#This Row],[Employee Name]]),"-----",VLOOKUP(LeaveTracker[[#This Row],[Employee Name]],'List of Employees'!$B$4:$H$766,6))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Employees'!$B$4:$H$766,7))</f>
        <v>CTO</v>
      </c>
      <c r="F9708" s="66" t="str">
        <f>IF(ISBLANK(LeaveTracker[[#This Row],[Employee Name]]),"-----",VLOOKUP(LeaveTracker[[#This Row],[Employee Name]],'List of Employees'!$B$4:$H$766,6))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Employees'!$B$4:$H$766,7))</f>
        <v>CTO</v>
      </c>
      <c r="F9709" s="66" t="str">
        <f>IF(ISBLANK(LeaveTracker[[#This Row],[Employee Name]]),"-----",VLOOKUP(LeaveTracker[[#This Row],[Employee Name]],'List of Employees'!$B$4:$H$766,6))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1790</v>
      </c>
      <c r="E9710" s="20" t="str">
        <f>IF(ISBLANK(LeaveTracker[[#This Row],[Employee Name]]),"-----",VLOOKUP(LeaveTracker[[#This Row],[Employee Name]],'List of Employees'!$B$4:$H$766,7))</f>
        <v>CENRO</v>
      </c>
      <c r="F9710" s="66" t="str">
        <f>IF(ISBLANK(LeaveTracker[[#This Row],[Employee Name]]),"-----",VLOOKUP(LeaveTracker[[#This Row],[Employee Name]],'List of Employees'!$B$4:$H$766,6))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Employees'!$B$4:$H$766,7))</f>
        <v>CCT</v>
      </c>
      <c r="F9711" s="66" t="str">
        <f>IF(ISBLANK(LeaveTracker[[#This Row],[Employee Name]]),"-----",VLOOKUP(LeaveTracker[[#This Row],[Employee Name]],'List of Employees'!$B$4:$H$766,6))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Employees'!$B$4:$H$766,7))</f>
        <v>CCT</v>
      </c>
      <c r="F9712" s="66" t="str">
        <f>IF(ISBLANK(LeaveTracker[[#This Row],[Employee Name]]),"-----",VLOOKUP(LeaveTracker[[#This Row],[Employee Name]],'List of Employees'!$B$4:$H$766,6))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Employees'!$B$4:$H$766,7))</f>
        <v>CCT</v>
      </c>
      <c r="F9713" s="66" t="str">
        <f>IF(ISBLANK(LeaveTracker[[#This Row],[Employee Name]]),"-----",VLOOKUP(LeaveTracker[[#This Row],[Employee Name]],'List of Employees'!$B$4:$H$766,6))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Employees'!$B$4:$H$766,7))</f>
        <v>CCT</v>
      </c>
      <c r="F9714" s="66" t="str">
        <f>IF(ISBLANK(LeaveTracker[[#This Row],[Employee Name]]),"-----",VLOOKUP(LeaveTracker[[#This Row],[Employee Name]],'List of Employees'!$B$4:$H$766,6))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1968</v>
      </c>
      <c r="E9715" s="20" t="str">
        <f>IF(ISBLANK(LeaveTracker[[#This Row],[Employee Name]]),"-----",VLOOKUP(LeaveTracker[[#This Row],[Employee Name]],'List of Employees'!$B$4:$H$766,7))</f>
        <v>CHO</v>
      </c>
      <c r="F9715" s="66" t="str">
        <f>IF(ISBLANK(LeaveTracker[[#This Row],[Employee Name]]),"-----",VLOOKUP(LeaveTracker[[#This Row],[Employee Name]],'List of Employees'!$B$4:$H$766,6))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Employees'!$B$4:$H$766,7))</f>
        <v>CHO</v>
      </c>
      <c r="F9716" s="66" t="str">
        <f>IF(ISBLANK(LeaveTracker[[#This Row],[Employee Name]]),"-----",VLOOKUP(LeaveTracker[[#This Row],[Employee Name]],'List of Employees'!$B$4:$H$766,6))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Employees'!$B$4:$H$766,7))</f>
        <v>PIO</v>
      </c>
      <c r="F9717" s="66" t="str">
        <f>IF(ISBLANK(LeaveTracker[[#This Row],[Employee Name]]),"-----",VLOOKUP(LeaveTracker[[#This Row],[Employee Name]],'List of Employees'!$B$4:$H$766,6))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1826</v>
      </c>
      <c r="E9718" s="20" t="str">
        <f>IF(ISBLANK(LeaveTracker[[#This Row],[Employee Name]]),"-----",VLOOKUP(LeaveTracker[[#This Row],[Employee Name]],'List of Employees'!$B$4:$H$766,7))</f>
        <v>CPDO</v>
      </c>
      <c r="F9718" s="66" t="str">
        <f>IF(ISBLANK(LeaveTracker[[#This Row],[Employee Name]]),"-----",VLOOKUP(LeaveTracker[[#This Row],[Employee Name]],'List of Employees'!$B$4:$H$766,6))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Employees'!$B$4:$H$766,7))</f>
        <v>CCT</v>
      </c>
      <c r="F9719" s="66" t="str">
        <f>IF(ISBLANK(LeaveTracker[[#This Row],[Employee Name]]),"-----",VLOOKUP(LeaveTracker[[#This Row],[Employee Name]],'List of Employees'!$B$4:$H$766,6))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Employees'!$B$4:$H$766,7))</f>
        <v>CCT</v>
      </c>
      <c r="F9720" s="66" t="str">
        <f>IF(ISBLANK(LeaveTracker[[#This Row],[Employee Name]]),"-----",VLOOKUP(LeaveTracker[[#This Row],[Employee Name]],'List of Employees'!$B$4:$H$766,6))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Employees'!$B$4:$H$766,7))</f>
        <v>DA</v>
      </c>
      <c r="F9721" s="66" t="str">
        <f>IF(ISBLANK(LeaveTracker[[#This Row],[Employee Name]]),"-----",VLOOKUP(LeaveTracker[[#This Row],[Employee Name]],'List of Employees'!$B$4:$H$766,6))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Employees'!$B$4:$H$766,7))</f>
        <v>DA</v>
      </c>
      <c r="F9722" s="66" t="str">
        <f>IF(ISBLANK(LeaveTracker[[#This Row],[Employee Name]]),"-----",VLOOKUP(LeaveTracker[[#This Row],[Employee Name]],'List of Employees'!$B$4:$H$766,6))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2105</v>
      </c>
      <c r="E9723" s="20" t="str">
        <f>IF(ISBLANK(LeaveTracker[[#This Row],[Employee Name]]),"-----",VLOOKUP(LeaveTracker[[#This Row],[Employee Name]],'List of Employees'!$B$4:$H$766,7))</f>
        <v>CEO</v>
      </c>
      <c r="F9723" s="66" t="str">
        <f>IF(ISBLANK(LeaveTracker[[#This Row],[Employee Name]]),"-----",VLOOKUP(LeaveTracker[[#This Row],[Employee Name]],'List of Employees'!$B$4:$H$766,6))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2569</v>
      </c>
      <c r="E9724" s="20" t="str">
        <f>IF(ISBLANK(LeaveTracker[[#This Row],[Employee Name]]),"-----",VLOOKUP(LeaveTracker[[#This Row],[Employee Name]],'List of Employees'!$B$4:$H$766,7))</f>
        <v>ENGINEERING OFFICE</v>
      </c>
      <c r="F9724" s="66" t="str">
        <f>IF(ISBLANK(LeaveTracker[[#This Row],[Employee Name]]),"-----",VLOOKUP(LeaveTracker[[#This Row],[Employee Name]],'List of Employees'!$B$4:$H$766,6))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2569</v>
      </c>
      <c r="E9725" s="20" t="str">
        <f>IF(ISBLANK(LeaveTracker[[#This Row],[Employee Name]]),"-----",VLOOKUP(LeaveTracker[[#This Row],[Employee Name]],'List of Employees'!$B$4:$H$766,7))</f>
        <v>ENGINEERING OFFICE</v>
      </c>
      <c r="F9725" s="66" t="str">
        <f>IF(ISBLANK(LeaveTracker[[#This Row],[Employee Name]]),"-----",VLOOKUP(LeaveTracker[[#This Row],[Employee Name]],'List of Employees'!$B$4:$H$766,6))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Employees'!$B$4:$H$766,7))</f>
        <v>CEO</v>
      </c>
      <c r="F9726" s="66" t="str">
        <f>IF(ISBLANK(LeaveTracker[[#This Row],[Employee Name]]),"-----",VLOOKUP(LeaveTracker[[#This Row],[Employee Name]],'List of Employees'!$B$4:$H$766,6))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Employees'!$B$4:$H$766,7))</f>
        <v>EEO/ CITY MARKET</v>
      </c>
      <c r="F9727" s="66" t="str">
        <f>IF(ISBLANK(LeaveTracker[[#This Row],[Employee Name]]),"-----",VLOOKUP(LeaveTracker[[#This Row],[Employee Name]],'List of Employees'!$B$4:$H$766,6))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Employees'!$B$4:$H$766,7))</f>
        <v>EEO/ CITY MARKET</v>
      </c>
      <c r="F9728" s="66" t="str">
        <f>IF(ISBLANK(LeaveTracker[[#This Row],[Employee Name]]),"-----",VLOOKUP(LeaveTracker[[#This Row],[Employee Name]],'List of Employees'!$B$4:$H$766,6))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2387</v>
      </c>
      <c r="E9729" s="20">
        <f>IF(ISBLANK(LeaveTracker[[#This Row],[Employee Name]]),"-----",VLOOKUP(LeaveTracker[[#This Row],[Employee Name]],'List of Employees'!$B$4:$H$766,7))</f>
        <v>0</v>
      </c>
      <c r="F9729" s="66" t="str">
        <f>IF(ISBLANK(LeaveTracker[[#This Row],[Employee Name]]),"-----",VLOOKUP(LeaveTracker[[#This Row],[Employee Name]],'List of Employees'!$B$4:$H$766,6))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1892</v>
      </c>
      <c r="E9730" s="20" t="str">
        <f>IF(ISBLANK(LeaveTracker[[#This Row],[Employee Name]]),"-----",VLOOKUP(LeaveTracker[[#This Row],[Employee Name]],'List of Employees'!$B$4:$H$766,7))</f>
        <v>PICNIC GROVE</v>
      </c>
      <c r="F9730" s="66" t="str">
        <f>IF(ISBLANK(LeaveTracker[[#This Row],[Employee Name]]),"-----",VLOOKUP(LeaveTracker[[#This Row],[Employee Name]],'List of Employees'!$B$4:$H$766,6))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Employees'!$B$4:$H$766,7))</f>
        <v>DOE</v>
      </c>
      <c r="F9731" s="66" t="str">
        <f>IF(ISBLANK(LeaveTracker[[#This Row],[Employee Name]]),"-----",VLOOKUP(LeaveTracker[[#This Row],[Employee Name]],'List of Employees'!$B$4:$H$766,6))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Employees'!$B$4:$H$766,7))</f>
        <v>DOE</v>
      </c>
      <c r="F9732" s="66" t="str">
        <f>IF(ISBLANK(LeaveTracker[[#This Row],[Employee Name]]),"-----",VLOOKUP(LeaveTracker[[#This Row],[Employee Name]],'List of Employees'!$B$4:$H$766,6))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Employees'!$B$4:$H$766,7))</f>
        <v>THRDC</v>
      </c>
      <c r="F9733" s="66" t="str">
        <f>IF(ISBLANK(LeaveTracker[[#This Row],[Employee Name]]),"-----",VLOOKUP(LeaveTracker[[#This Row],[Employee Name]],'List of Employees'!$B$4:$H$766,6))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Employees'!$B$4:$H$766,7))</f>
        <v>TIPID IMPOK</v>
      </c>
      <c r="F9734" s="66" t="str">
        <f>IF(ISBLANK(LeaveTracker[[#This Row],[Employee Name]]),"-----",VLOOKUP(LeaveTracker[[#This Row],[Employee Name]],'List of Employees'!$B$4:$H$766,6))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Employees'!$B$4:$H$766,7))</f>
        <v>TIPID IMPOK</v>
      </c>
      <c r="F9735" s="66" t="str">
        <f>IF(ISBLANK(LeaveTracker[[#This Row],[Employee Name]]),"-----",VLOOKUP(LeaveTracker[[#This Row],[Employee Name]],'List of Employees'!$B$4:$H$766,6))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Employees'!$B$4:$H$766,7))</f>
        <v>TIPID IMPOK</v>
      </c>
      <c r="F9736" s="66" t="str">
        <f>IF(ISBLANK(LeaveTracker[[#This Row],[Employee Name]]),"-----",VLOOKUP(LeaveTracker[[#This Row],[Employee Name]],'List of Employees'!$B$4:$H$766,6))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Employees'!$B$4:$H$766,7))</f>
        <v>TIPID IMPOK</v>
      </c>
      <c r="F9737" s="66" t="str">
        <f>IF(ISBLANK(LeaveTracker[[#This Row],[Employee Name]]),"-----",VLOOKUP(LeaveTracker[[#This Row],[Employee Name]],'List of Employees'!$B$4:$H$766,6))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Employees'!$B$4:$H$766,7))</f>
        <v>CSWDO</v>
      </c>
      <c r="F9738" s="66" t="str">
        <f>IF(ISBLANK(LeaveTracker[[#This Row],[Employee Name]]),"-----",VLOOKUP(LeaveTracker[[#This Row],[Employee Name]],'List of Employees'!$B$4:$H$766,6))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1836</v>
      </c>
      <c r="E9739" s="20" t="str">
        <f>IF(ISBLANK(LeaveTracker[[#This Row],[Employee Name]]),"-----",VLOOKUP(LeaveTracker[[#This Row],[Employee Name]],'List of Employees'!$B$4:$H$766,7))</f>
        <v>VMO/SP</v>
      </c>
      <c r="F9739" s="66" t="str">
        <f>IF(ISBLANK(LeaveTracker[[#This Row],[Employee Name]]),"-----",VLOOKUP(LeaveTracker[[#This Row],[Employee Name]],'List of Employees'!$B$4:$H$766,6))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1836</v>
      </c>
      <c r="E9740" s="20" t="str">
        <f>IF(ISBLANK(LeaveTracker[[#This Row],[Employee Name]]),"-----",VLOOKUP(LeaveTracker[[#This Row],[Employee Name]],'List of Employees'!$B$4:$H$766,7))</f>
        <v>VMO/SP</v>
      </c>
      <c r="F9740" s="66" t="str">
        <f>IF(ISBLANK(LeaveTracker[[#This Row],[Employee Name]]),"-----",VLOOKUP(LeaveTracker[[#This Row],[Employee Name]],'List of Employees'!$B$4:$H$766,6))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1836</v>
      </c>
      <c r="E9741" s="20" t="str">
        <f>IF(ISBLANK(LeaveTracker[[#This Row],[Employee Name]]),"-----",VLOOKUP(LeaveTracker[[#This Row],[Employee Name]],'List of Employees'!$B$4:$H$766,7))</f>
        <v>VMO/SP</v>
      </c>
      <c r="F9741" s="66" t="str">
        <f>IF(ISBLANK(LeaveTracker[[#This Row],[Employee Name]]),"-----",VLOOKUP(LeaveTracker[[#This Row],[Employee Name]],'List of Employees'!$B$4:$H$766,6))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1941</v>
      </c>
      <c r="E9742" s="20" t="str">
        <f>IF(ISBLANK(LeaveTracker[[#This Row],[Employee Name]]),"-----",VLOOKUP(LeaveTracker[[#This Row],[Employee Name]],'List of Employees'!$B$4:$H$766,7))</f>
        <v>SP/VMO</v>
      </c>
      <c r="F9742" s="66" t="str">
        <f>IF(ISBLANK(LeaveTracker[[#This Row],[Employee Name]]),"-----",VLOOKUP(LeaveTracker[[#This Row],[Employee Name]],'List of Employees'!$B$4:$H$766,6))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1941</v>
      </c>
      <c r="E9743" s="20" t="str">
        <f>IF(ISBLANK(LeaveTracker[[#This Row],[Employee Name]]),"-----",VLOOKUP(LeaveTracker[[#This Row],[Employee Name]],'List of Employees'!$B$4:$H$766,7))</f>
        <v>SP/VMO</v>
      </c>
      <c r="F9743" s="66" t="str">
        <f>IF(ISBLANK(LeaveTracker[[#This Row],[Employee Name]]),"-----",VLOOKUP(LeaveTracker[[#This Row],[Employee Name]],'List of Employees'!$B$4:$H$766,6))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Employees'!$B$4:$H$766,7))</f>
        <v>SP</v>
      </c>
      <c r="F9744" s="66" t="str">
        <f>IF(ISBLANK(LeaveTracker[[#This Row],[Employee Name]]),"-----",VLOOKUP(LeaveTracker[[#This Row],[Employee Name]],'List of Employees'!$B$4:$H$766,6))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1729</v>
      </c>
      <c r="E9745" s="20" t="str">
        <f>IF(ISBLANK(LeaveTracker[[#This Row],[Employee Name]]),"-----",VLOOKUP(LeaveTracker[[#This Row],[Employee Name]],'List of Employees'!$B$4:$H$766,7))</f>
        <v>ASSESSOR</v>
      </c>
      <c r="F9745" s="66" t="str">
        <f>IF(ISBLANK(LeaveTracker[[#This Row],[Employee Name]]),"-----",VLOOKUP(LeaveTracker[[#This Row],[Employee Name]],'List of Employees'!$B$4:$H$766,6))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1729</v>
      </c>
      <c r="E9746" s="20" t="str">
        <f>IF(ISBLANK(LeaveTracker[[#This Row],[Employee Name]]),"-----",VLOOKUP(LeaveTracker[[#This Row],[Employee Name]],'List of Employees'!$B$4:$H$766,7))</f>
        <v>ASSESSOR</v>
      </c>
      <c r="F9746" s="66" t="str">
        <f>IF(ISBLANK(LeaveTracker[[#This Row],[Employee Name]]),"-----",VLOOKUP(LeaveTracker[[#This Row],[Employee Name]],'List of Employees'!$B$4:$H$766,6))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1729</v>
      </c>
      <c r="E9747" s="20" t="str">
        <f>IF(ISBLANK(LeaveTracker[[#This Row],[Employee Name]]),"-----",VLOOKUP(LeaveTracker[[#This Row],[Employee Name]],'List of Employees'!$B$4:$H$766,7))</f>
        <v>ASSESSOR</v>
      </c>
      <c r="F9747" s="66" t="str">
        <f>IF(ISBLANK(LeaveTracker[[#This Row],[Employee Name]]),"-----",VLOOKUP(LeaveTracker[[#This Row],[Employee Name]],'List of Employees'!$B$4:$H$766,6))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2621</v>
      </c>
      <c r="E9748" s="20" t="str">
        <f>IF(ISBLANK(LeaveTracker[[#This Row],[Employee Name]]),"-----",VLOOKUP(LeaveTracker[[#This Row],[Employee Name]],'List of Employees'!$B$4:$H$766,7))</f>
        <v>HALL OF JUSTICE</v>
      </c>
      <c r="F9748" s="66" t="str">
        <f>IF(ISBLANK(LeaveTracker[[#This Row],[Employee Name]]),"-----",VLOOKUP(LeaveTracker[[#This Row],[Employee Name]],'List of Employees'!$B$4:$H$766,6))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2624</v>
      </c>
      <c r="E9749" s="20" t="str">
        <f>IF(ISBLANK(LeaveTracker[[#This Row],[Employee Name]]),"-----",VLOOKUP(LeaveTracker[[#This Row],[Employee Name]],'List of Employees'!$B$4:$H$766,7))</f>
        <v>CENTRAL TERMINAL</v>
      </c>
      <c r="F9749" s="66" t="str">
        <f>IF(ISBLANK(LeaveTracker[[#This Row],[Employee Name]]),"-----",VLOOKUP(LeaveTracker[[#This Row],[Employee Name]],'List of Employees'!$B$4:$H$766,6))</f>
        <v>JOBCON</v>
      </c>
      <c r="G9749" s="24">
        <v>45276</v>
      </c>
      <c r="H9749" s="24">
        <v>45277</v>
      </c>
      <c r="I9749" s="20" t="s">
        <v>297</v>
      </c>
      <c r="J9749" s="42" t="s">
        <v>2434</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Employees'!$B$4:$H$766,7))</f>
        <v>AGRICULTURE OFFICE</v>
      </c>
      <c r="F9750" s="66" t="str">
        <f>IF(ISBLANK(LeaveTracker[[#This Row],[Employee Name]]),"-----",VLOOKUP(LeaveTracker[[#This Row],[Employee Name]],'List of Employees'!$B$4:$H$766,6))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1836</v>
      </c>
      <c r="E9751" s="19" t="str">
        <f>IF(ISBLANK(LeaveTracker[[#This Row],[Employee Name]]),"-----",VLOOKUP(LeaveTracker[[#This Row],[Employee Name]],'List of Employees'!$B$4:$H$766,7))</f>
        <v>VMO/SP</v>
      </c>
      <c r="F9751" s="66" t="str">
        <f>IF(ISBLANK(LeaveTracker[[#This Row],[Employee Name]]),"-----",VLOOKUP(LeaveTracker[[#This Row],[Employee Name]],'List of Employees'!$B$4:$H$766,6))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1836</v>
      </c>
      <c r="E9752" s="19" t="str">
        <f>IF(ISBLANK(LeaveTracker[[#This Row],[Employee Name]]),"-----",VLOOKUP(LeaveTracker[[#This Row],[Employee Name]],'List of Employees'!$B$4:$H$766,7))</f>
        <v>VMO/SP</v>
      </c>
      <c r="F9752" s="66" t="str">
        <f>IF(ISBLANK(LeaveTracker[[#This Row],[Employee Name]]),"-----",VLOOKUP(LeaveTracker[[#This Row],[Employee Name]],'List of Employees'!$B$4:$H$766,6))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1941</v>
      </c>
      <c r="E9753" s="19" t="str">
        <f>IF(ISBLANK(LeaveTracker[[#This Row],[Employee Name]]),"-----",VLOOKUP(LeaveTracker[[#This Row],[Employee Name]],'List of Employees'!$B$4:$H$766,7))</f>
        <v>SP/VMO</v>
      </c>
      <c r="F9753" s="66" t="str">
        <f>IF(ISBLANK(LeaveTracker[[#This Row],[Employee Name]]),"-----",VLOOKUP(LeaveTracker[[#This Row],[Employee Name]],'List of Employees'!$B$4:$H$766,6))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1941</v>
      </c>
      <c r="E9754" s="19" t="str">
        <f>IF(ISBLANK(LeaveTracker[[#This Row],[Employee Name]]),"-----",VLOOKUP(LeaveTracker[[#This Row],[Employee Name]],'List of Employees'!$B$4:$H$766,7))</f>
        <v>SP/VMO</v>
      </c>
      <c r="F9754" s="66" t="str">
        <f>IF(ISBLANK(LeaveTracker[[#This Row],[Employee Name]]),"-----",VLOOKUP(LeaveTracker[[#This Row],[Employee Name]],'List of Employees'!$B$4:$H$766,6))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Employees'!$B$4:$H$766,7))</f>
        <v>SP</v>
      </c>
      <c r="F9755" s="66" t="str">
        <f>IF(ISBLANK(LeaveTracker[[#This Row],[Employee Name]]),"-----",VLOOKUP(LeaveTracker[[#This Row],[Employee Name]],'List of Employees'!$B$4:$H$766,6))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1879</v>
      </c>
      <c r="E9756" s="19" t="str">
        <f>IF(ISBLANK(LeaveTracker[[#This Row],[Employee Name]]),"-----",VLOOKUP(LeaveTracker[[#This Row],[Employee Name]],'List of Employees'!$B$4:$H$766,7))</f>
        <v>VMO/SP</v>
      </c>
      <c r="F9756" s="66" t="str">
        <f>IF(ISBLANK(LeaveTracker[[#This Row],[Employee Name]]),"-----",VLOOKUP(LeaveTracker[[#This Row],[Employee Name]],'List of Employees'!$B$4:$H$766,6))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Employees'!$B$4:$H$766,7))</f>
        <v>SP</v>
      </c>
      <c r="F9757" s="66" t="str">
        <f>IF(ISBLANK(LeaveTracker[[#This Row],[Employee Name]]),"-----",VLOOKUP(LeaveTracker[[#This Row],[Employee Name]],'List of Employees'!$B$4:$H$766,6))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1822</v>
      </c>
      <c r="E9758" s="19" t="str">
        <f>IF(ISBLANK(LeaveTracker[[#This Row],[Employee Name]]),"-----",VLOOKUP(LeaveTracker[[#This Row],[Employee Name]],'List of Employees'!$B$4:$H$766,7))</f>
        <v>SP</v>
      </c>
      <c r="F9758" s="66" t="str">
        <f>IF(ISBLANK(LeaveTracker[[#This Row],[Employee Name]]),"-----",VLOOKUP(LeaveTracker[[#This Row],[Employee Name]],'List of Employees'!$B$4:$H$766,6))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1822</v>
      </c>
      <c r="E9759" s="19" t="str">
        <f>IF(ISBLANK(LeaveTracker[[#This Row],[Employee Name]]),"-----",VLOOKUP(LeaveTracker[[#This Row],[Employee Name]],'List of Employees'!$B$4:$H$766,7))</f>
        <v>SP</v>
      </c>
      <c r="F9759" s="66" t="str">
        <f>IF(ISBLANK(LeaveTracker[[#This Row],[Employee Name]]),"-----",VLOOKUP(LeaveTracker[[#This Row],[Employee Name]],'List of Employees'!$B$4:$H$766,6))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1822</v>
      </c>
      <c r="E9760" s="19" t="str">
        <f>IF(ISBLANK(LeaveTracker[[#This Row],[Employee Name]]),"-----",VLOOKUP(LeaveTracker[[#This Row],[Employee Name]],'List of Employees'!$B$4:$H$766,7))</f>
        <v>SP</v>
      </c>
      <c r="F9760" s="66" t="str">
        <f>IF(ISBLANK(LeaveTracker[[#This Row],[Employee Name]]),"-----",VLOOKUP(LeaveTracker[[#This Row],[Employee Name]],'List of Employees'!$B$4:$H$766,6))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1841</v>
      </c>
      <c r="E9761" s="19" t="str">
        <f>IF(ISBLANK(LeaveTracker[[#This Row],[Employee Name]]),"-----",VLOOKUP(LeaveTracker[[#This Row],[Employee Name]],'List of Employees'!$B$4:$H$766,7))</f>
        <v>SP</v>
      </c>
      <c r="F9761" s="66" t="str">
        <f>IF(ISBLANK(LeaveTracker[[#This Row],[Employee Name]]),"-----",VLOOKUP(LeaveTracker[[#This Row],[Employee Name]],'List of Employees'!$B$4:$H$766,6))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1841</v>
      </c>
      <c r="E9762" s="19" t="str">
        <f>IF(ISBLANK(LeaveTracker[[#This Row],[Employee Name]]),"-----",VLOOKUP(LeaveTracker[[#This Row],[Employee Name]],'List of Employees'!$B$4:$H$766,7))</f>
        <v>SP</v>
      </c>
      <c r="F9762" s="66" t="str">
        <f>IF(ISBLANK(LeaveTracker[[#This Row],[Employee Name]]),"-----",VLOOKUP(LeaveTracker[[#This Row],[Employee Name]],'List of Employees'!$B$4:$H$766,6))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1771</v>
      </c>
      <c r="E9763" s="19" t="str">
        <f>IF(ISBLANK(LeaveTracker[[#This Row],[Employee Name]]),"-----",VLOOKUP(LeaveTracker[[#This Row],[Employee Name]],'List of Employees'!$B$4:$H$766,7))</f>
        <v>SP</v>
      </c>
      <c r="F9763" s="66" t="str">
        <f>IF(ISBLANK(LeaveTracker[[#This Row],[Employee Name]]),"-----",VLOOKUP(LeaveTracker[[#This Row],[Employee Name]],'List of Employees'!$B$4:$H$766,6))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1771</v>
      </c>
      <c r="E9764" s="19" t="str">
        <f>IF(ISBLANK(LeaveTracker[[#This Row],[Employee Name]]),"-----",VLOOKUP(LeaveTracker[[#This Row],[Employee Name]],'List of Employees'!$B$4:$H$766,7))</f>
        <v>SP</v>
      </c>
      <c r="F9764" s="66" t="str">
        <f>IF(ISBLANK(LeaveTracker[[#This Row],[Employee Name]]),"-----",VLOOKUP(LeaveTracker[[#This Row],[Employee Name]],'List of Employees'!$B$4:$H$766,6))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1771</v>
      </c>
      <c r="E9765" s="19" t="str">
        <f>IF(ISBLANK(LeaveTracker[[#This Row],[Employee Name]]),"-----",VLOOKUP(LeaveTracker[[#This Row],[Employee Name]],'List of Employees'!$B$4:$H$766,7))</f>
        <v>SP</v>
      </c>
      <c r="F9765" s="66" t="str">
        <f>IF(ISBLANK(LeaveTracker[[#This Row],[Employee Name]]),"-----",VLOOKUP(LeaveTracker[[#This Row],[Employee Name]],'List of Employees'!$B$4:$H$766,6))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1771</v>
      </c>
      <c r="E9766" s="19" t="str">
        <f>IF(ISBLANK(LeaveTracker[[#This Row],[Employee Name]]),"-----",VLOOKUP(LeaveTracker[[#This Row],[Employee Name]],'List of Employees'!$B$4:$H$766,7))</f>
        <v>SP</v>
      </c>
      <c r="F9766" s="66" t="str">
        <f>IF(ISBLANK(LeaveTracker[[#This Row],[Employee Name]]),"-----",VLOOKUP(LeaveTracker[[#This Row],[Employee Name]],'List of Employees'!$B$4:$H$766,6))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2367</v>
      </c>
      <c r="E9767" s="19" t="str">
        <f>IF(ISBLANK(LeaveTracker[[#This Row],[Employee Name]]),"-----",VLOOKUP(LeaveTracker[[#This Row],[Employee Name]],'List of Employees'!$B$4:$H$766,7))</f>
        <v xml:space="preserve">OFFICE OF THE SANGGUNIANG PANLUNGSOD </v>
      </c>
      <c r="F9767" s="66" t="str">
        <f>IF(ISBLANK(LeaveTracker[[#This Row],[Employee Name]]),"-----",VLOOKUP(LeaveTracker[[#This Row],[Employee Name]],'List of Employees'!$B$4:$H$766,6))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2367</v>
      </c>
      <c r="E9768" s="19" t="str">
        <f>IF(ISBLANK(LeaveTracker[[#This Row],[Employee Name]]),"-----",VLOOKUP(LeaveTracker[[#This Row],[Employee Name]],'List of Employees'!$B$4:$H$766,7))</f>
        <v xml:space="preserve">OFFICE OF THE SANGGUNIANG PANLUNGSOD </v>
      </c>
      <c r="F9768" s="66" t="str">
        <f>IF(ISBLANK(LeaveTracker[[#This Row],[Employee Name]]),"-----",VLOOKUP(LeaveTracker[[#This Row],[Employee Name]],'List of Employees'!$B$4:$H$766,6))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2367</v>
      </c>
      <c r="E9769" s="19" t="str">
        <f>IF(ISBLANK(LeaveTracker[[#This Row],[Employee Name]]),"-----",VLOOKUP(LeaveTracker[[#This Row],[Employee Name]],'List of Employees'!$B$4:$H$766,7))</f>
        <v xml:space="preserve">OFFICE OF THE SANGGUNIANG PANLUNGSOD </v>
      </c>
      <c r="F9769" s="66" t="str">
        <f>IF(ISBLANK(LeaveTracker[[#This Row],[Employee Name]]),"-----",VLOOKUP(LeaveTracker[[#This Row],[Employee Name]],'List of Employees'!$B$4:$H$766,6))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Employees'!$B$4:$H$766,7))</f>
        <v>SP</v>
      </c>
      <c r="F9770" s="66" t="str">
        <f>IF(ISBLANK(LeaveTracker[[#This Row],[Employee Name]]),"-----",VLOOKUP(LeaveTracker[[#This Row],[Employee Name]],'List of Employees'!$B$4:$H$766,6))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1751</v>
      </c>
      <c r="E9771" s="19" t="str">
        <f>IF(ISBLANK(LeaveTracker[[#This Row],[Employee Name]]),"-----",VLOOKUP(LeaveTracker[[#This Row],[Employee Name]],'List of Employees'!$B$4:$H$766,7))</f>
        <v>SP</v>
      </c>
      <c r="F9771" s="66" t="str">
        <f>IF(ISBLANK(LeaveTracker[[#This Row],[Employee Name]]),"-----",VLOOKUP(LeaveTracker[[#This Row],[Employee Name]],'List of Employees'!$B$4:$H$766,6))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1751</v>
      </c>
      <c r="E9772" s="19" t="str">
        <f>IF(ISBLANK(LeaveTracker[[#This Row],[Employee Name]]),"-----",VLOOKUP(LeaveTracker[[#This Row],[Employee Name]],'List of Employees'!$B$4:$H$766,7))</f>
        <v>SP</v>
      </c>
      <c r="F9772" s="66" t="str">
        <f>IF(ISBLANK(LeaveTracker[[#This Row],[Employee Name]]),"-----",VLOOKUP(LeaveTracker[[#This Row],[Employee Name]],'List of Employees'!$B$4:$H$766,6))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1718</v>
      </c>
      <c r="E9773" s="19" t="str">
        <f>IF(ISBLANK(LeaveTracker[[#This Row],[Employee Name]]),"-----",VLOOKUP(LeaveTracker[[#This Row],[Employee Name]],'List of Employees'!$B$4:$H$766,7))</f>
        <v>LEGAL</v>
      </c>
      <c r="F9773" s="66" t="str">
        <f>IF(ISBLANK(LeaveTracker[[#This Row],[Employee Name]]),"-----",VLOOKUP(LeaveTracker[[#This Row],[Employee Name]],'List of Employees'!$B$4:$H$766,6))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1718</v>
      </c>
      <c r="E9774" s="19" t="str">
        <f>IF(ISBLANK(LeaveTracker[[#This Row],[Employee Name]]),"-----",VLOOKUP(LeaveTracker[[#This Row],[Employee Name]],'List of Employees'!$B$4:$H$766,7))</f>
        <v>LEGAL</v>
      </c>
      <c r="F9774" s="66" t="str">
        <f>IF(ISBLANK(LeaveTracker[[#This Row],[Employee Name]]),"-----",VLOOKUP(LeaveTracker[[#This Row],[Employee Name]],'List of Employees'!$B$4:$H$766,6))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1766</v>
      </c>
      <c r="E9775" s="19" t="str">
        <f>IF(ISBLANK(LeaveTracker[[#This Row],[Employee Name]]),"-----",VLOOKUP(LeaveTracker[[#This Row],[Employee Name]],'List of Employees'!$B$4:$H$766,7))</f>
        <v>GSO</v>
      </c>
      <c r="F9775" s="66" t="str">
        <f>IF(ISBLANK(LeaveTracker[[#This Row],[Employee Name]]),"-----",VLOOKUP(LeaveTracker[[#This Row],[Employee Name]],'List of Employees'!$B$4:$H$766,6))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Employees'!$B$4:$H$766,7))</f>
        <v>CHO</v>
      </c>
      <c r="F9776" s="66" t="str">
        <f>IF(ISBLANK(LeaveTracker[[#This Row],[Employee Name]]),"-----",VLOOKUP(LeaveTracker[[#This Row],[Employee Name]],'List of Employees'!$B$4:$H$766,6))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Employees'!$B$4:$H$766,7))</f>
        <v>TOPS (ADMIN CSU)</v>
      </c>
      <c r="F9777" s="66" t="str">
        <f>IF(ISBLANK(LeaveTracker[[#This Row],[Employee Name]]),"-----",VLOOKUP(LeaveTracker[[#This Row],[Employee Name]],'List of Employees'!$B$4:$H$766,6))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1919</v>
      </c>
      <c r="E9778" s="19" t="str">
        <f>IF(ISBLANK(LeaveTracker[[#This Row],[Employee Name]]),"-----",VLOOKUP(LeaveTracker[[#This Row],[Employee Name]],'List of Employees'!$B$4:$H$766,7))</f>
        <v>HOUSING</v>
      </c>
      <c r="F9778" s="66" t="str">
        <f>IF(ISBLANK(LeaveTracker[[#This Row],[Employee Name]]),"-----",VLOOKUP(LeaveTracker[[#This Row],[Employee Name]],'List of Employees'!$B$4:$H$766,6))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1766</v>
      </c>
      <c r="E9779" s="19" t="str">
        <f>IF(ISBLANK(LeaveTracker[[#This Row],[Employee Name]]),"-----",VLOOKUP(LeaveTracker[[#This Row],[Employee Name]],'List of Employees'!$B$4:$H$766,7))</f>
        <v>GSO</v>
      </c>
      <c r="F9779" s="66" t="str">
        <f>IF(ISBLANK(LeaveTracker[[#This Row],[Employee Name]]),"-----",VLOOKUP(LeaveTracker[[#This Row],[Employee Name]],'List of Employees'!$B$4:$H$766,6))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1766</v>
      </c>
      <c r="E9780" s="19" t="str">
        <f>IF(ISBLANK(LeaveTracker[[#This Row],[Employee Name]]),"-----",VLOOKUP(LeaveTracker[[#This Row],[Employee Name]],'List of Employees'!$B$4:$H$766,7))</f>
        <v>GSO</v>
      </c>
      <c r="F9780" s="66" t="str">
        <f>IF(ISBLANK(LeaveTracker[[#This Row],[Employee Name]]),"-----",VLOOKUP(LeaveTracker[[#This Row],[Employee Name]],'List of Employees'!$B$4:$H$766,6))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1766</v>
      </c>
      <c r="E9781" s="19" t="str">
        <f>IF(ISBLANK(LeaveTracker[[#This Row],[Employee Name]]),"-----",VLOOKUP(LeaveTracker[[#This Row],[Employee Name]],'List of Employees'!$B$4:$H$766,7))</f>
        <v>GSO</v>
      </c>
      <c r="F9781" s="66" t="str">
        <f>IF(ISBLANK(LeaveTracker[[#This Row],[Employee Name]]),"-----",VLOOKUP(LeaveTracker[[#This Row],[Employee Name]],'List of Employees'!$B$4:$H$766,6))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1761</v>
      </c>
      <c r="E9782" s="19" t="str">
        <f>IF(ISBLANK(LeaveTracker[[#This Row],[Employee Name]]),"-----",VLOOKUP(LeaveTracker[[#This Row],[Employee Name]],'List of Employees'!$B$4:$H$766,7))</f>
        <v>GSO</v>
      </c>
      <c r="F9782" s="66" t="str">
        <f>IF(ISBLANK(LeaveTracker[[#This Row],[Employee Name]]),"-----",VLOOKUP(LeaveTracker[[#This Row],[Employee Name]],'List of Employees'!$B$4:$H$766,6))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2074</v>
      </c>
      <c r="E9783" s="19" t="str">
        <f>IF(ISBLANK(LeaveTracker[[#This Row],[Employee Name]]),"-----",VLOOKUP(LeaveTracker[[#This Row],[Employee Name]],'List of Employees'!$B$4:$H$766,7))</f>
        <v>LEGAL OFFICE</v>
      </c>
      <c r="F9783" s="66" t="str">
        <f>IF(ISBLANK(LeaveTracker[[#This Row],[Employee Name]]),"-----",VLOOKUP(LeaveTracker[[#This Row],[Employee Name]],'List of Employees'!$B$4:$H$766,6))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2074</v>
      </c>
      <c r="E9784" s="19" t="str">
        <f>IF(ISBLANK(LeaveTracker[[#This Row],[Employee Name]]),"-----",VLOOKUP(LeaveTracker[[#This Row],[Employee Name]],'List of Employees'!$B$4:$H$766,7))</f>
        <v>LEGAL OFFICE</v>
      </c>
      <c r="F9784" s="66" t="str">
        <f>IF(ISBLANK(LeaveTracker[[#This Row],[Employee Name]]),"-----",VLOOKUP(LeaveTracker[[#This Row],[Employee Name]],'List of Employees'!$B$4:$H$766,6))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2074</v>
      </c>
      <c r="E9785" s="19" t="str">
        <f>IF(ISBLANK(LeaveTracker[[#This Row],[Employee Name]]),"-----",VLOOKUP(LeaveTracker[[#This Row],[Employee Name]],'List of Employees'!$B$4:$H$766,7))</f>
        <v>LEGAL OFFICE</v>
      </c>
      <c r="F9785" s="66" t="str">
        <f>IF(ISBLANK(LeaveTracker[[#This Row],[Employee Name]]),"-----",VLOOKUP(LeaveTracker[[#This Row],[Employee Name]],'List of Employees'!$B$4:$H$766,6))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1847</v>
      </c>
      <c r="E9786" s="19" t="str">
        <f>IF(ISBLANK(LeaveTracker[[#This Row],[Employee Name]]),"-----",VLOOKUP(LeaveTracker[[#This Row],[Employee Name]],'List of Employees'!$B$4:$H$766,7))</f>
        <v>TICC</v>
      </c>
      <c r="F9786" s="66" t="str">
        <f>IF(ISBLANK(LeaveTracker[[#This Row],[Employee Name]]),"-----",VLOOKUP(LeaveTracker[[#This Row],[Employee Name]],'List of Employees'!$B$4:$H$766,6))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1867</v>
      </c>
      <c r="E9787" s="19" t="str">
        <f>IF(ISBLANK(LeaveTracker[[#This Row],[Employee Name]]),"-----",VLOOKUP(LeaveTracker[[#This Row],[Employee Name]],'List of Employees'!$B$4:$H$766,7))</f>
        <v>CEO</v>
      </c>
      <c r="F9787" s="66" t="str">
        <f>IF(ISBLANK(LeaveTracker[[#This Row],[Employee Name]]),"-----",VLOOKUP(LeaveTracker[[#This Row],[Employee Name]],'List of Employees'!$B$4:$H$766,6))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2008</v>
      </c>
      <c r="E9788" s="19" t="str">
        <f>IF(ISBLANK(LeaveTracker[[#This Row],[Employee Name]]),"-----",VLOOKUP(LeaveTracker[[#This Row],[Employee Name]],'List of Employees'!$B$4:$H$766,7))</f>
        <v>EDP</v>
      </c>
      <c r="F9788" s="66" t="str">
        <f>IF(ISBLANK(LeaveTracker[[#This Row],[Employee Name]]),"-----",VLOOKUP(LeaveTracker[[#This Row],[Employee Name]],'List of Employees'!$B$4:$H$766,6))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2008</v>
      </c>
      <c r="E9789" s="19" t="str">
        <f>IF(ISBLANK(LeaveTracker[[#This Row],[Employee Name]]),"-----",VLOOKUP(LeaveTracker[[#This Row],[Employee Name]],'List of Employees'!$B$4:$H$766,7))</f>
        <v>EDP</v>
      </c>
      <c r="F9789" s="66" t="str">
        <f>IF(ISBLANK(LeaveTracker[[#This Row],[Employee Name]]),"-----",VLOOKUP(LeaveTracker[[#This Row],[Employee Name]],'List of Employees'!$B$4:$H$766,6))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Employees'!$B$4:$H$766,7))</f>
        <v>CENRO</v>
      </c>
      <c r="F9790" s="66" t="str">
        <f>IF(ISBLANK(LeaveTracker[[#This Row],[Employee Name]]),"-----",VLOOKUP(LeaveTracker[[#This Row],[Employee Name]],'List of Employees'!$B$4:$H$766,6))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1802</v>
      </c>
      <c r="E9791" s="19" t="str">
        <f>IF(ISBLANK(LeaveTracker[[#This Row],[Employee Name]]),"-----",VLOOKUP(LeaveTracker[[#This Row],[Employee Name]],'List of Employees'!$B$4:$H$766,7))</f>
        <v>CHO</v>
      </c>
      <c r="F9791" s="66" t="str">
        <f>IF(ISBLANK(LeaveTracker[[#This Row],[Employee Name]]),"-----",VLOOKUP(LeaveTracker[[#This Row],[Employee Name]],'List of Employees'!$B$4:$H$766,6))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Employees'!$B$4:$H$766,7))</f>
        <v>CHO</v>
      </c>
      <c r="F9792" s="66" t="str">
        <f>IF(ISBLANK(LeaveTracker[[#This Row],[Employee Name]]),"-----",VLOOKUP(LeaveTracker[[#This Row],[Employee Name]],'List of Employees'!$B$4:$H$766,6))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2220</v>
      </c>
      <c r="E9793" s="19" t="str">
        <f>IF(ISBLANK(LeaveTracker[[#This Row],[Employee Name]]),"-----",VLOOKUP(LeaveTracker[[#This Row],[Employee Name]],'List of Employees'!$B$4:$H$766,7))</f>
        <v>SANGGUNIANG PANLUNGSOD</v>
      </c>
      <c r="F9793" s="66" t="str">
        <f>IF(ISBLANK(LeaveTracker[[#This Row],[Employee Name]]),"-----",VLOOKUP(LeaveTracker[[#This Row],[Employee Name]],'List of Employees'!$B$4:$H$766,6))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2220</v>
      </c>
      <c r="E9794" s="19" t="str">
        <f>IF(ISBLANK(LeaveTracker[[#This Row],[Employee Name]]),"-----",VLOOKUP(LeaveTracker[[#This Row],[Employee Name]],'List of Employees'!$B$4:$H$766,7))</f>
        <v>SANGGUNIANG PANLUNGSOD</v>
      </c>
      <c r="F9794" s="66" t="str">
        <f>IF(ISBLANK(LeaveTracker[[#This Row],[Employee Name]]),"-----",VLOOKUP(LeaveTracker[[#This Row],[Employee Name]],'List of Employees'!$B$4:$H$766,6))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1737</v>
      </c>
      <c r="E9795" s="19">
        <f>IF(ISBLANK(LeaveTracker[[#This Row],[Employee Name]]),"-----",VLOOKUP(LeaveTracker[[#This Row],[Employee Name]],'List of Employees'!$B$4:$H$766,7))</f>
        <v>0</v>
      </c>
      <c r="F9795" s="66" t="str">
        <f>IF(ISBLANK(LeaveTracker[[#This Row],[Employee Name]]),"-----",VLOOKUP(LeaveTracker[[#This Row],[Employee Name]],'List of Employees'!$B$4:$H$766,6))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1737</v>
      </c>
      <c r="E9796" s="19">
        <f>IF(ISBLANK(LeaveTracker[[#This Row],[Employee Name]]),"-----",VLOOKUP(LeaveTracker[[#This Row],[Employee Name]],'List of Employees'!$B$4:$H$766,7))</f>
        <v>0</v>
      </c>
      <c r="F9796" s="66" t="str">
        <f>IF(ISBLANK(LeaveTracker[[#This Row],[Employee Name]]),"-----",VLOOKUP(LeaveTracker[[#This Row],[Employee Name]],'List of Employees'!$B$4:$H$766,6))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1829</v>
      </c>
      <c r="E9797" s="19" t="str">
        <f>IF(ISBLANK(LeaveTracker[[#This Row],[Employee Name]]),"-----",VLOOKUP(LeaveTracker[[#This Row],[Employee Name]],'List of Employees'!$B$4:$H$766,7))</f>
        <v>EEO/CITY MARKET</v>
      </c>
      <c r="F9797" s="66" t="str">
        <f>IF(ISBLANK(LeaveTracker[[#This Row],[Employee Name]]),"-----",VLOOKUP(LeaveTracker[[#This Row],[Employee Name]],'List of Employees'!$B$4:$H$766,6))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1951</v>
      </c>
      <c r="E9798" s="19" t="str">
        <f>IF(ISBLANK(LeaveTracker[[#This Row],[Employee Name]]),"-----",VLOOKUP(LeaveTracker[[#This Row],[Employee Name]],'List of Employees'!$B$4:$H$766,7))</f>
        <v>EEO/CITY MARKET</v>
      </c>
      <c r="F9798" s="66" t="str">
        <f>IF(ISBLANK(LeaveTracker[[#This Row],[Employee Name]]),"-----",VLOOKUP(LeaveTracker[[#This Row],[Employee Name]],'List of Employees'!$B$4:$H$766,6))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Employees'!$B$4:$H$766,7))</f>
        <v>EEO/ CITY MARKET</v>
      </c>
      <c r="F9799" s="66" t="str">
        <f>IF(ISBLANK(LeaveTracker[[#This Row],[Employee Name]]),"-----",VLOOKUP(LeaveTracker[[#This Row],[Employee Name]],'List of Employees'!$B$4:$H$766,6))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Employees'!$B$4:$H$766,7))</f>
        <v>EEO/ CITY MARKET</v>
      </c>
      <c r="F9800" s="66" t="str">
        <f>IF(ISBLANK(LeaveTracker[[#This Row],[Employee Name]]),"-----",VLOOKUP(LeaveTracker[[#This Row],[Employee Name]],'List of Employees'!$B$4:$H$766,6))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1752</v>
      </c>
      <c r="E9801" s="19" t="str">
        <f>IF(ISBLANK(LeaveTracker[[#This Row],[Employee Name]]),"-----",VLOOKUP(LeaveTracker[[#This Row],[Employee Name]],'List of Employees'!$B$4:$H$766,7))</f>
        <v>EEO/CITY MARKET</v>
      </c>
      <c r="F9801" s="66" t="str">
        <f>IF(ISBLANK(LeaveTracker[[#This Row],[Employee Name]]),"-----",VLOOKUP(LeaveTracker[[#This Row],[Employee Name]],'List of Employees'!$B$4:$H$766,6))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Employees'!$B$4:$H$766,7))</f>
        <v>MAHOGANY MARKET</v>
      </c>
      <c r="F9802" s="66" t="str">
        <f>IF(ISBLANK(LeaveTracker[[#This Row],[Employee Name]]),"-----",VLOOKUP(LeaveTracker[[#This Row],[Employee Name]],'List of Employees'!$B$4:$H$766,6))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Employees'!$B$4:$H$766,7))</f>
        <v>CHO</v>
      </c>
      <c r="F9803" s="66" t="str">
        <f>IF(ISBLANK(LeaveTracker[[#This Row],[Employee Name]]),"-----",VLOOKUP(LeaveTracker[[#This Row],[Employee Name]],'List of Employees'!$B$4:$H$766,6))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Employees'!$B$4:$H$766,7))</f>
        <v>CTO</v>
      </c>
      <c r="F9804" s="66" t="str">
        <f>IF(ISBLANK(LeaveTracker[[#This Row],[Employee Name]]),"-----",VLOOKUP(LeaveTracker[[#This Row],[Employee Name]],'List of Employees'!$B$4:$H$766,6))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Employees'!$B$4:$H$766,7))</f>
        <v>CTO</v>
      </c>
      <c r="F9805" s="66" t="str">
        <f>IF(ISBLANK(LeaveTracker[[#This Row],[Employee Name]]),"-----",VLOOKUP(LeaveTracker[[#This Row],[Employee Name]],'List of Employees'!$B$4:$H$766,6))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Employees'!$B$4:$H$766,7))</f>
        <v>CTO</v>
      </c>
      <c r="F9806" s="66" t="str">
        <f>IF(ISBLANK(LeaveTracker[[#This Row],[Employee Name]]),"-----",VLOOKUP(LeaveTracker[[#This Row],[Employee Name]],'List of Employees'!$B$4:$H$766,6))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Employees'!$B$4:$H$766,7))</f>
        <v>CEO</v>
      </c>
      <c r="F9807" s="66" t="str">
        <f>IF(ISBLANK(LeaveTracker[[#This Row],[Employee Name]]),"-----",VLOOKUP(LeaveTracker[[#This Row],[Employee Name]],'List of Employees'!$B$4:$H$766,6))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Employees'!$B$4:$H$766,7))</f>
        <v>CEO</v>
      </c>
      <c r="F9808" s="66" t="str">
        <f>IF(ISBLANK(LeaveTracker[[#This Row],[Employee Name]]),"-----",VLOOKUP(LeaveTracker[[#This Row],[Employee Name]],'List of Employees'!$B$4:$H$766,6))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Employees'!$B$4:$H$766,7))</f>
        <v>MO</v>
      </c>
      <c r="F9809" s="66" t="str">
        <f>IF(ISBLANK(LeaveTracker[[#This Row],[Employee Name]]),"-----",VLOOKUP(LeaveTracker[[#This Row],[Employee Name]],'List of Employees'!$B$4:$H$766,6))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Employees'!$B$4:$H$766,7))</f>
        <v>CTO</v>
      </c>
      <c r="F9810" s="66" t="str">
        <f>IF(ISBLANK(LeaveTracker[[#This Row],[Employee Name]]),"-----",VLOOKUP(LeaveTracker[[#This Row],[Employee Name]],'List of Employees'!$B$4:$H$766,6))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Employees'!$B$4:$H$766,7))</f>
        <v>CHARACTER OFFICE</v>
      </c>
      <c r="F9811" s="66" t="str">
        <f>IF(ISBLANK(LeaveTracker[[#This Row],[Employee Name]]),"-----",VLOOKUP(LeaveTracker[[#This Row],[Employee Name]],'List of Employees'!$B$4:$H$766,6))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1934</v>
      </c>
      <c r="E9812" s="19" t="str">
        <f>IF(ISBLANK(LeaveTracker[[#This Row],[Employee Name]]),"-----",VLOOKUP(LeaveTracker[[#This Row],[Employee Name]],'List of Employees'!$B$4:$H$766,7))</f>
        <v>GSO</v>
      </c>
      <c r="F9812" s="66" t="str">
        <f>IF(ISBLANK(LeaveTracker[[#This Row],[Employee Name]]),"-----",VLOOKUP(LeaveTracker[[#This Row],[Employee Name]],'List of Employees'!$B$4:$H$766,6))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Employees'!$B$4:$H$766,7))</f>
        <v>ACCOUNTING</v>
      </c>
      <c r="F9813" s="66" t="str">
        <f>IF(ISBLANK(LeaveTracker[[#This Row],[Employee Name]]),"-----",VLOOKUP(LeaveTracker[[#This Row],[Employee Name]],'List of Employees'!$B$4:$H$766,6))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Employees'!$B$4:$H$766,7))</f>
        <v>ACCOUNTING</v>
      </c>
      <c r="F9814" s="66" t="str">
        <f>IF(ISBLANK(LeaveTracker[[#This Row],[Employee Name]]),"-----",VLOOKUP(LeaveTracker[[#This Row],[Employee Name]],'List of Employees'!$B$4:$H$766,6))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Employees'!$B$4:$H$766,7))</f>
        <v>ACCOUNTING</v>
      </c>
      <c r="F9815" s="66" t="str">
        <f>IF(ISBLANK(LeaveTracker[[#This Row],[Employee Name]]),"-----",VLOOKUP(LeaveTracker[[#This Row],[Employee Name]],'List of Employees'!$B$4:$H$766,6))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Employees'!$B$4:$H$766,7))</f>
        <v>CBO</v>
      </c>
      <c r="F9816" s="66" t="str">
        <f>IF(ISBLANK(LeaveTracker[[#This Row],[Employee Name]]),"-----",VLOOKUP(LeaveTracker[[#This Row],[Employee Name]],'List of Employees'!$B$4:$H$766,6))</f>
        <v>PERMANENT</v>
      </c>
      <c r="G9816" s="24">
        <v>45289</v>
      </c>
      <c r="H9816" s="24" t="s">
        <v>2625</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Employees'!$B$4:$H$766,7))</f>
        <v>CBO</v>
      </c>
      <c r="F9817" s="66" t="str">
        <f>IF(ISBLANK(LeaveTracker[[#This Row],[Employee Name]]),"-----",VLOOKUP(LeaveTracker[[#This Row],[Employee Name]],'List of Employees'!$B$4:$H$766,6))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Employees'!$B$4:$H$766,7))</f>
        <v>ACCOUNTING</v>
      </c>
      <c r="F9818" s="66" t="str">
        <f>IF(ISBLANK(LeaveTracker[[#This Row],[Employee Name]]),"-----",VLOOKUP(LeaveTracker[[#This Row],[Employee Name]],'List of Employees'!$B$4:$H$766,6))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Employees'!$B$4:$H$766,7))</f>
        <v>CTO</v>
      </c>
      <c r="F9819" s="66" t="str">
        <f>IF(ISBLANK(LeaveTracker[[#This Row],[Employee Name]]),"-----",VLOOKUP(LeaveTracker[[#This Row],[Employee Name]],'List of Employees'!$B$4:$H$766,6))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2524</v>
      </c>
      <c r="E9820" s="19" t="str">
        <f>IF(ISBLANK(LeaveTracker[[#This Row],[Employee Name]]),"-----",VLOOKUP(LeaveTracker[[#This Row],[Employee Name]],'List of Employees'!$B$4:$H$766,7))</f>
        <v>CITY HEALTH OFFICE</v>
      </c>
      <c r="F9820" s="66" t="str">
        <f>IF(ISBLANK(LeaveTracker[[#This Row],[Employee Name]]),"-----",VLOOKUP(LeaveTracker[[#This Row],[Employee Name]],'List of Employees'!$B$4:$H$766,6))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Employees'!$B$4:$H$766,7))</f>
        <v>SP</v>
      </c>
      <c r="F9821" s="66" t="str">
        <f>IF(ISBLANK(LeaveTracker[[#This Row],[Employee Name]]),"-----",VLOOKUP(LeaveTracker[[#This Row],[Employee Name]],'List of Employees'!$B$4:$H$766,6))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Employees'!$B$4:$H$766,7))</f>
        <v>PIO</v>
      </c>
      <c r="F9822" s="66" t="str">
        <f>IF(ISBLANK(LeaveTracker[[#This Row],[Employee Name]]),"-----",VLOOKUP(LeaveTracker[[#This Row],[Employee Name]],'List of Employees'!$B$4:$H$766,6))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2628</v>
      </c>
      <c r="E9823" s="19" t="str">
        <f>IF(ISBLANK(LeaveTracker[[#This Row],[Employee Name]]),"-----",VLOOKUP(LeaveTracker[[#This Row],[Employee Name]],'List of Employees'!$B$4:$H$766,7))</f>
        <v>CPDO</v>
      </c>
      <c r="F9823" s="66" t="str">
        <f>IF(ISBLANK(LeaveTracker[[#This Row],[Employee Name]]),"-----",VLOOKUP(LeaveTracker[[#This Row],[Employee Name]],'List of Employees'!$B$4:$H$766,6))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1826</v>
      </c>
      <c r="E9824" s="19" t="str">
        <f>IF(ISBLANK(LeaveTracker[[#This Row],[Employee Name]]),"-----",VLOOKUP(LeaveTracker[[#This Row],[Employee Name]],'List of Employees'!$B$4:$H$766,7))</f>
        <v>CPDO</v>
      </c>
      <c r="F9824" s="66" t="str">
        <f>IF(ISBLANK(LeaveTracker[[#This Row],[Employee Name]]),"-----",VLOOKUP(LeaveTracker[[#This Row],[Employee Name]],'List of Employees'!$B$4:$H$766,6))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Employees'!$B$4:$H$766,7))</f>
        <v>THRDC</v>
      </c>
      <c r="F9825" s="66" t="str">
        <f>IF(ISBLANK(LeaveTracker[[#This Row],[Employee Name]]),"-----",VLOOKUP(LeaveTracker[[#This Row],[Employee Name]],'List of Employees'!$B$4:$H$766,6))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Employees'!$B$4:$H$766,7))</f>
        <v>CTO</v>
      </c>
      <c r="F9826" s="66" t="str">
        <f>IF(ISBLANK(LeaveTracker[[#This Row],[Employee Name]]),"-----",VLOOKUP(LeaveTracker[[#This Row],[Employee Name]],'List of Employees'!$B$4:$H$766,6))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1784</v>
      </c>
      <c r="E9827" s="19" t="str">
        <f>IF(ISBLANK(LeaveTracker[[#This Row],[Employee Name]]),"-----",VLOOKUP(LeaveTracker[[#This Row],[Employee Name]],'List of Employees'!$B$4:$H$766,7))</f>
        <v>CTO-LICENSE</v>
      </c>
      <c r="F9827" s="66" t="str">
        <f>IF(ISBLANK(LeaveTracker[[#This Row],[Employee Name]]),"-----",VLOOKUP(LeaveTracker[[#This Row],[Employee Name]],'List of Employees'!$B$4:$H$766,6))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1784</v>
      </c>
      <c r="E9828" s="19" t="str">
        <f>IF(ISBLANK(LeaveTracker[[#This Row],[Employee Name]]),"-----",VLOOKUP(LeaveTracker[[#This Row],[Employee Name]],'List of Employees'!$B$4:$H$766,7))</f>
        <v>CTO-LICENSE</v>
      </c>
      <c r="F9828" s="66" t="str">
        <f>IF(ISBLANK(LeaveTracker[[#This Row],[Employee Name]]),"-----",VLOOKUP(LeaveTracker[[#This Row],[Employee Name]],'List of Employees'!$B$4:$H$766,6))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1784</v>
      </c>
      <c r="E9829" s="19" t="str">
        <f>IF(ISBLANK(LeaveTracker[[#This Row],[Employee Name]]),"-----",VLOOKUP(LeaveTracker[[#This Row],[Employee Name]],'List of Employees'!$B$4:$H$766,7))</f>
        <v>CTO-LICENSE</v>
      </c>
      <c r="F9829" s="66" t="str">
        <f>IF(ISBLANK(LeaveTracker[[#This Row],[Employee Name]]),"-----",VLOOKUP(LeaveTracker[[#This Row],[Employee Name]],'List of Employees'!$B$4:$H$766,6))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1834</v>
      </c>
      <c r="E9830" s="19" t="str">
        <f>IF(ISBLANK(LeaveTracker[[#This Row],[Employee Name]]),"-----",VLOOKUP(LeaveTracker[[#This Row],[Employee Name]],'List of Employees'!$B$4:$H$766,7))</f>
        <v>BIR</v>
      </c>
      <c r="F9830" s="66" t="str">
        <f>IF(ISBLANK(LeaveTracker[[#This Row],[Employee Name]]),"-----",VLOOKUP(LeaveTracker[[#This Row],[Employee Name]],'List of Employees'!$B$4:$H$766,6))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1854</v>
      </c>
      <c r="E9831" s="19" t="str">
        <f>IF(ISBLANK(LeaveTracker[[#This Row],[Employee Name]]),"-----",VLOOKUP(LeaveTracker[[#This Row],[Employee Name]],'List of Employees'!$B$4:$H$766,7))</f>
        <v>MO</v>
      </c>
      <c r="F9831" s="66" t="str">
        <f>IF(ISBLANK(LeaveTracker[[#This Row],[Employee Name]]),"-----",VLOOKUP(LeaveTracker[[#This Row],[Employee Name]],'List of Employees'!$B$4:$H$766,6))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Employees'!$B$4:$H$766,7))</f>
        <v>ASSESSORS OFFICE</v>
      </c>
      <c r="F9832" s="66" t="str">
        <f>IF(ISBLANK(LeaveTracker[[#This Row],[Employee Name]]),"-----",VLOOKUP(LeaveTracker[[#This Row],[Employee Name]],'List of Employees'!$B$4:$H$766,6))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Employees'!$B$4:$H$766,7))</f>
        <v>ASSESSORS OFFICE</v>
      </c>
      <c r="F9833" s="66" t="str">
        <f>IF(ISBLANK(LeaveTracker[[#This Row],[Employee Name]]),"-----",VLOOKUP(LeaveTracker[[#This Row],[Employee Name]],'List of Employees'!$B$4:$H$766,6))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1729</v>
      </c>
      <c r="E9834" s="19" t="str">
        <f>IF(ISBLANK(LeaveTracker[[#This Row],[Employee Name]]),"-----",VLOOKUP(LeaveTracker[[#This Row],[Employee Name]],'List of Employees'!$B$4:$H$766,7))</f>
        <v>ASSESSOR</v>
      </c>
      <c r="F9834" s="66" t="str">
        <f>IF(ISBLANK(LeaveTracker[[#This Row],[Employee Name]]),"-----",VLOOKUP(LeaveTracker[[#This Row],[Employee Name]],'List of Employees'!$B$4:$H$766,6))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2015</v>
      </c>
      <c r="E9835" s="19" t="str">
        <f>IF(ISBLANK(LeaveTracker[[#This Row],[Employee Name]]),"-----",VLOOKUP(LeaveTracker[[#This Row],[Employee Name]],'List of Employees'!$B$4:$H$766,7))</f>
        <v>SP</v>
      </c>
      <c r="F9835" s="66" t="str">
        <f>IF(ISBLANK(LeaveTracker[[#This Row],[Employee Name]]),"-----",VLOOKUP(LeaveTracker[[#This Row],[Employee Name]],'List of Employees'!$B$4:$H$766,6))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2575</v>
      </c>
      <c r="E9836" s="19" t="str">
        <f>IF(ISBLANK(LeaveTracker[[#This Row],[Employee Name]]),"-----",VLOOKUP(LeaveTracker[[#This Row],[Employee Name]],'List of Employees'!$B$4:$H$766,7))</f>
        <v>CENRO</v>
      </c>
      <c r="F9836" s="66" t="str">
        <f>IF(ISBLANK(LeaveTracker[[#This Row],[Employee Name]]),"-----",VLOOKUP(LeaveTracker[[#This Row],[Employee Name]],'List of Employees'!$B$4:$H$766,6))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1741</v>
      </c>
      <c r="E9837" s="19" t="str">
        <f>IF(ISBLANK(LeaveTracker[[#This Row],[Employee Name]]),"-----",VLOOKUP(LeaveTracker[[#This Row],[Employee Name]],'List of Employees'!$B$4:$H$766,7))</f>
        <v>ACCOUNTING</v>
      </c>
      <c r="F9837" s="66" t="str">
        <f>IF(ISBLANK(LeaveTracker[[#This Row],[Employee Name]]),"-----",VLOOKUP(LeaveTracker[[#This Row],[Employee Name]],'List of Employees'!$B$4:$H$766,6))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Employees'!$B$4:$H$766,7))</f>
        <v>ACCOUNTING</v>
      </c>
      <c r="F9838" s="66" t="str">
        <f>IF(ISBLANK(LeaveTracker[[#This Row],[Employee Name]]),"-----",VLOOKUP(LeaveTracker[[#This Row],[Employee Name]],'List of Employees'!$B$4:$H$766,6))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Employees'!$B$4:$H$766,7))</f>
        <v>PIO</v>
      </c>
      <c r="F9839" s="66" t="str">
        <f>IF(ISBLANK(LeaveTracker[[#This Row],[Employee Name]]),"-----",VLOOKUP(LeaveTracker[[#This Row],[Employee Name]],'List of Employees'!$B$4:$H$766,6))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Employees'!$B$4:$H$766,7))</f>
        <v>PIO</v>
      </c>
      <c r="F9840" s="66" t="str">
        <f>IF(ISBLANK(LeaveTracker[[#This Row],[Employee Name]]),"-----",VLOOKUP(LeaveTracker[[#This Row],[Employee Name]],'List of Employees'!$B$4:$H$766,6))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Employees'!$B$4:$H$766,7))</f>
        <v>PIO</v>
      </c>
      <c r="F9841" s="66" t="str">
        <f>IF(ISBLANK(LeaveTracker[[#This Row],[Employee Name]]),"-----",VLOOKUP(LeaveTracker[[#This Row],[Employee Name]],'List of Employees'!$B$4:$H$766,6))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2132</v>
      </c>
      <c r="E9842" s="19" t="str">
        <f>IF(ISBLANK(LeaveTracker[[#This Row],[Employee Name]]),"-----",VLOOKUP(LeaveTracker[[#This Row],[Employee Name]],'List of Employees'!$B$4:$H$766,7))</f>
        <v>CENRO</v>
      </c>
      <c r="F9842" s="66" t="str">
        <f>IF(ISBLANK(LeaveTracker[[#This Row],[Employee Name]]),"-----",VLOOKUP(LeaveTracker[[#This Row],[Employee Name]],'List of Employees'!$B$4:$H$766,6))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2132</v>
      </c>
      <c r="E9843" s="19" t="str">
        <f>IF(ISBLANK(LeaveTracker[[#This Row],[Employee Name]]),"-----",VLOOKUP(LeaveTracker[[#This Row],[Employee Name]],'List of Employees'!$B$4:$H$766,7))</f>
        <v>CENRO</v>
      </c>
      <c r="F9843" s="66" t="str">
        <f>IF(ISBLANK(LeaveTracker[[#This Row],[Employee Name]]),"-----",VLOOKUP(LeaveTracker[[#This Row],[Employee Name]],'List of Employees'!$B$4:$H$766,6))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2132</v>
      </c>
      <c r="E9844" s="19" t="str">
        <f>IF(ISBLANK(LeaveTracker[[#This Row],[Employee Name]]),"-----",VLOOKUP(LeaveTracker[[#This Row],[Employee Name]],'List of Employees'!$B$4:$H$766,7))</f>
        <v>CENRO</v>
      </c>
      <c r="F9844" s="66" t="str">
        <f>IF(ISBLANK(LeaveTracker[[#This Row],[Employee Name]]),"-----",VLOOKUP(LeaveTracker[[#This Row],[Employee Name]],'List of Employees'!$B$4:$H$766,6))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Employees'!$B$4:$H$766,7))</f>
        <v>ONT</v>
      </c>
      <c r="F9845" s="66" t="str">
        <f>IF(ISBLANK(LeaveTracker[[#This Row],[Employee Name]]),"-----",VLOOKUP(LeaveTracker[[#This Row],[Employee Name]],'List of Employees'!$B$4:$H$766,6))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2630</v>
      </c>
      <c r="E9846" s="19" t="str">
        <f>IF(ISBLANK(LeaveTracker[[#This Row],[Employee Name]]),"-----",VLOOKUP(LeaveTracker[[#This Row],[Employee Name]],'List of Employees'!$B$4:$H$766,7))</f>
        <v>TICC</v>
      </c>
      <c r="F9846" s="66" t="str">
        <f>IF(ISBLANK(LeaveTracker[[#This Row],[Employee Name]]),"-----",VLOOKUP(LeaveTracker[[#This Row],[Employee Name]],'List of Employees'!$B$4:$H$766,6))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1806</v>
      </c>
      <c r="E9847" s="19" t="str">
        <f>IF(ISBLANK(LeaveTracker[[#This Row],[Employee Name]]),"-----",VLOOKUP(LeaveTracker[[#This Row],[Employee Name]],'List of Employees'!$B$4:$H$766,7))</f>
        <v>TICC/TCCH</v>
      </c>
      <c r="F9847" s="66" t="str">
        <f>IF(ISBLANK(LeaveTracker[[#This Row],[Employee Name]]),"-----",VLOOKUP(LeaveTracker[[#This Row],[Employee Name]],'List of Employees'!$B$4:$H$766,6))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2630</v>
      </c>
      <c r="E9848" s="19" t="str">
        <f>IF(ISBLANK(LeaveTracker[[#This Row],[Employee Name]]),"-----",VLOOKUP(LeaveTracker[[#This Row],[Employee Name]],'List of Employees'!$B$4:$H$766,7))</f>
        <v>TICC</v>
      </c>
      <c r="F9848" s="66" t="str">
        <f>IF(ISBLANK(LeaveTracker[[#This Row],[Employee Name]]),"-----",VLOOKUP(LeaveTracker[[#This Row],[Employee Name]],'List of Employees'!$B$4:$H$766,6))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1908</v>
      </c>
      <c r="E9849" s="19" t="str">
        <f>IF(ISBLANK(LeaveTracker[[#This Row],[Employee Name]]),"-----",VLOOKUP(LeaveTracker[[#This Row],[Employee Name]],'List of Employees'!$B$4:$H$766,7))</f>
        <v>INTERNAL</v>
      </c>
      <c r="F9849" s="66" t="str">
        <f>IF(ISBLANK(LeaveTracker[[#This Row],[Employee Name]]),"-----",VLOOKUP(LeaveTracker[[#This Row],[Employee Name]],'List of Employees'!$B$4:$H$766,6))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1801</v>
      </c>
      <c r="E9850" s="19" t="str">
        <f>IF(ISBLANK(LeaveTracker[[#This Row],[Employee Name]]),"-----",VLOOKUP(LeaveTracker[[#This Row],[Employee Name]],'List of Employees'!$B$4:$H$766,7))</f>
        <v>CSWDO</v>
      </c>
      <c r="F9850" s="66" t="str">
        <f>IF(ISBLANK(LeaveTracker[[#This Row],[Employee Name]]),"-----",VLOOKUP(LeaveTracker[[#This Row],[Employee Name]],'List of Employees'!$B$4:$H$766,6))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Employees'!$B$4:$H$766,7))</f>
        <v>CBO</v>
      </c>
      <c r="F9851" s="66" t="str">
        <f>IF(ISBLANK(LeaveTracker[[#This Row],[Employee Name]]),"-----",VLOOKUP(LeaveTracker[[#This Row],[Employee Name]],'List of Employees'!$B$4:$H$766,6))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1834</v>
      </c>
      <c r="E9852" s="19" t="str">
        <f>IF(ISBLANK(LeaveTracker[[#This Row],[Employee Name]]),"-----",VLOOKUP(LeaveTracker[[#This Row],[Employee Name]],'List of Employees'!$B$4:$H$766,7))</f>
        <v>BIR</v>
      </c>
      <c r="F9852" s="66" t="str">
        <f>IF(ISBLANK(LeaveTracker[[#This Row],[Employee Name]]),"-----",VLOOKUP(LeaveTracker[[#This Row],[Employee Name]],'List of Employees'!$B$4:$H$766,6))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1834</v>
      </c>
      <c r="E9853" s="19" t="str">
        <f>IF(ISBLANK(LeaveTracker[[#This Row],[Employee Name]]),"-----",VLOOKUP(LeaveTracker[[#This Row],[Employee Name]],'List of Employees'!$B$4:$H$766,7))</f>
        <v>BIR</v>
      </c>
      <c r="F9853" s="66" t="str">
        <f>IF(ISBLANK(LeaveTracker[[#This Row],[Employee Name]]),"-----",VLOOKUP(LeaveTracker[[#This Row],[Employee Name]],'List of Employees'!$B$4:$H$766,6))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2061</v>
      </c>
      <c r="E9854" s="19" t="str">
        <f>IF(ISBLANK(LeaveTracker[[#This Row],[Employee Name]]),"-----",VLOOKUP(LeaveTracker[[#This Row],[Employee Name]],'List of Employees'!$B$4:$H$766,7))</f>
        <v>DEPED</v>
      </c>
      <c r="F9854" s="66" t="str">
        <f>IF(ISBLANK(LeaveTracker[[#This Row],[Employee Name]]),"-----",VLOOKUP(LeaveTracker[[#This Row],[Employee Name]],'List of Employees'!$B$4:$H$766,6))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Employees'!$B$4:$H$766,7))</f>
        <v>TOPS (ADMIN CSU)</v>
      </c>
      <c r="F9855" s="66" t="str">
        <f>IF(ISBLANK(LeaveTracker[[#This Row],[Employee Name]]),"-----",VLOOKUP(LeaveTracker[[#This Row],[Employee Name]],'List of Employees'!$B$4:$H$766,6))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Employees'!$B$4:$H$766,7))</f>
        <v>COOPERATIVE OFFICE</v>
      </c>
      <c r="F9856" s="66" t="str">
        <f>IF(ISBLANK(LeaveTracker[[#This Row],[Employee Name]]),"-----",VLOOKUP(LeaveTracker[[#This Row],[Employee Name]],'List of Employees'!$B$4:$H$766,6))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2015</v>
      </c>
      <c r="E9857" s="19" t="str">
        <f>IF(ISBLANK(LeaveTracker[[#This Row],[Employee Name]]),"-----",VLOOKUP(LeaveTracker[[#This Row],[Employee Name]],'List of Employees'!$B$4:$H$766,7))</f>
        <v>SP</v>
      </c>
      <c r="F9857" s="66" t="str">
        <f>IF(ISBLANK(LeaveTracker[[#This Row],[Employee Name]]),"-----",VLOOKUP(LeaveTracker[[#This Row],[Employee Name]],'List of Employees'!$B$4:$H$766,6))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2015</v>
      </c>
      <c r="E9858" s="19" t="str">
        <f>IF(ISBLANK(LeaveTracker[[#This Row],[Employee Name]]),"-----",VLOOKUP(LeaveTracker[[#This Row],[Employee Name]],'List of Employees'!$B$4:$H$766,7))</f>
        <v>SP</v>
      </c>
      <c r="F9858" s="66" t="str">
        <f>IF(ISBLANK(LeaveTracker[[#This Row],[Employee Name]]),"-----",VLOOKUP(LeaveTracker[[#This Row],[Employee Name]],'List of Employees'!$B$4:$H$766,6))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2003</v>
      </c>
      <c r="E9859" s="19" t="str">
        <f>IF(ISBLANK(LeaveTracker[[#This Row],[Employee Name]]),"-----",VLOOKUP(LeaveTracker[[#This Row],[Employee Name]],'List of Employees'!$B$4:$H$766,7))</f>
        <v>ACCOUNTING</v>
      </c>
      <c r="F9859" s="66" t="str">
        <f>IF(ISBLANK(LeaveTracker[[#This Row],[Employee Name]]),"-----",VLOOKUP(LeaveTracker[[#This Row],[Employee Name]],'List of Employees'!$B$4:$H$766,6))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Employees'!$B$4:$H$766,7))</f>
        <v>ACCOUNTING</v>
      </c>
      <c r="F9860" s="66" t="str">
        <f>IF(ISBLANK(LeaveTracker[[#This Row],[Employee Name]]),"-----",VLOOKUP(LeaveTracker[[#This Row],[Employee Name]],'List of Employees'!$B$4:$H$766,6))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Employees'!$B$4:$H$766,7))</f>
        <v>ONT</v>
      </c>
      <c r="F9861" s="66" t="str">
        <f>IF(ISBLANK(LeaveTracker[[#This Row],[Employee Name]]),"-----",VLOOKUP(LeaveTracker[[#This Row],[Employee Name]],'List of Employees'!$B$4:$H$766,6))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Employees'!$B$4:$H$766,7))</f>
        <v>ONT</v>
      </c>
      <c r="F9862" s="66" t="str">
        <f>IF(ISBLANK(LeaveTracker[[#This Row],[Employee Name]]),"-----",VLOOKUP(LeaveTracker[[#This Row],[Employee Name]],'List of Employees'!$B$4:$H$766,6))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Employees'!$B$4:$H$766,7))</f>
        <v>ONT</v>
      </c>
      <c r="F9863" s="66" t="str">
        <f>IF(ISBLANK(LeaveTracker[[#This Row],[Employee Name]]),"-----",VLOOKUP(LeaveTracker[[#This Row],[Employee Name]],'List of Employees'!$B$4:$H$766,6))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2112</v>
      </c>
      <c r="E9864" s="19" t="str">
        <f>IF(ISBLANK(LeaveTracker[[#This Row],[Employee Name]]),"-----",VLOOKUP(LeaveTracker[[#This Row],[Employee Name]],'List of Employees'!$B$4:$H$766,7))</f>
        <v>CPDO</v>
      </c>
      <c r="F9864" s="66" t="str">
        <f>IF(ISBLANK(LeaveTracker[[#This Row],[Employee Name]]),"-----",VLOOKUP(LeaveTracker[[#This Row],[Employee Name]],'List of Employees'!$B$4:$H$766,6))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Employees'!$B$4:$H$766,7))</f>
        <v>CSWDO</v>
      </c>
      <c r="F9865" s="66" t="str">
        <f>IF(ISBLANK(LeaveTracker[[#This Row],[Employee Name]]),"-----",VLOOKUP(LeaveTracker[[#This Row],[Employee Name]],'List of Employees'!$B$4:$H$766,6))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2112</v>
      </c>
      <c r="E9866" s="19" t="str">
        <f>IF(ISBLANK(LeaveTracker[[#This Row],[Employee Name]]),"-----",VLOOKUP(LeaveTracker[[#This Row],[Employee Name]],'List of Employees'!$B$4:$H$766,7))</f>
        <v>CPDO</v>
      </c>
      <c r="F9866" s="66" t="str">
        <f>IF(ISBLANK(LeaveTracker[[#This Row],[Employee Name]]),"-----",VLOOKUP(LeaveTracker[[#This Row],[Employee Name]],'List of Employees'!$B$4:$H$766,6))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2131</v>
      </c>
      <c r="E9867" s="19" t="str">
        <f>IF(ISBLANK(LeaveTracker[[#This Row],[Employee Name]]),"-----",VLOOKUP(LeaveTracker[[#This Row],[Employee Name]],'List of Employees'!$B$4:$H$766,7))</f>
        <v>GSO</v>
      </c>
      <c r="F9867" s="66" t="str">
        <f>IF(ISBLANK(LeaveTracker[[#This Row],[Employee Name]]),"-----",VLOOKUP(LeaveTracker[[#This Row],[Employee Name]],'List of Employees'!$B$4:$H$766,6))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1785</v>
      </c>
      <c r="E9868" s="19" t="str">
        <f>IF(ISBLANK(LeaveTracker[[#This Row],[Employee Name]]),"-----",VLOOKUP(LeaveTracker[[#This Row],[Employee Name]],'List of Employees'!$B$4:$H$766,7))</f>
        <v>CENRO</v>
      </c>
      <c r="F9868" s="66" t="str">
        <f>IF(ISBLANK(LeaveTracker[[#This Row],[Employee Name]]),"-----",VLOOKUP(LeaveTracker[[#This Row],[Employee Name]],'List of Employees'!$B$4:$H$766,6))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1785</v>
      </c>
      <c r="E9869" s="19" t="str">
        <f>IF(ISBLANK(LeaveTracker[[#This Row],[Employee Name]]),"-----",VLOOKUP(LeaveTracker[[#This Row],[Employee Name]],'List of Employees'!$B$4:$H$766,7))</f>
        <v>CENRO</v>
      </c>
      <c r="F9869" s="66" t="str">
        <f>IF(ISBLANK(LeaveTracker[[#This Row],[Employee Name]]),"-----",VLOOKUP(LeaveTracker[[#This Row],[Employee Name]],'List of Employees'!$B$4:$H$766,6))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1785</v>
      </c>
      <c r="E9870" s="19" t="str">
        <f>IF(ISBLANK(LeaveTracker[[#This Row],[Employee Name]]),"-----",VLOOKUP(LeaveTracker[[#This Row],[Employee Name]],'List of Employees'!$B$4:$H$766,7))</f>
        <v>CENRO</v>
      </c>
      <c r="F9870" s="66" t="str">
        <f>IF(ISBLANK(LeaveTracker[[#This Row],[Employee Name]]),"-----",VLOOKUP(LeaveTracker[[#This Row],[Employee Name]],'List of Employees'!$B$4:$H$766,6))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Employees'!$B$4:$H$766,7))</f>
        <v>CCT</v>
      </c>
      <c r="F9871" s="66" t="str">
        <f>IF(ISBLANK(LeaveTracker[[#This Row],[Employee Name]]),"-----",VLOOKUP(LeaveTracker[[#This Row],[Employee Name]],'List of Employees'!$B$4:$H$766,6))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Employees'!$B$4:$H$766,7))</f>
        <v>GSO</v>
      </c>
      <c r="F9872" s="66" t="str">
        <f>IF(ISBLANK(LeaveTracker[[#This Row],[Employee Name]]),"-----",VLOOKUP(LeaveTracker[[#This Row],[Employee Name]],'List of Employees'!$B$4:$H$766,6))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1807</v>
      </c>
      <c r="E9873" s="19" t="str">
        <f>IF(ISBLANK(LeaveTracker[[#This Row],[Employee Name]]),"-----",VLOOKUP(LeaveTracker[[#This Row],[Employee Name]],'List of Employees'!$B$4:$H$766,7))</f>
        <v>TICC</v>
      </c>
      <c r="F9873" s="66" t="str">
        <f>IF(ISBLANK(LeaveTracker[[#This Row],[Employee Name]]),"-----",VLOOKUP(LeaveTracker[[#This Row],[Employee Name]],'List of Employees'!$B$4:$H$766,6))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1898</v>
      </c>
      <c r="E9874" s="19" t="str">
        <f>IF(ISBLANK(LeaveTracker[[#This Row],[Employee Name]]),"-----",VLOOKUP(LeaveTracker[[#This Row],[Employee Name]],'List of Employees'!$B$4:$H$766,7))</f>
        <v>TICC</v>
      </c>
      <c r="F9874" s="66" t="str">
        <f>IF(ISBLANK(LeaveTracker[[#This Row],[Employee Name]]),"-----",VLOOKUP(LeaveTracker[[#This Row],[Employee Name]],'List of Employees'!$B$4:$H$766,6))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1898</v>
      </c>
      <c r="E9875" s="19" t="str">
        <f>IF(ISBLANK(LeaveTracker[[#This Row],[Employee Name]]),"-----",VLOOKUP(LeaveTracker[[#This Row],[Employee Name]],'List of Employees'!$B$4:$H$766,7))</f>
        <v>TICC</v>
      </c>
      <c r="F9875" s="66" t="str">
        <f>IF(ISBLANK(LeaveTracker[[#This Row],[Employee Name]]),"-----",VLOOKUP(LeaveTracker[[#This Row],[Employee Name]],'List of Employees'!$B$4:$H$766,6))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2066</v>
      </c>
      <c r="E9876" s="19" t="str">
        <f>IF(ISBLANK(LeaveTracker[[#This Row],[Employee Name]]),"-----",VLOOKUP(LeaveTracker[[#This Row],[Employee Name]],'List of Employees'!$B$4:$H$766,7))</f>
        <v>CPDO</v>
      </c>
      <c r="F9876" s="66" t="str">
        <f>IF(ISBLANK(LeaveTracker[[#This Row],[Employee Name]]),"-----",VLOOKUP(LeaveTracker[[#This Row],[Employee Name]],'List of Employees'!$B$4:$H$766,6))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Employees'!$B$4:$H$766,7))</f>
        <v>ONT</v>
      </c>
      <c r="F9877" s="66" t="str">
        <f>IF(ISBLANK(LeaveTracker[[#This Row],[Employee Name]]),"-----",VLOOKUP(LeaveTracker[[#This Row],[Employee Name]],'List of Employees'!$B$4:$H$766,6))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Employees'!$B$4:$H$766,7))</f>
        <v>ONT</v>
      </c>
      <c r="F9878" s="66" t="str">
        <f>IF(ISBLANK(LeaveTracker[[#This Row],[Employee Name]]),"-----",VLOOKUP(LeaveTracker[[#This Row],[Employee Name]],'List of Employees'!$B$4:$H$766,6))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Employees'!$B$4:$H$766,7))</f>
        <v>CSWDO</v>
      </c>
      <c r="F9879" s="66" t="str">
        <f>IF(ISBLANK(LeaveTracker[[#This Row],[Employee Name]]),"-----",VLOOKUP(LeaveTracker[[#This Row],[Employee Name]],'List of Employees'!$B$4:$H$766,6))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1901</v>
      </c>
      <c r="E9880" s="19" t="str">
        <f>IF(ISBLANK(LeaveTracker[[#This Row],[Employee Name]]),"-----",VLOOKUP(LeaveTracker[[#This Row],[Employee Name]],'List of Employees'!$B$4:$H$766,7))</f>
        <v>ONT</v>
      </c>
      <c r="F9880" s="66" t="str">
        <f>IF(ISBLANK(LeaveTracker[[#This Row],[Employee Name]]),"-----",VLOOKUP(LeaveTracker[[#This Row],[Employee Name]],'List of Employees'!$B$4:$H$766,6))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1901</v>
      </c>
      <c r="E9881" s="19" t="str">
        <f>IF(ISBLANK(LeaveTracker[[#This Row],[Employee Name]]),"-----",VLOOKUP(LeaveTracker[[#This Row],[Employee Name]],'List of Employees'!$B$4:$H$766,7))</f>
        <v>ONT</v>
      </c>
      <c r="F9881" s="66" t="str">
        <f>IF(ISBLANK(LeaveTracker[[#This Row],[Employee Name]]),"-----",VLOOKUP(LeaveTracker[[#This Row],[Employee Name]],'List of Employees'!$B$4:$H$766,6))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Employees'!$B$4:$H$766,7))</f>
        <v>ONT</v>
      </c>
      <c r="F9882" s="66" t="str">
        <f>IF(ISBLANK(LeaveTracker[[#This Row],[Employee Name]]),"-----",VLOOKUP(LeaveTracker[[#This Row],[Employee Name]],'List of Employees'!$B$4:$H$766,6))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Employees'!$B$4:$H$766,7))</f>
        <v>CSU</v>
      </c>
      <c r="F9883" s="66" t="str">
        <f>IF(ISBLANK(LeaveTracker[[#This Row],[Employee Name]]),"-----",VLOOKUP(LeaveTracker[[#This Row],[Employee Name]],'List of Employees'!$B$4:$H$766,6))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Employees'!$B$4:$H$766,7))</f>
        <v>NUTRITION OFFICE</v>
      </c>
      <c r="F9884" s="66" t="str">
        <f>IF(ISBLANK(LeaveTracker[[#This Row],[Employee Name]]),"-----",VLOOKUP(LeaveTracker[[#This Row],[Employee Name]],'List of Employees'!$B$4:$H$766,6))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Employees'!$B$4:$H$766,7))</f>
        <v>NUTRITION OFFICE</v>
      </c>
      <c r="F9885" s="66" t="str">
        <f>IF(ISBLANK(LeaveTracker[[#This Row],[Employee Name]]),"-----",VLOOKUP(LeaveTracker[[#This Row],[Employee Name]],'List of Employees'!$B$4:$H$766,6))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Employees'!$B$4:$H$766,7))</f>
        <v>NUTRITION OFFICE</v>
      </c>
      <c r="F9886" s="66" t="str">
        <f>IF(ISBLANK(LeaveTracker[[#This Row],[Employee Name]]),"-----",VLOOKUP(LeaveTracker[[#This Row],[Employee Name]],'List of Employees'!$B$4:$H$766,6))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2253</v>
      </c>
      <c r="E9887" s="19" t="str">
        <f>IF(ISBLANK(LeaveTracker[[#This Row],[Employee Name]]),"-----",VLOOKUP(LeaveTracker[[#This Row],[Employee Name]],'List of Employees'!$B$4:$H$766,7))</f>
        <v>CHO</v>
      </c>
      <c r="F9887" s="66" t="str">
        <f>IF(ISBLANK(LeaveTracker[[#This Row],[Employee Name]]),"-----",VLOOKUP(LeaveTracker[[#This Row],[Employee Name]],'List of Employees'!$B$4:$H$766,6))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Employees'!$B$4:$H$766,7))</f>
        <v>CHO</v>
      </c>
      <c r="F9888" s="66" t="str">
        <f>IF(ISBLANK(LeaveTracker[[#This Row],[Employee Name]]),"-----",VLOOKUP(LeaveTracker[[#This Row],[Employee Name]],'List of Employees'!$B$4:$H$766,6))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1939</v>
      </c>
      <c r="E9889" s="19" t="str">
        <f>IF(ISBLANK(LeaveTracker[[#This Row],[Employee Name]]),"-----",VLOOKUP(LeaveTracker[[#This Row],[Employee Name]],'List of Employees'!$B$4:$H$766,7))</f>
        <v>CHO</v>
      </c>
      <c r="F9889" s="66" t="str">
        <f>IF(ISBLANK(LeaveTracker[[#This Row],[Employee Name]]),"-----",VLOOKUP(LeaveTracker[[#This Row],[Employee Name]],'List of Employees'!$B$4:$H$766,6))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2300</v>
      </c>
      <c r="E9890" s="19" t="str">
        <f>IF(ISBLANK(LeaveTracker[[#This Row],[Employee Name]]),"-----",VLOOKUP(LeaveTracker[[#This Row],[Employee Name]],'List of Employees'!$B$4:$H$766,7))</f>
        <v>CHO</v>
      </c>
      <c r="F9890" s="66" t="str">
        <f>IF(ISBLANK(LeaveTracker[[#This Row],[Employee Name]]),"-----",VLOOKUP(LeaveTracker[[#This Row],[Employee Name]],'List of Employees'!$B$4:$H$766,6))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1919</v>
      </c>
      <c r="E9891" s="19" t="str">
        <f>IF(ISBLANK(LeaveTracker[[#This Row],[Employee Name]]),"-----",VLOOKUP(LeaveTracker[[#This Row],[Employee Name]],'List of Employees'!$B$4:$H$766,7))</f>
        <v>HOUSING</v>
      </c>
      <c r="F9891" s="66" t="str">
        <f>IF(ISBLANK(LeaveTracker[[#This Row],[Employee Name]]),"-----",VLOOKUP(LeaveTracker[[#This Row],[Employee Name]],'List of Employees'!$B$4:$H$766,6))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1919</v>
      </c>
      <c r="E9892" s="19" t="str">
        <f>IF(ISBLANK(LeaveTracker[[#This Row],[Employee Name]]),"-----",VLOOKUP(LeaveTracker[[#This Row],[Employee Name]],'List of Employees'!$B$4:$H$766,7))</f>
        <v>HOUSING</v>
      </c>
      <c r="F9892" s="66" t="str">
        <f>IF(ISBLANK(LeaveTracker[[#This Row],[Employee Name]]),"-----",VLOOKUP(LeaveTracker[[#This Row],[Employee Name]],'List of Employees'!$B$4:$H$766,6))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Employees'!$B$4:$H$766,7))</f>
        <v>CPDO</v>
      </c>
      <c r="F9893" s="66" t="str">
        <f>IF(ISBLANK(LeaveTracker[[#This Row],[Employee Name]]),"-----",VLOOKUP(LeaveTracker[[#This Row],[Employee Name]],'List of Employees'!$B$4:$H$766,6))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Employees'!$B$4:$H$766,7))</f>
        <v>CCT</v>
      </c>
      <c r="F9894" s="66" t="str">
        <f>IF(ISBLANK(LeaveTracker[[#This Row],[Employee Name]]),"-----",VLOOKUP(LeaveTracker[[#This Row],[Employee Name]],'List of Employees'!$B$4:$H$766,6))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Employees'!$B$4:$H$766,7))</f>
        <v>CCT</v>
      </c>
      <c r="F9895" s="66" t="str">
        <f>IF(ISBLANK(LeaveTracker[[#This Row],[Employee Name]]),"-----",VLOOKUP(LeaveTracker[[#This Row],[Employee Name]],'List of Employees'!$B$4:$H$766,6))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2298</v>
      </c>
      <c r="E9896" s="19" t="str">
        <f>IF(ISBLANK(LeaveTracker[[#This Row],[Employee Name]]),"-----",VLOOKUP(LeaveTracker[[#This Row],[Employee Name]],'List of Employees'!$B$4:$H$766,7))</f>
        <v>TICC</v>
      </c>
      <c r="F9896" s="66" t="str">
        <f>IF(ISBLANK(LeaveTracker[[#This Row],[Employee Name]]),"-----",VLOOKUP(LeaveTracker[[#This Row],[Employee Name]],'List of Employees'!$B$4:$H$766,6))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Employees'!$B$4:$H$766,7))</f>
        <v>ONT</v>
      </c>
      <c r="F9897" s="66" t="str">
        <f>IF(ISBLANK(LeaveTracker[[#This Row],[Employee Name]]),"-----",VLOOKUP(LeaveTracker[[#This Row],[Employee Name]],'List of Employees'!$B$4:$H$766,6))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1855</v>
      </c>
      <c r="E9898" s="19" t="str">
        <f>IF(ISBLANK(LeaveTracker[[#This Row],[Employee Name]]),"-----",VLOOKUP(LeaveTracker[[#This Row],[Employee Name]],'List of Employees'!$B$4:$H$766,7))</f>
        <v>ONT</v>
      </c>
      <c r="F9898" s="66" t="str">
        <f>IF(ISBLANK(LeaveTracker[[#This Row],[Employee Name]]),"-----",VLOOKUP(LeaveTracker[[#This Row],[Employee Name]],'List of Employees'!$B$4:$H$766,6))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Employees'!$B$4:$H$766,7))</f>
        <v>0</v>
      </c>
      <c r="F9899" s="66" t="str">
        <f>IF(ISBLANK(LeaveTracker[[#This Row],[Employee Name]]),"-----",VLOOKUP(LeaveTracker[[#This Row],[Employee Name]],'List of Employees'!$B$4:$H$766,6))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Employees'!$B$4:$H$766,6))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Employees'!$B$4:$H$766,7))</f>
        <v>CBO</v>
      </c>
      <c r="F9901" s="66" t="str">
        <f>IF(ISBLANK(LeaveTracker[[#This Row],[Employee Name]]),"-----",VLOOKUP(LeaveTracker[[#This Row],[Employee Name]],'List of Employees'!$B$4:$H$766,6))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2369</v>
      </c>
      <c r="E9902" s="19" t="str">
        <f>IF(ISBLANK(LeaveTracker[[#This Row],[Employee Name]]),"-----",VLOOKUP(LeaveTracker[[#This Row],[Employee Name]],'List of Employees'!$B$4:$H$766,7))</f>
        <v>CHO</v>
      </c>
      <c r="F9902" s="66" t="str">
        <f>IF(ISBLANK(LeaveTracker[[#This Row],[Employee Name]]),"-----",VLOOKUP(LeaveTracker[[#This Row],[Employee Name]],'List of Employees'!$B$4:$H$766,6))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1790</v>
      </c>
      <c r="E9903" s="19" t="str">
        <f>IF(ISBLANK(LeaveTracker[[#This Row],[Employee Name]]),"-----",VLOOKUP(LeaveTracker[[#This Row],[Employee Name]],'List of Employees'!$B$4:$H$766,7))</f>
        <v>CENRO</v>
      </c>
      <c r="F9903" s="66" t="str">
        <f>IF(ISBLANK(LeaveTracker[[#This Row],[Employee Name]]),"-----",VLOOKUP(LeaveTracker[[#This Row],[Employee Name]],'List of Employees'!$B$4:$H$766,6))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2570</v>
      </c>
      <c r="E9904" s="19" t="str">
        <f>IF(ISBLANK(LeaveTracker[[#This Row],[Employee Name]]),"-----",VLOOKUP(LeaveTracker[[#This Row],[Employee Name]],'List of Employees'!$B$4:$H$766,7))</f>
        <v>CENRO</v>
      </c>
      <c r="F9904" s="66" t="str">
        <f>IF(ISBLANK(LeaveTracker[[#This Row],[Employee Name]]),"-----",VLOOKUP(LeaveTracker[[#This Row],[Employee Name]],'List of Employees'!$B$4:$H$766,6))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2187</v>
      </c>
      <c r="E9905" s="19" t="str">
        <f>IF(ISBLANK(LeaveTracker[[#This Row],[Employee Name]]),"-----",VLOOKUP(LeaveTracker[[#This Row],[Employee Name]],'List of Employees'!$B$4:$H$766,7))</f>
        <v>OSPITAL NG TAGAYTAY</v>
      </c>
      <c r="F9905" s="66" t="str">
        <f>IF(ISBLANK(LeaveTracker[[#This Row],[Employee Name]]),"-----",VLOOKUP(LeaveTracker[[#This Row],[Employee Name]],'List of Employees'!$B$4:$H$766,6))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2187</v>
      </c>
      <c r="E9906" s="19" t="str">
        <f>IF(ISBLANK(LeaveTracker[[#This Row],[Employee Name]]),"-----",VLOOKUP(LeaveTracker[[#This Row],[Employee Name]],'List of Employees'!$B$4:$H$766,7))</f>
        <v>OSPITAL NG TAGAYTAY</v>
      </c>
      <c r="F9906" s="66" t="str">
        <f>IF(ISBLANK(LeaveTracker[[#This Row],[Employee Name]]),"-----",VLOOKUP(LeaveTracker[[#This Row],[Employee Name]],'List of Employees'!$B$4:$H$766,6))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2187</v>
      </c>
      <c r="E9907" s="19" t="str">
        <f>IF(ISBLANK(LeaveTracker[[#This Row],[Employee Name]]),"-----",VLOOKUP(LeaveTracker[[#This Row],[Employee Name]],'List of Employees'!$B$4:$H$766,7))</f>
        <v>OSPITAL NG TAGAYTAY</v>
      </c>
      <c r="F9907" s="66" t="str">
        <f>IF(ISBLANK(LeaveTracker[[#This Row],[Employee Name]]),"-----",VLOOKUP(LeaveTracker[[#This Row],[Employee Name]],'List of Employees'!$B$4:$H$766,6))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2187</v>
      </c>
      <c r="E9908" s="19" t="str">
        <f>IF(ISBLANK(LeaveTracker[[#This Row],[Employee Name]]),"-----",VLOOKUP(LeaveTracker[[#This Row],[Employee Name]],'List of Employees'!$B$4:$H$766,7))</f>
        <v>OSPITAL NG TAGAYTAY</v>
      </c>
      <c r="F9908" s="66" t="str">
        <f>IF(ISBLANK(LeaveTracker[[#This Row],[Employee Name]]),"-----",VLOOKUP(LeaveTracker[[#This Row],[Employee Name]],'List of Employees'!$B$4:$H$766,6))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Employees'!$B$4:$H$766,7))</f>
        <v>CEO</v>
      </c>
      <c r="F9909" s="66" t="str">
        <f>IF(ISBLANK(LeaveTracker[[#This Row],[Employee Name]]),"-----",VLOOKUP(LeaveTracker[[#This Row],[Employee Name]],'List of Employees'!$B$4:$H$766,6))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Employees'!$B$4:$H$766,7))</f>
        <v>PIO</v>
      </c>
      <c r="F9910" s="66" t="str">
        <f>IF(ISBLANK(LeaveTracker[[#This Row],[Employee Name]]),"-----",VLOOKUP(LeaveTracker[[#This Row],[Employee Name]],'List of Employees'!$B$4:$H$766,6))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Employees'!$B$4:$H$766,7))</f>
        <v>PIO</v>
      </c>
      <c r="F9911" s="66" t="str">
        <f>IF(ISBLANK(LeaveTracker[[#This Row],[Employee Name]]),"-----",VLOOKUP(LeaveTracker[[#This Row],[Employee Name]],'List of Employees'!$B$4:$H$766,6))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Employees'!$B$4:$H$766,7))</f>
        <v>CHARACTER OFFICE</v>
      </c>
      <c r="F9912" s="66" t="str">
        <f>IF(ISBLANK(LeaveTracker[[#This Row],[Employee Name]]),"-----",VLOOKUP(LeaveTracker[[#This Row],[Employee Name]],'List of Employees'!$B$4:$H$766,6))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Employees'!$B$4:$H$766,7))</f>
        <v>CTO</v>
      </c>
      <c r="F9913" s="66" t="str">
        <f>IF(ISBLANK(LeaveTracker[[#This Row],[Employee Name]]),"-----",VLOOKUP(LeaveTracker[[#This Row],[Employee Name]],'List of Employees'!$B$4:$H$766,6))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Employees'!$B$4:$H$766,7))</f>
        <v>CTO</v>
      </c>
      <c r="F9914" s="66" t="str">
        <f>IF(ISBLANK(LeaveTracker[[#This Row],[Employee Name]]),"-----",VLOOKUP(LeaveTracker[[#This Row],[Employee Name]],'List of Employees'!$B$4:$H$766,6))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Employees'!$B$4:$H$766,7))</f>
        <v>CTO</v>
      </c>
      <c r="F9915" s="66" t="str">
        <f>IF(ISBLANK(LeaveTracker[[#This Row],[Employee Name]]),"-----",VLOOKUP(LeaveTracker[[#This Row],[Employee Name]],'List of Employees'!$B$4:$H$766,6))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Employees'!$B$4:$H$766,7))</f>
        <v>CEO</v>
      </c>
      <c r="F9916" s="66" t="str">
        <f>IF(ISBLANK(LeaveTracker[[#This Row],[Employee Name]]),"-----",VLOOKUP(LeaveTracker[[#This Row],[Employee Name]],'List of Employees'!$B$4:$H$766,6))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Employees'!$B$4:$H$766,7))</f>
        <v>CTO</v>
      </c>
      <c r="F9917" s="66" t="str">
        <f>IF(ISBLANK(LeaveTracker[[#This Row],[Employee Name]]),"-----",VLOOKUP(LeaveTracker[[#This Row],[Employee Name]],'List of Employees'!$B$4:$H$766,6))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2367</v>
      </c>
      <c r="E9918" s="19" t="str">
        <f>IF(ISBLANK(LeaveTracker[[#This Row],[Employee Name]]),"-----",VLOOKUP(LeaveTracker[[#This Row],[Employee Name]],'List of Employees'!$B$4:$H$766,7))</f>
        <v xml:space="preserve">OFFICE OF THE SANGGUNIANG PANLUNGSOD </v>
      </c>
      <c r="F9918" s="66" t="str">
        <f>IF(ISBLANK(LeaveTracker[[#This Row],[Employee Name]]),"-----",VLOOKUP(LeaveTracker[[#This Row],[Employee Name]],'List of Employees'!$B$4:$H$766,6))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2374</v>
      </c>
      <c r="E9919" s="19" t="str">
        <f>IF(ISBLANK(LeaveTracker[[#This Row],[Employee Name]]),"-----",VLOOKUP(LeaveTracker[[#This Row],[Employee Name]],'List of Employees'!$B$4:$H$766,7))</f>
        <v>LCR</v>
      </c>
      <c r="F9919" s="66" t="str">
        <f>IF(ISBLANK(LeaveTracker[[#This Row],[Employee Name]]),"-----",VLOOKUP(LeaveTracker[[#This Row],[Employee Name]],'List of Employees'!$B$4:$H$766,6))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2374</v>
      </c>
      <c r="E9920" s="19" t="str">
        <f>IF(ISBLANK(LeaveTracker[[#This Row],[Employee Name]]),"-----",VLOOKUP(LeaveTracker[[#This Row],[Employee Name]],'List of Employees'!$B$4:$H$766,7))</f>
        <v>LCR</v>
      </c>
      <c r="F9920" s="66" t="str">
        <f>IF(ISBLANK(LeaveTracker[[#This Row],[Employee Name]]),"-----",VLOOKUP(LeaveTracker[[#This Row],[Employee Name]],'List of Employees'!$B$4:$H$766,6))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2374</v>
      </c>
      <c r="E9921" s="19" t="str">
        <f>IF(ISBLANK(LeaveTracker[[#This Row],[Employee Name]]),"-----",VLOOKUP(LeaveTracker[[#This Row],[Employee Name]],'List of Employees'!$B$4:$H$766,7))</f>
        <v>LCR</v>
      </c>
      <c r="F9921" s="66" t="str">
        <f>IF(ISBLANK(LeaveTracker[[#This Row],[Employee Name]]),"-----",VLOOKUP(LeaveTracker[[#This Row],[Employee Name]],'List of Employees'!$B$4:$H$766,6))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1821</v>
      </c>
      <c r="E9922" s="19" t="str">
        <f>IF(ISBLANK(LeaveTracker[[#This Row],[Employee Name]]),"-----",VLOOKUP(LeaveTracker[[#This Row],[Employee Name]],'List of Employees'!$B$4:$H$766,7))</f>
        <v>SP</v>
      </c>
      <c r="F9922" s="66" t="str">
        <f>IF(ISBLANK(LeaveTracker[[#This Row],[Employee Name]]),"-----",VLOOKUP(LeaveTracker[[#This Row],[Employee Name]],'List of Employees'!$B$4:$H$766,6))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Employees'!$B$4:$H$766,7))</f>
        <v>ACCOUNTING</v>
      </c>
      <c r="F9923" s="66" t="str">
        <f>IF(ISBLANK(LeaveTracker[[#This Row],[Employee Name]]),"-----",VLOOKUP(LeaveTracker[[#This Row],[Employee Name]],'List of Employees'!$B$4:$H$766,6))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Employees'!$B$4:$H$766,7))</f>
        <v>ACCOUNTING</v>
      </c>
      <c r="F9924" s="66" t="str">
        <f>IF(ISBLANK(LeaveTracker[[#This Row],[Employee Name]]),"-----",VLOOKUP(LeaveTracker[[#This Row],[Employee Name]],'List of Employees'!$B$4:$H$766,6))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1771</v>
      </c>
      <c r="E9925" s="19" t="str">
        <f>IF(ISBLANK(LeaveTracker[[#This Row],[Employee Name]]),"-----",VLOOKUP(LeaveTracker[[#This Row],[Employee Name]],'List of Employees'!$B$4:$H$766,7))</f>
        <v>SP</v>
      </c>
      <c r="F9925" s="66" t="str">
        <f>IF(ISBLANK(LeaveTracker[[#This Row],[Employee Name]]),"-----",VLOOKUP(LeaveTracker[[#This Row],[Employee Name]],'List of Employees'!$B$4:$H$766,6))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Employees'!$B$4:$H$766,7))</f>
        <v>SP</v>
      </c>
      <c r="F9926" s="66" t="str">
        <f>IF(ISBLANK(LeaveTracker[[#This Row],[Employee Name]]),"-----",VLOOKUP(LeaveTracker[[#This Row],[Employee Name]],'List of Employees'!$B$4:$H$766,6))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2633</v>
      </c>
      <c r="E9927" s="19" t="str">
        <f>IF(ISBLANK(LeaveTracker[[#This Row],[Employee Name]]),"-----",VLOOKUP(LeaveTracker[[#This Row],[Employee Name]],'List of Employees'!$B$4:$H$766,7))</f>
        <v>CSU</v>
      </c>
      <c r="F9927" s="66" t="str">
        <f>IF(ISBLANK(LeaveTracker[[#This Row],[Employee Name]]),"-----",VLOOKUP(LeaveTracker[[#This Row],[Employee Name]],'List of Employees'!$B$4:$H$766,6))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2636</v>
      </c>
      <c r="E9928" s="19">
        <f>IF(ISBLANK(LeaveTracker[[#This Row],[Employee Name]]),"-----",VLOOKUP(LeaveTracker[[#This Row],[Employee Name]],'List of Employees'!$B$4:$H$766,7))</f>
        <v>0</v>
      </c>
      <c r="F9928" s="66" t="str">
        <f>IF(ISBLANK(LeaveTracker[[#This Row],[Employee Name]]),"-----",VLOOKUP(LeaveTracker[[#This Row],[Employee Name]],'List of Employees'!$B$4:$H$766,6))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2638</v>
      </c>
      <c r="E9929" s="19" t="str">
        <f>IF(ISBLANK(LeaveTracker[[#This Row],[Employee Name]]),"-----",VLOOKUP(LeaveTracker[[#This Row],[Employee Name]],'List of Employees'!$B$4:$H$766,7))</f>
        <v>ACCOUNTING</v>
      </c>
      <c r="F9929" s="66" t="str">
        <f>IF(ISBLANK(LeaveTracker[[#This Row],[Employee Name]]),"-----",VLOOKUP(LeaveTracker[[#This Row],[Employee Name]],'List of Employees'!$B$4:$H$766,6))</f>
        <v>PERMANENT</v>
      </c>
      <c r="G9929" s="24">
        <v>45299</v>
      </c>
      <c r="H9929" s="24">
        <v>45307</v>
      </c>
      <c r="I9929" s="20" t="s">
        <v>297</v>
      </c>
      <c r="J9929" s="42" t="s">
        <v>2639</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31">
        <v>45306</v>
      </c>
      <c r="C9930" s="31">
        <v>45295</v>
      </c>
      <c r="D9930" s="19" t="s">
        <v>2647</v>
      </c>
      <c r="E9930" s="19" t="str">
        <f>IF(ISBLANK(LeaveTracker[[#This Row],[Employee Name]]),"-----",VLOOKUP(LeaveTracker[[#This Row],[Employee Name]],'List of Employees'!$B$4:$H$766,7))</f>
        <v>CHO</v>
      </c>
      <c r="F9930" s="19" t="str">
        <f>IF(ISBLANK(LeaveTracker[[#This Row],[Employee Name]]),"-----",VLOOKUP(LeaveTracker[[#This Row],[Employee Name]],'List of Employees'!$B$4:$H$766,6))</f>
        <v>CASUAL</v>
      </c>
      <c r="G9930" s="24"/>
      <c r="H9930" s="24"/>
      <c r="I9930" s="20" t="s">
        <v>297</v>
      </c>
      <c r="J9930" s="42" t="s">
        <v>688</v>
      </c>
      <c r="K9930" s="57" t="str">
        <f ca="1">LeaveTracker[[#This Row],[Days]]&amp;" "&amp;LeaveTracker[[#This Row],[Type of Leave]]</f>
        <v>0 OTHER</v>
      </c>
      <c r="L9930" s="23">
        <f ca="1">NETWORKDAYS(LeaveTracker[[#This Row],[Start Date]],LeaveTracker[[#This Row],[End Date]],lstHolidays)</f>
        <v>0</v>
      </c>
      <c r="M9930" s="27"/>
    </row>
    <row r="9931" spans="1:13" ht="30" customHeight="1" x14ac:dyDescent="0.3">
      <c r="A9931" s="27">
        <f t="shared" si="127"/>
        <v>5632</v>
      </c>
      <c r="B9931" s="31">
        <v>45306</v>
      </c>
      <c r="C9931" s="31">
        <v>45301</v>
      </c>
      <c r="D9931" s="19" t="s">
        <v>1844</v>
      </c>
      <c r="E9931" s="19" t="str">
        <f>IF(ISBLANK(LeaveTracker[[#This Row],[Employee Name]]),"-----",VLOOKUP(LeaveTracker[[#This Row],[Employee Name]],'List of Employees'!$B$4:$H$766,7))</f>
        <v>ONT</v>
      </c>
      <c r="F9931" s="19" t="str">
        <f>IF(ISBLANK(LeaveTracker[[#This Row],[Employee Name]]),"-----",VLOOKUP(LeaveTracker[[#This Row],[Employee Name]],'List of Employees'!$B$4:$H$766,6))</f>
        <v>CASUAL</v>
      </c>
      <c r="G9931" s="24"/>
      <c r="H9931" s="24"/>
      <c r="I9931" s="20" t="s">
        <v>297</v>
      </c>
      <c r="J9931" s="42" t="s">
        <v>688</v>
      </c>
      <c r="K9931" s="57" t="str">
        <f ca="1">LeaveTracker[[#This Row],[Days]]&amp;" "&amp;LeaveTracker[[#This Row],[Type of Leave]]</f>
        <v>0 OTHER</v>
      </c>
      <c r="L9931" s="23">
        <f ca="1">NETWORKDAYS(LeaveTracker[[#This Row],[Start Date]],LeaveTracker[[#This Row],[End Date]],lstHolidays)</f>
        <v>0</v>
      </c>
      <c r="M9931" s="27"/>
    </row>
    <row r="9932" spans="1:13" ht="30" customHeight="1" x14ac:dyDescent="0.3">
      <c r="A9932" s="27">
        <f t="shared" si="127"/>
        <v>5633</v>
      </c>
      <c r="B9932" s="31">
        <v>45306</v>
      </c>
      <c r="C9932" s="31">
        <v>45301</v>
      </c>
      <c r="D9932" s="19" t="s">
        <v>2648</v>
      </c>
      <c r="E9932" s="19">
        <f>IF(ISBLANK(LeaveTracker[[#This Row],[Employee Name]]),"-----",VLOOKUP(LeaveTracker[[#This Row],[Employee Name]],'List of Employees'!$B$4:$H$766,7))</f>
        <v>0</v>
      </c>
      <c r="F9932" s="19" t="str">
        <f>IF(ISBLANK(LeaveTracker[[#This Row],[Employee Name]]),"-----",VLOOKUP(LeaveTracker[[#This Row],[Employee Name]],'List of Employees'!$B$4:$H$766,6))</f>
        <v>CASUAL</v>
      </c>
      <c r="G9932" s="24"/>
      <c r="H9932" s="24"/>
      <c r="I9932" s="20" t="s">
        <v>297</v>
      </c>
      <c r="J9932" s="42" t="s">
        <v>688</v>
      </c>
      <c r="K9932" s="57" t="str">
        <f ca="1">LeaveTracker[[#This Row],[Days]]&amp;" "&amp;LeaveTracker[[#This Row],[Type of Leave]]</f>
        <v>0 OTHER</v>
      </c>
      <c r="L9932" s="23">
        <f ca="1">NETWORKDAYS(LeaveTracker[[#This Row],[Start Date]],LeaveTracker[[#This Row],[End Date]],lstHolidays)</f>
        <v>0</v>
      </c>
      <c r="M9932" s="27"/>
    </row>
    <row r="9933" spans="1:13" ht="30" customHeight="1" x14ac:dyDescent="0.3">
      <c r="A9933" s="27">
        <f t="shared" si="127"/>
        <v>5634</v>
      </c>
      <c r="B9933" s="31">
        <v>45306</v>
      </c>
      <c r="C9933" s="31">
        <v>45306</v>
      </c>
      <c r="D9933" s="19" t="s">
        <v>337</v>
      </c>
      <c r="E9933" s="19" t="str">
        <f>IF(ISBLANK(LeaveTracker[[#This Row],[Employee Name]]),"-----",VLOOKUP(LeaveTracker[[#This Row],[Employee Name]],'List of Employees'!$B$4:$H$766,7))</f>
        <v>COMELEC</v>
      </c>
      <c r="F9933" s="19" t="str">
        <f>IF(ISBLANK(LeaveTracker[[#This Row],[Employee Name]]),"-----",VLOOKUP(LeaveTracker[[#This Row],[Employee Name]],'List of Employees'!$B$4:$H$766,6))</f>
        <v>PERMANENT</v>
      </c>
      <c r="G9933" s="24"/>
      <c r="H9933" s="24"/>
      <c r="I9933" s="20" t="s">
        <v>297</v>
      </c>
      <c r="J9933" s="42" t="s">
        <v>688</v>
      </c>
      <c r="K9933" s="57" t="str">
        <f ca="1">LeaveTracker[[#This Row],[Days]]&amp;" "&amp;LeaveTracker[[#This Row],[Type of Leave]]</f>
        <v>0 OTHER</v>
      </c>
      <c r="L9933" s="23">
        <f ca="1">NETWORKDAYS(LeaveTracker[[#This Row],[Start Date]],LeaveTracker[[#This Row],[End Date]],lstHolidays)</f>
        <v>0</v>
      </c>
      <c r="M9933" s="27"/>
    </row>
    <row r="9934" spans="1:13" ht="30" customHeight="1" x14ac:dyDescent="0.3">
      <c r="A9934" s="27">
        <f t="shared" si="127"/>
        <v>5635</v>
      </c>
      <c r="B9934" s="31">
        <v>45307</v>
      </c>
      <c r="C9934" s="31">
        <v>45302</v>
      </c>
      <c r="D9934" s="19" t="s">
        <v>2652</v>
      </c>
      <c r="E9934" s="19" t="str">
        <f>IF(ISBLANK(LeaveTracker[[#This Row],[Employee Name]]),"-----",VLOOKUP(LeaveTracker[[#This Row],[Employee Name]],'List of Employees'!$B$4:$H$766,7))</f>
        <v>CPDO</v>
      </c>
      <c r="F9934" s="19" t="str">
        <f>IF(ISBLANK(LeaveTracker[[#This Row],[Employee Name]]),"-----",VLOOKUP(LeaveTracker[[#This Row],[Employee Name]],'List of Employees'!$B$4:$H$766,6))</f>
        <v>PERMANENT</v>
      </c>
      <c r="G9934" s="24">
        <v>45293</v>
      </c>
      <c r="H9934" s="24">
        <v>45302</v>
      </c>
      <c r="I9934" s="20" t="s">
        <v>297</v>
      </c>
      <c r="J9934" s="42" t="s">
        <v>2653</v>
      </c>
      <c r="K9934" s="57" t="str">
        <f ca="1">LeaveTracker[[#This Row],[Days]]&amp;" "&amp;LeaveTracker[[#This Row],[Type of Leave]]</f>
        <v>8 OTHER</v>
      </c>
      <c r="L9934" s="23">
        <f ca="1">NETWORKDAYS(LeaveTracker[[#This Row],[Start Date]],LeaveTracker[[#This Row],[End Date]],lstHolidays)</f>
        <v>8</v>
      </c>
      <c r="M9934" s="27"/>
    </row>
    <row r="9935" spans="1:13" ht="30" customHeight="1" x14ac:dyDescent="0.3">
      <c r="A9935" s="27">
        <v>5635</v>
      </c>
      <c r="B9935" s="31">
        <v>45307</v>
      </c>
      <c r="C9935" s="31">
        <v>45302</v>
      </c>
      <c r="D9935" s="19" t="s">
        <v>2652</v>
      </c>
      <c r="E9935" s="19" t="str">
        <f>IF(ISBLANK(LeaveTracker[[#This Row],[Employee Name]]),"-----",VLOOKUP(LeaveTracker[[#This Row],[Employee Name]],'List of Employees'!$B$4:$H$766,7))</f>
        <v>CPDO</v>
      </c>
      <c r="F9935" s="19" t="str">
        <f>IF(ISBLANK(LeaveTracker[[#This Row],[Employee Name]]),"-----",VLOOKUP(LeaveTracker[[#This Row],[Employee Name]],'List of Employees'!$B$4:$H$766,6))</f>
        <v>PERMANENT</v>
      </c>
      <c r="G9935" s="24">
        <v>45303</v>
      </c>
      <c r="H9935" s="24">
        <v>45322</v>
      </c>
      <c r="I9935" s="19" t="s">
        <v>1019</v>
      </c>
      <c r="J9935" s="42" t="s">
        <v>81</v>
      </c>
      <c r="K9935" s="57" t="str">
        <f ca="1">LeaveTracker[[#This Row],[Days]]&amp;" "&amp;LeaveTracker[[#This Row],[Type of Leave]]</f>
        <v>14 WITHOUTPAY</v>
      </c>
      <c r="L9935" s="23">
        <f ca="1">NETWORKDAYS(LeaveTracker[[#This Row],[Start Date]],LeaveTracker[[#This Row],[End Date]],lstHolidays)</f>
        <v>14</v>
      </c>
      <c r="M9935" s="27"/>
    </row>
    <row r="9936" spans="1:13" ht="30" customHeight="1" x14ac:dyDescent="0.3">
      <c r="A9936" s="27">
        <f t="shared" si="127"/>
        <v>5636</v>
      </c>
      <c r="B9936" s="31">
        <v>45307</v>
      </c>
      <c r="C9936" s="31">
        <v>45300</v>
      </c>
      <c r="D9936" s="19" t="s">
        <v>1737</v>
      </c>
      <c r="E9936" s="19">
        <f>IF(ISBLANK(LeaveTracker[[#This Row],[Employee Name]]),"-----",VLOOKUP(LeaveTracker[[#This Row],[Employee Name]],'List of Employees'!$B$4:$H$766,7))</f>
        <v>0</v>
      </c>
      <c r="F9936" s="19" t="str">
        <f>IF(ISBLANK(LeaveTracker[[#This Row],[Employee Name]]),"-----",VLOOKUP(LeaveTracker[[#This Row],[Employee Name]],'List of Employees'!$B$4:$H$766,6))</f>
        <v>CASUAL</v>
      </c>
      <c r="G9936" s="24">
        <v>45296</v>
      </c>
      <c r="H9936" s="24">
        <v>45296</v>
      </c>
      <c r="I9936" s="20" t="s">
        <v>81</v>
      </c>
      <c r="K9936" s="57" t="str">
        <f ca="1">LeaveTracker[[#This Row],[Days]]&amp;" "&amp;LeaveTracker[[#This Row],[Type of Leave]]</f>
        <v>1 SL</v>
      </c>
      <c r="L9936" s="23">
        <f ca="1">NETWORKDAYS(LeaveTracker[[#This Row],[Start Date]],LeaveTracker[[#This Row],[End Date]],lstHolidays)</f>
        <v>1</v>
      </c>
      <c r="M9936" s="27"/>
    </row>
    <row r="9937" spans="1:13" ht="30" customHeight="1" x14ac:dyDescent="0.3">
      <c r="A9937" s="27">
        <v>5636</v>
      </c>
      <c r="B9937" s="31">
        <v>45307</v>
      </c>
      <c r="C9937" s="31">
        <v>45301</v>
      </c>
      <c r="D9937" s="19" t="s">
        <v>1737</v>
      </c>
      <c r="E9937" s="19">
        <f>IF(ISBLANK(LeaveTracker[[#This Row],[Employee Name]]),"-----",VLOOKUP(LeaveTracker[[#This Row],[Employee Name]],'List of Employees'!$B$4:$H$766,7))</f>
        <v>0</v>
      </c>
      <c r="F9937" s="19" t="str">
        <f>IF(ISBLANK(LeaveTracker[[#This Row],[Employee Name]]),"-----",VLOOKUP(LeaveTracker[[#This Row],[Employee Name]],'List of Employees'!$B$4:$H$766,6))</f>
        <v>CASUAL</v>
      </c>
      <c r="G9937" s="24">
        <v>45299</v>
      </c>
      <c r="H9937" s="24">
        <v>45299</v>
      </c>
      <c r="I9937" s="20" t="s">
        <v>81</v>
      </c>
      <c r="K9937" s="57" t="str">
        <f ca="1">LeaveTracker[[#This Row],[Days]]&amp;" "&amp;LeaveTracker[[#This Row],[Type of Leave]]</f>
        <v>1 SL</v>
      </c>
      <c r="L9937" s="23">
        <f ca="1">NETWORKDAYS(LeaveTracker[[#This Row],[Start Date]],LeaveTracker[[#This Row],[End Date]],lstHolidays)</f>
        <v>1</v>
      </c>
      <c r="M9937" s="27"/>
    </row>
    <row r="9938" spans="1:13" ht="30" customHeight="1" x14ac:dyDescent="0.3">
      <c r="A9938" s="27">
        <f>A9936+1</f>
        <v>5637</v>
      </c>
      <c r="B9938" s="31">
        <v>45307</v>
      </c>
      <c r="C9938" s="31">
        <v>45302</v>
      </c>
      <c r="D9938" s="19" t="s">
        <v>2652</v>
      </c>
      <c r="E9938" s="19" t="str">
        <f>IF(ISBLANK(LeaveTracker[[#This Row],[Employee Name]]),"-----",VLOOKUP(LeaveTracker[[#This Row],[Employee Name]],'List of Employees'!$B$4:$H$766,7))</f>
        <v>CPDO</v>
      </c>
      <c r="F9938" s="19" t="str">
        <f>IF(ISBLANK(LeaveTracker[[#This Row],[Employee Name]]),"-----",VLOOKUP(LeaveTracker[[#This Row],[Employee Name]],'List of Employees'!$B$4:$H$766,6))</f>
        <v>PERMANENT</v>
      </c>
      <c r="G9938" s="24">
        <v>45133</v>
      </c>
      <c r="H9938" s="24">
        <v>45291</v>
      </c>
      <c r="I9938" s="20" t="s">
        <v>81</v>
      </c>
      <c r="K9938" s="57" t="str">
        <f ca="1">LeaveTracker[[#This Row],[Days]]&amp;" "&amp;LeaveTracker[[#This Row],[Type of Leave]]</f>
        <v>107 SL</v>
      </c>
      <c r="L9938" s="23">
        <f ca="1">NETWORKDAYS(LeaveTracker[[#This Row],[Start Date]],LeaveTracker[[#This Row],[End Date]],lstHolidays)</f>
        <v>107</v>
      </c>
      <c r="M9938" s="27"/>
    </row>
    <row r="9939" spans="1:13" ht="30" customHeight="1" x14ac:dyDescent="0.3">
      <c r="A9939" s="27">
        <f t="shared" si="127"/>
        <v>5638</v>
      </c>
      <c r="B9939" s="31">
        <v>45307</v>
      </c>
      <c r="C9939" s="31">
        <v>45302</v>
      </c>
      <c r="D9939" s="19" t="s">
        <v>2652</v>
      </c>
      <c r="E9939" s="19" t="str">
        <f>IF(ISBLANK(LeaveTracker[[#This Row],[Employee Name]]),"-----",VLOOKUP(LeaveTracker[[#This Row],[Employee Name]],'List of Employees'!$B$4:$H$766,7))</f>
        <v>CPDO</v>
      </c>
      <c r="F9939" s="19" t="str">
        <f>IF(ISBLANK(LeaveTracker[[#This Row],[Employee Name]]),"-----",VLOOKUP(LeaveTracker[[#This Row],[Employee Name]],'List of Employees'!$B$4:$H$766,6))</f>
        <v>PERMANENT</v>
      </c>
      <c r="G9939" s="24">
        <v>44929</v>
      </c>
      <c r="H9939" s="24">
        <v>44944</v>
      </c>
      <c r="I9939" s="20" t="s">
        <v>297</v>
      </c>
      <c r="J9939" s="42" t="s">
        <v>2653</v>
      </c>
      <c r="K9939" s="57" t="str">
        <f ca="1">LeaveTracker[[#This Row],[Days]]&amp;" "&amp;LeaveTracker[[#This Row],[Type of Leave]]</f>
        <v>12 OTHER</v>
      </c>
      <c r="L9939" s="23">
        <f ca="1">NETWORKDAYS(LeaveTracker[[#This Row],[Start Date]],LeaveTracker[[#This Row],[End Date]],lstHolidays)</f>
        <v>12</v>
      </c>
      <c r="M9939" s="27"/>
    </row>
    <row r="9940" spans="1:13" ht="30" customHeight="1" x14ac:dyDescent="0.3">
      <c r="A9940" s="27">
        <v>5638</v>
      </c>
      <c r="B9940" s="31">
        <v>45307</v>
      </c>
      <c r="C9940" s="31">
        <v>45303</v>
      </c>
      <c r="D9940" s="19" t="s">
        <v>2652</v>
      </c>
      <c r="E9940" s="19" t="str">
        <f>IF(ISBLANK(LeaveTracker[[#This Row],[Employee Name]]),"-----",VLOOKUP(LeaveTracker[[#This Row],[Employee Name]],'List of Employees'!$B$4:$H$766,7))</f>
        <v>CPDO</v>
      </c>
      <c r="F9940" s="19" t="str">
        <f>IF(ISBLANK(LeaveTracker[[#This Row],[Employee Name]]),"-----",VLOOKUP(LeaveTracker[[#This Row],[Employee Name]],'List of Employees'!$B$4:$H$766,6))</f>
        <v>PERMANENT</v>
      </c>
      <c r="G9940" s="24">
        <v>44945</v>
      </c>
      <c r="H9940" s="24">
        <v>45118</v>
      </c>
      <c r="I9940" s="20" t="s">
        <v>81</v>
      </c>
      <c r="K9940" s="57" t="str">
        <f ca="1">LeaveTracker[[#This Row],[Days]]&amp;" "&amp;LeaveTracker[[#This Row],[Type of Leave]]</f>
        <v>121 SL</v>
      </c>
      <c r="L9940" s="23">
        <f ca="1">NETWORKDAYS(LeaveTracker[[#This Row],[Start Date]],LeaveTracker[[#This Row],[End Date]],lstHolidays)</f>
        <v>121</v>
      </c>
      <c r="M9940" s="27"/>
    </row>
    <row r="9941" spans="1:13" ht="30" customHeight="1" x14ac:dyDescent="0.3">
      <c r="A9941" s="27">
        <f>A9939+1</f>
        <v>5639</v>
      </c>
      <c r="B9941" s="31">
        <v>45307</v>
      </c>
      <c r="C9941" s="31">
        <v>45306</v>
      </c>
      <c r="D9941" s="19" t="s">
        <v>374</v>
      </c>
      <c r="E9941" s="19" t="str">
        <f>IF(ISBLANK(LeaveTracker[[#This Row],[Employee Name]]),"-----",VLOOKUP(LeaveTracker[[#This Row],[Employee Name]],'List of Employees'!$B$4:$H$766,7))</f>
        <v>CCT</v>
      </c>
      <c r="F9941" s="19" t="str">
        <f>IF(ISBLANK(LeaveTracker[[#This Row],[Employee Name]]),"-----",VLOOKUP(LeaveTracker[[#This Row],[Employee Name]],'List of Employees'!$B$4:$H$766,6))</f>
        <v>PERMANENT</v>
      </c>
      <c r="G9941" s="24">
        <v>45300</v>
      </c>
      <c r="H9941" s="24">
        <v>45303</v>
      </c>
      <c r="I9941" s="20" t="s">
        <v>81</v>
      </c>
      <c r="K9941" s="57" t="str">
        <f ca="1">LeaveTracker[[#This Row],[Days]]&amp;" "&amp;LeaveTracker[[#This Row],[Type of Leave]]</f>
        <v>4 SL</v>
      </c>
      <c r="L9941" s="23">
        <f ca="1">NETWORKDAYS(LeaveTracker[[#This Row],[Start Date]],LeaveTracker[[#This Row],[End Date]],lstHolidays)</f>
        <v>4</v>
      </c>
      <c r="M9941" s="27"/>
    </row>
    <row r="9942" spans="1:13" ht="30" customHeight="1" x14ac:dyDescent="0.3">
      <c r="A9942" s="27">
        <f t="shared" si="127"/>
        <v>5640</v>
      </c>
      <c r="B9942" s="31">
        <v>45307</v>
      </c>
      <c r="C9942" s="31">
        <v>45306</v>
      </c>
      <c r="D9942" s="19" t="s">
        <v>690</v>
      </c>
      <c r="E9942" s="19" t="str">
        <f>IF(ISBLANK(LeaveTracker[[#This Row],[Employee Name]]),"-----",VLOOKUP(LeaveTracker[[#This Row],[Employee Name]],'List of Employees'!$B$4:$H$766,7))</f>
        <v>VMO</v>
      </c>
      <c r="F9942" s="19" t="str">
        <f>IF(ISBLANK(LeaveTracker[[#This Row],[Employee Name]]),"-----",VLOOKUP(LeaveTracker[[#This Row],[Employee Name]],'List of Employees'!$B$4:$H$766,6))</f>
        <v>PERMANENT</v>
      </c>
      <c r="G9942" s="24">
        <v>45303</v>
      </c>
      <c r="H9942" s="24">
        <v>45303</v>
      </c>
      <c r="I9942" s="20" t="s">
        <v>81</v>
      </c>
      <c r="K9942" s="57" t="str">
        <f ca="1">LeaveTracker[[#This Row],[Days]]&amp;" "&amp;LeaveTracker[[#This Row],[Type of Leave]]</f>
        <v>1 SL</v>
      </c>
      <c r="L9942" s="23">
        <f ca="1">NETWORKDAYS(LeaveTracker[[#This Row],[Start Date]],LeaveTracker[[#This Row],[End Date]],lstHolidays)</f>
        <v>1</v>
      </c>
      <c r="M9942" s="27"/>
    </row>
    <row r="9943" spans="1:13" ht="30" customHeight="1" x14ac:dyDescent="0.3">
      <c r="A9943" s="27">
        <f t="shared" si="127"/>
        <v>5641</v>
      </c>
      <c r="B9943" s="31">
        <v>45307</v>
      </c>
      <c r="C9943" s="31">
        <v>45302</v>
      </c>
      <c r="D9943" s="19" t="s">
        <v>573</v>
      </c>
      <c r="E9943" s="19" t="str">
        <f>IF(ISBLANK(LeaveTracker[[#This Row],[Employee Name]]),"-----",VLOOKUP(LeaveTracker[[#This Row],[Employee Name]],'List of Employees'!$B$4:$H$766,7))</f>
        <v>CCT</v>
      </c>
      <c r="F9943" s="19" t="str">
        <f>IF(ISBLANK(LeaveTracker[[#This Row],[Employee Name]]),"-----",VLOOKUP(LeaveTracker[[#This Row],[Employee Name]],'List of Employees'!$B$4:$H$766,6))</f>
        <v>PERMANENT</v>
      </c>
      <c r="G9943" s="24">
        <v>45296</v>
      </c>
      <c r="H9943" s="24">
        <v>45296</v>
      </c>
      <c r="I9943" s="20" t="s">
        <v>81</v>
      </c>
      <c r="K9943" s="57" t="str">
        <f ca="1">LeaveTracker[[#This Row],[Days]]&amp;" "&amp;LeaveTracker[[#This Row],[Type of Leave]]</f>
        <v>1 SL</v>
      </c>
      <c r="L9943" s="23">
        <f ca="1">NETWORKDAYS(LeaveTracker[[#This Row],[Start Date]],LeaveTracker[[#This Row],[End Date]],lstHolidays)</f>
        <v>1</v>
      </c>
      <c r="M9943" s="27"/>
    </row>
    <row r="9944" spans="1:13" ht="30" customHeight="1" x14ac:dyDescent="0.3">
      <c r="A9944" s="27">
        <v>5641</v>
      </c>
      <c r="B9944" s="31">
        <v>45307</v>
      </c>
      <c r="C9944" s="31">
        <v>45302</v>
      </c>
      <c r="D9944" s="19" t="s">
        <v>573</v>
      </c>
      <c r="E9944" s="19" t="str">
        <f>IF(ISBLANK(LeaveTracker[[#This Row],[Employee Name]]),"-----",VLOOKUP(LeaveTracker[[#This Row],[Employee Name]],'List of Employees'!$B$4:$H$766,7))</f>
        <v>CCT</v>
      </c>
      <c r="F9944" s="19" t="str">
        <f>IF(ISBLANK(LeaveTracker[[#This Row],[Employee Name]]),"-----",VLOOKUP(LeaveTracker[[#This Row],[Employee Name]],'List of Employees'!$B$4:$H$766,6))</f>
        <v>PERMANENT</v>
      </c>
      <c r="G9944" s="24">
        <v>45300</v>
      </c>
      <c r="H9944" s="24">
        <v>45300</v>
      </c>
      <c r="I9944" s="20" t="s">
        <v>81</v>
      </c>
      <c r="K9944" s="57" t="str">
        <f ca="1">LeaveTracker[[#This Row],[Days]]&amp;" "&amp;LeaveTracker[[#This Row],[Type of Leave]]</f>
        <v>1 SL</v>
      </c>
      <c r="L9944" s="23">
        <f ca="1">NETWORKDAYS(LeaveTracker[[#This Row],[Start Date]],LeaveTracker[[#This Row],[End Date]],lstHolidays)</f>
        <v>1</v>
      </c>
      <c r="M9944" s="27"/>
    </row>
    <row r="9945" spans="1:13" ht="30" customHeight="1" x14ac:dyDescent="0.3">
      <c r="A9945" s="27">
        <f>A9943+1</f>
        <v>5642</v>
      </c>
      <c r="B9945" s="31">
        <v>45307</v>
      </c>
      <c r="C9945" s="31">
        <v>45306</v>
      </c>
      <c r="D9945" s="19" t="s">
        <v>846</v>
      </c>
      <c r="E9945" s="19" t="str">
        <f>IF(ISBLANK(LeaveTracker[[#This Row],[Employee Name]]),"-----",VLOOKUP(LeaveTracker[[#This Row],[Employee Name]],'List of Employees'!$B$4:$H$766,7))</f>
        <v>MO</v>
      </c>
      <c r="F9945" s="19" t="str">
        <f>IF(ISBLANK(LeaveTracker[[#This Row],[Employee Name]]),"-----",VLOOKUP(LeaveTracker[[#This Row],[Employee Name]],'List of Employees'!$B$4:$H$766,6))</f>
        <v>PERMANENT</v>
      </c>
      <c r="G9945" s="24">
        <v>45299</v>
      </c>
      <c r="H9945" s="24">
        <v>45299</v>
      </c>
      <c r="I9945" s="20" t="s">
        <v>81</v>
      </c>
      <c r="K9945" s="57" t="str">
        <f ca="1">LeaveTracker[[#This Row],[Days]]&amp;" "&amp;LeaveTracker[[#This Row],[Type of Leave]]</f>
        <v>1 SL</v>
      </c>
      <c r="L9945" s="23">
        <f ca="1">NETWORKDAYS(LeaveTracker[[#This Row],[Start Date]],LeaveTracker[[#This Row],[End Date]],lstHolidays)</f>
        <v>1</v>
      </c>
      <c r="M9945" s="27"/>
    </row>
    <row r="9946" spans="1:13" ht="30" customHeight="1" x14ac:dyDescent="0.3">
      <c r="A9946" s="27">
        <f t="shared" si="127"/>
        <v>5643</v>
      </c>
      <c r="B9946" s="31">
        <v>45307</v>
      </c>
      <c r="C9946" s="31">
        <v>45306</v>
      </c>
      <c r="D9946" s="19" t="s">
        <v>2008</v>
      </c>
      <c r="E9946" s="19" t="str">
        <f>IF(ISBLANK(LeaveTracker[[#This Row],[Employee Name]]),"-----",VLOOKUP(LeaveTracker[[#This Row],[Employee Name]],'List of Employees'!$B$4:$H$766,7))</f>
        <v>EDP</v>
      </c>
      <c r="F9946" s="19" t="str">
        <f>IF(ISBLANK(LeaveTracker[[#This Row],[Employee Name]]),"-----",VLOOKUP(LeaveTracker[[#This Row],[Employee Name]],'List of Employees'!$B$4:$H$766,6))</f>
        <v>CASUAL</v>
      </c>
      <c r="G9946" s="24">
        <v>45305</v>
      </c>
      <c r="H9946" s="24">
        <v>45305</v>
      </c>
      <c r="I9946" s="20" t="s">
        <v>81</v>
      </c>
      <c r="K9946" s="57" t="str">
        <f>LeaveTracker[[#This Row],[Days]]&amp;" "&amp;LeaveTracker[[#This Row],[Type of Leave]]</f>
        <v>1 SL</v>
      </c>
      <c r="L9946" s="23">
        <v>1</v>
      </c>
      <c r="M9946" s="27"/>
    </row>
    <row r="9947" spans="1:13" ht="30" customHeight="1" x14ac:dyDescent="0.3">
      <c r="A9947" s="27">
        <f t="shared" si="127"/>
        <v>5644</v>
      </c>
      <c r="B9947" s="31">
        <v>45307</v>
      </c>
      <c r="C9947" s="31">
        <v>45303</v>
      </c>
      <c r="D9947" s="19" t="s">
        <v>2180</v>
      </c>
      <c r="E9947" s="19" t="str">
        <f>IF(ISBLANK(LeaveTracker[[#This Row],[Employee Name]]),"-----",VLOOKUP(LeaveTracker[[#This Row],[Employee Name]],'List of Employees'!$B$4:$H$766,7))</f>
        <v>CENRO</v>
      </c>
      <c r="F9947" s="19" t="str">
        <f>IF(ISBLANK(LeaveTracker[[#This Row],[Employee Name]]),"-----",VLOOKUP(LeaveTracker[[#This Row],[Employee Name]],'List of Employees'!$B$4:$H$766,6))</f>
        <v>CASUAL</v>
      </c>
      <c r="G9947" s="24">
        <v>45298</v>
      </c>
      <c r="H9947" s="24">
        <v>45298</v>
      </c>
      <c r="I9947" s="20" t="s">
        <v>81</v>
      </c>
      <c r="K9947" s="57" t="str">
        <f>LeaveTracker[[#This Row],[Days]]&amp;" "&amp;LeaveTracker[[#This Row],[Type of Leave]]</f>
        <v>1 SL</v>
      </c>
      <c r="L9947" s="23">
        <v>1</v>
      </c>
      <c r="M9947" s="27"/>
    </row>
    <row r="9948" spans="1:13" ht="30" customHeight="1" x14ac:dyDescent="0.3">
      <c r="A9948" s="27">
        <f t="shared" si="127"/>
        <v>5645</v>
      </c>
      <c r="B9948" s="31">
        <v>45307</v>
      </c>
      <c r="C9948" s="31">
        <v>45297</v>
      </c>
      <c r="D9948" s="19" t="s">
        <v>2654</v>
      </c>
      <c r="E9948" s="19" t="str">
        <f>IF(ISBLANK(LeaveTracker[[#This Row],[Employee Name]]),"-----",VLOOKUP(LeaveTracker[[#This Row],[Employee Name]],'List of Employees'!$B$4:$H$766,7))</f>
        <v>GSO</v>
      </c>
      <c r="F9948" s="19" t="str">
        <f>IF(ISBLANK(LeaveTracker[[#This Row],[Employee Name]]),"-----",VLOOKUP(LeaveTracker[[#This Row],[Employee Name]],'List of Employees'!$B$4:$H$766,6))</f>
        <v>CASUAL</v>
      </c>
      <c r="G9948" s="24">
        <v>45304</v>
      </c>
      <c r="H9948" s="24">
        <v>45310</v>
      </c>
      <c r="I9948" s="20" t="s">
        <v>82</v>
      </c>
      <c r="K9948" s="57" t="str">
        <f>LeaveTracker[[#This Row],[Days]]&amp;" "&amp;LeaveTracker[[#This Row],[Type of Leave]]</f>
        <v>6 VL</v>
      </c>
      <c r="L9948" s="23">
        <v>6</v>
      </c>
      <c r="M9948" s="27"/>
    </row>
    <row r="9949" spans="1:13" ht="30" customHeight="1" x14ac:dyDescent="0.3">
      <c r="A9949" s="27">
        <f t="shared" si="127"/>
        <v>5646</v>
      </c>
      <c r="B9949" s="31">
        <v>45307</v>
      </c>
      <c r="C9949" s="31">
        <v>45306</v>
      </c>
      <c r="D9949" s="19" t="s">
        <v>1035</v>
      </c>
      <c r="E9949" s="19" t="str">
        <f>IF(ISBLANK(LeaveTracker[[#This Row],[Employee Name]]),"-----",VLOOKUP(LeaveTracker[[#This Row],[Employee Name]],'List of Employees'!$B$4:$H$766,7))</f>
        <v>CENRO</v>
      </c>
      <c r="F9949" s="19" t="str">
        <f>IF(ISBLANK(LeaveTracker[[#This Row],[Employee Name]]),"-----",VLOOKUP(LeaveTracker[[#This Row],[Employee Name]],'List of Employees'!$B$4:$H$766,6))</f>
        <v>PERMANENT</v>
      </c>
      <c r="G9949" s="24">
        <v>45302</v>
      </c>
      <c r="H9949" s="24">
        <v>45303</v>
      </c>
      <c r="I9949" s="20" t="s">
        <v>81</v>
      </c>
      <c r="K9949" s="57" t="str">
        <f ca="1">LeaveTracker[[#This Row],[Days]]&amp;" "&amp;LeaveTracker[[#This Row],[Type of Leave]]</f>
        <v>2 SL</v>
      </c>
      <c r="L9949" s="23">
        <f ca="1">NETWORKDAYS(LeaveTracker[[#This Row],[Start Date]],LeaveTracker[[#This Row],[End Date]],lstHolidays)</f>
        <v>2</v>
      </c>
      <c r="M9949" s="27"/>
    </row>
    <row r="9950" spans="1:13" ht="30" customHeight="1" x14ac:dyDescent="0.3">
      <c r="A9950" s="27">
        <f t="shared" si="127"/>
        <v>5647</v>
      </c>
      <c r="B9950" s="31">
        <v>45307</v>
      </c>
      <c r="C9950" s="31">
        <v>45306</v>
      </c>
      <c r="D9950" s="19" t="s">
        <v>2105</v>
      </c>
      <c r="E9950" s="19" t="str">
        <f>IF(ISBLANK(LeaveTracker[[#This Row],[Employee Name]]),"-----",VLOOKUP(LeaveTracker[[#This Row],[Employee Name]],'List of Employees'!$B$4:$H$766,7))</f>
        <v>CEO</v>
      </c>
      <c r="F9950" s="19" t="str">
        <f>IF(ISBLANK(LeaveTracker[[#This Row],[Employee Name]]),"-----",VLOOKUP(LeaveTracker[[#This Row],[Employee Name]],'List of Employees'!$B$4:$H$766,6))</f>
        <v>CASUAL</v>
      </c>
      <c r="G9950" s="24">
        <v>45303</v>
      </c>
      <c r="H9950" s="24">
        <v>45303</v>
      </c>
      <c r="I9950" s="20" t="s">
        <v>81</v>
      </c>
      <c r="K9950" s="57" t="str">
        <f ca="1">LeaveTracker[[#This Row],[Days]]&amp;" "&amp;LeaveTracker[[#This Row],[Type of Leave]]</f>
        <v>1 SL</v>
      </c>
      <c r="L9950" s="23">
        <f ca="1">NETWORKDAYS(LeaveTracker[[#This Row],[Start Date]],LeaveTracker[[#This Row],[End Date]],lstHolidays)</f>
        <v>1</v>
      </c>
      <c r="M9950" s="27"/>
    </row>
    <row r="9951" spans="1:13" ht="30" customHeight="1" x14ac:dyDescent="0.3">
      <c r="A9951" s="27">
        <f t="shared" si="127"/>
        <v>5648</v>
      </c>
      <c r="B9951" s="31">
        <v>45307</v>
      </c>
      <c r="C9951" s="31">
        <v>45306</v>
      </c>
      <c r="D9951" s="19" t="s">
        <v>2320</v>
      </c>
      <c r="E9951" s="19" t="str">
        <f>IF(ISBLANK(LeaveTracker[[#This Row],[Employee Name]]),"-----",VLOOKUP(LeaveTracker[[#This Row],[Employee Name]],'List of Employees'!$B$4:$H$766,7))</f>
        <v>CEO</v>
      </c>
      <c r="F9951" s="19" t="str">
        <f>IF(ISBLANK(LeaveTracker[[#This Row],[Employee Name]]),"-----",VLOOKUP(LeaveTracker[[#This Row],[Employee Name]],'List of Employees'!$B$4:$H$766,6))</f>
        <v>CASUAL</v>
      </c>
      <c r="G9951" s="24">
        <v>45303</v>
      </c>
      <c r="H9951" s="24">
        <v>45303</v>
      </c>
      <c r="I9951" s="20" t="s">
        <v>81</v>
      </c>
      <c r="K9951" s="57" t="str">
        <f ca="1">LeaveTracker[[#This Row],[Days]]&amp;" "&amp;LeaveTracker[[#This Row],[Type of Leave]]</f>
        <v>1 SL</v>
      </c>
      <c r="L9951" s="23">
        <f ca="1">NETWORKDAYS(LeaveTracker[[#This Row],[Start Date]],LeaveTracker[[#This Row],[End Date]],lstHolidays)</f>
        <v>1</v>
      </c>
      <c r="M9951" s="27"/>
    </row>
    <row r="9952" spans="1:13" ht="30" customHeight="1" x14ac:dyDescent="0.3">
      <c r="A9952" s="27">
        <f t="shared" si="127"/>
        <v>5649</v>
      </c>
      <c r="B9952" s="31">
        <v>45307</v>
      </c>
      <c r="C9952" s="31">
        <v>45306</v>
      </c>
      <c r="D9952" s="19" t="s">
        <v>999</v>
      </c>
      <c r="E9952" s="19" t="str">
        <f>IF(ISBLANK(LeaveTracker[[#This Row],[Employee Name]]),"-----",VLOOKUP(LeaveTracker[[#This Row],[Employee Name]],'List of Employees'!$B$4:$H$766,7))</f>
        <v>CEO</v>
      </c>
      <c r="F9952" s="19" t="str">
        <f>IF(ISBLANK(LeaveTracker[[#This Row],[Employee Name]]),"-----",VLOOKUP(LeaveTracker[[#This Row],[Employee Name]],'List of Employees'!$B$4:$H$766,6))</f>
        <v>PERMANENT</v>
      </c>
      <c r="G9952" s="24">
        <v>45310</v>
      </c>
      <c r="H9952" s="24">
        <v>45310</v>
      </c>
      <c r="I9952" s="20" t="s">
        <v>297</v>
      </c>
      <c r="J9952" s="42" t="s">
        <v>1000</v>
      </c>
      <c r="K9952" s="57" t="str">
        <f ca="1">LeaveTracker[[#This Row],[Days]]&amp;" "&amp;LeaveTracker[[#This Row],[Type of Leave]]</f>
        <v>1 OTHER</v>
      </c>
      <c r="L9952" s="23">
        <f ca="1">NETWORKDAYS(LeaveTracker[[#This Row],[Start Date]],LeaveTracker[[#This Row],[End Date]],lstHolidays)</f>
        <v>1</v>
      </c>
      <c r="M9952" s="27"/>
    </row>
    <row r="9953" spans="1:13" ht="30" customHeight="1" x14ac:dyDescent="0.3">
      <c r="A9953" s="27">
        <f t="shared" si="127"/>
        <v>5650</v>
      </c>
      <c r="B9953" s="31">
        <v>45307</v>
      </c>
      <c r="C9953" s="31">
        <v>45302</v>
      </c>
      <c r="D9953" s="19" t="s">
        <v>322</v>
      </c>
      <c r="E9953" s="19" t="str">
        <f>IF(ISBLANK(LeaveTracker[[#This Row],[Employee Name]]),"-----",VLOOKUP(LeaveTracker[[#This Row],[Employee Name]],'List of Employees'!$B$4:$H$766,7))</f>
        <v>CEO</v>
      </c>
      <c r="F9953" s="19" t="str">
        <f>IF(ISBLANK(LeaveTracker[[#This Row],[Employee Name]]),"-----",VLOOKUP(LeaveTracker[[#This Row],[Employee Name]],'List of Employees'!$B$4:$H$766,6))</f>
        <v>PERMANENT</v>
      </c>
      <c r="G9953" s="24">
        <v>45307</v>
      </c>
      <c r="H9953" s="24">
        <v>45307</v>
      </c>
      <c r="I9953" s="20" t="s">
        <v>297</v>
      </c>
      <c r="J9953" s="42" t="s">
        <v>1000</v>
      </c>
      <c r="K9953" s="57" t="str">
        <f ca="1">LeaveTracker[[#This Row],[Days]]&amp;" "&amp;LeaveTracker[[#This Row],[Type of Leave]]</f>
        <v>1 OTHER</v>
      </c>
      <c r="L9953" s="23">
        <f ca="1">NETWORKDAYS(LeaveTracker[[#This Row],[Start Date]],LeaveTracker[[#This Row],[End Date]],lstHolidays)</f>
        <v>1</v>
      </c>
      <c r="M9953" s="27"/>
    </row>
    <row r="9954" spans="1:13" ht="30" customHeight="1" x14ac:dyDescent="0.3">
      <c r="A9954" s="27">
        <f t="shared" si="127"/>
        <v>5651</v>
      </c>
      <c r="B9954" s="31">
        <v>45307</v>
      </c>
      <c r="C9954" s="31">
        <v>45306</v>
      </c>
      <c r="D9954" s="19" t="s">
        <v>875</v>
      </c>
      <c r="E9954" s="19" t="str">
        <f>IF(ISBLANK(LeaveTracker[[#This Row],[Employee Name]]),"-----",VLOOKUP(LeaveTracker[[#This Row],[Employee Name]],'List of Employees'!$B$4:$H$766,7))</f>
        <v>GSO</v>
      </c>
      <c r="F9954" s="19" t="str">
        <f>IF(ISBLANK(LeaveTracker[[#This Row],[Employee Name]]),"-----",VLOOKUP(LeaveTracker[[#This Row],[Employee Name]],'List of Employees'!$B$4:$H$766,6))</f>
        <v>PERMANENT</v>
      </c>
      <c r="G9954" s="24">
        <v>45303</v>
      </c>
      <c r="H9954" s="24">
        <v>45303</v>
      </c>
      <c r="I9954" s="20" t="s">
        <v>81</v>
      </c>
      <c r="K9954" s="57" t="str">
        <f ca="1">LeaveTracker[[#This Row],[Days]]&amp;" "&amp;LeaveTracker[[#This Row],[Type of Leave]]</f>
        <v>1 SL</v>
      </c>
      <c r="L9954" s="23">
        <f ca="1">NETWORKDAYS(LeaveTracker[[#This Row],[Start Date]],LeaveTracker[[#This Row],[End Date]],lstHolidays)</f>
        <v>1</v>
      </c>
      <c r="M9954" s="27"/>
    </row>
    <row r="9955" spans="1:13" ht="30" customHeight="1" x14ac:dyDescent="0.3">
      <c r="A9955" s="27">
        <f t="shared" si="127"/>
        <v>5652</v>
      </c>
      <c r="B9955" s="31">
        <v>45307</v>
      </c>
      <c r="C9955" s="31">
        <v>45303</v>
      </c>
      <c r="D9955" s="19" t="s">
        <v>759</v>
      </c>
      <c r="E9955" s="19" t="str">
        <f>IF(ISBLANK(LeaveTracker[[#This Row],[Employee Name]]),"-----",VLOOKUP(LeaveTracker[[#This Row],[Employee Name]],'List of Employees'!$B$4:$H$766,7))</f>
        <v>CTO</v>
      </c>
      <c r="F9955" s="19" t="str">
        <f>IF(ISBLANK(LeaveTracker[[#This Row],[Employee Name]]),"-----",VLOOKUP(LeaveTracker[[#This Row],[Employee Name]],'List of Employees'!$B$4:$H$766,6))</f>
        <v>PERMANENT</v>
      </c>
      <c r="G9955" s="24">
        <v>45293</v>
      </c>
      <c r="H9955" s="24">
        <v>45299</v>
      </c>
      <c r="I9955" s="20" t="s">
        <v>82</v>
      </c>
      <c r="K9955" s="57" t="str">
        <f ca="1">LeaveTracker[[#This Row],[Days]]&amp;" "&amp;LeaveTracker[[#This Row],[Type of Leave]]</f>
        <v>5 VL</v>
      </c>
      <c r="L9955" s="23">
        <f ca="1">NETWORKDAYS(LeaveTracker[[#This Row],[Start Date]],LeaveTracker[[#This Row],[End Date]],lstHolidays)</f>
        <v>5</v>
      </c>
      <c r="M9955" s="27"/>
    </row>
    <row r="9956" spans="1:13" ht="30" customHeight="1" x14ac:dyDescent="0.3">
      <c r="A9956" s="27">
        <v>5652</v>
      </c>
      <c r="B9956" s="31">
        <v>45307</v>
      </c>
      <c r="C9956" s="31">
        <v>45303</v>
      </c>
      <c r="D9956" s="19" t="s">
        <v>759</v>
      </c>
      <c r="E9956" s="19" t="str">
        <f>IF(ISBLANK(LeaveTracker[[#This Row],[Employee Name]]),"-----",VLOOKUP(LeaveTracker[[#This Row],[Employee Name]],'List of Employees'!$B$4:$H$766,7))</f>
        <v>CTO</v>
      </c>
      <c r="F9956" s="19" t="str">
        <f>IF(ISBLANK(LeaveTracker[[#This Row],[Employee Name]]),"-----",VLOOKUP(LeaveTracker[[#This Row],[Employee Name]],'List of Employees'!$B$4:$H$766,6))</f>
        <v>PERMANENT</v>
      </c>
      <c r="G9956" s="24">
        <v>45301</v>
      </c>
      <c r="H9956" s="24">
        <v>45302</v>
      </c>
      <c r="I9956" s="20" t="s">
        <v>82</v>
      </c>
      <c r="K9956" s="57" t="str">
        <f ca="1">LeaveTracker[[#This Row],[Days]]&amp;" "&amp;LeaveTracker[[#This Row],[Type of Leave]]</f>
        <v>2 VL</v>
      </c>
      <c r="L9956" s="23">
        <f ca="1">NETWORKDAYS(LeaveTracker[[#This Row],[Start Date]],LeaveTracker[[#This Row],[End Date]],lstHolidays)</f>
        <v>2</v>
      </c>
      <c r="M9956" s="27"/>
    </row>
    <row r="9957" spans="1:13" ht="30" customHeight="1" x14ac:dyDescent="0.3">
      <c r="A9957" s="27">
        <f>A9955+1</f>
        <v>5653</v>
      </c>
      <c r="B9957" s="31">
        <v>45307</v>
      </c>
      <c r="C9957" s="31">
        <v>45303</v>
      </c>
      <c r="D9957" s="19" t="s">
        <v>397</v>
      </c>
      <c r="E9957" s="19" t="str">
        <f>IF(ISBLANK(LeaveTracker[[#This Row],[Employee Name]]),"-----",VLOOKUP(LeaveTracker[[#This Row],[Employee Name]],'List of Employees'!$B$4:$H$766,7))</f>
        <v>CTO</v>
      </c>
      <c r="F9957" s="19" t="str">
        <f>IF(ISBLANK(LeaveTracker[[#This Row],[Employee Name]]),"-----",VLOOKUP(LeaveTracker[[#This Row],[Employee Name]],'List of Employees'!$B$4:$H$766,6))</f>
        <v>PERMANENT</v>
      </c>
      <c r="G9957" s="24">
        <v>45300</v>
      </c>
      <c r="H9957" s="24">
        <v>45300</v>
      </c>
      <c r="I9957" s="20" t="s">
        <v>81</v>
      </c>
      <c r="K9957" s="57" t="str">
        <f ca="1">LeaveTracker[[#This Row],[Days]]&amp;" "&amp;LeaveTracker[[#This Row],[Type of Leave]]</f>
        <v>1 SL</v>
      </c>
      <c r="L9957" s="23">
        <f ca="1">NETWORKDAYS(LeaveTracker[[#This Row],[Start Date]],LeaveTracker[[#This Row],[End Date]],lstHolidays)</f>
        <v>1</v>
      </c>
      <c r="M9957" s="27"/>
    </row>
    <row r="9958" spans="1:13" ht="30" customHeight="1" x14ac:dyDescent="0.3">
      <c r="A9958" s="27">
        <f t="shared" si="127"/>
        <v>5654</v>
      </c>
      <c r="B9958" s="31">
        <v>45307</v>
      </c>
      <c r="C9958" s="31">
        <v>45299</v>
      </c>
      <c r="D9958" s="19" t="s">
        <v>2090</v>
      </c>
      <c r="E9958" s="19" t="str">
        <f>IF(ISBLANK(LeaveTracker[[#This Row],[Employee Name]]),"-----",VLOOKUP(LeaveTracker[[#This Row],[Employee Name]],'List of Employees'!$B$4:$H$766,7))</f>
        <v>BPLO</v>
      </c>
      <c r="F9958" s="19" t="str">
        <f>IF(ISBLANK(LeaveTracker[[#This Row],[Employee Name]]),"-----",VLOOKUP(LeaveTracker[[#This Row],[Employee Name]],'List of Employees'!$B$4:$H$766,6))</f>
        <v>CASUAL</v>
      </c>
      <c r="G9958" s="24">
        <v>45294</v>
      </c>
      <c r="H9958" s="24">
        <v>45296</v>
      </c>
      <c r="I9958" s="20" t="s">
        <v>81</v>
      </c>
      <c r="K9958" s="57" t="str">
        <f ca="1">LeaveTracker[[#This Row],[Days]]&amp;" "&amp;LeaveTracker[[#This Row],[Type of Leave]]</f>
        <v>3 SL</v>
      </c>
      <c r="L9958" s="23">
        <f ca="1">NETWORKDAYS(LeaveTracker[[#This Row],[Start Date]],LeaveTracker[[#This Row],[End Date]],lstHolidays)</f>
        <v>3</v>
      </c>
      <c r="M9958" s="27"/>
    </row>
    <row r="9959" spans="1:13" ht="30" customHeight="1" x14ac:dyDescent="0.3">
      <c r="A9959" s="27">
        <f t="shared" si="127"/>
        <v>5655</v>
      </c>
      <c r="B9959" s="31">
        <v>45307</v>
      </c>
      <c r="C9959" s="31">
        <v>45294</v>
      </c>
      <c r="D9959" s="19" t="s">
        <v>2569</v>
      </c>
      <c r="E9959" s="19" t="str">
        <f>IF(ISBLANK(LeaveTracker[[#This Row],[Employee Name]]),"-----",VLOOKUP(LeaveTracker[[#This Row],[Employee Name]],'List of Employees'!$B$4:$H$766,7))</f>
        <v>ENGINEERING OFFICE</v>
      </c>
      <c r="F9959" s="19" t="str">
        <f>IF(ISBLANK(LeaveTracker[[#This Row],[Employee Name]]),"-----",VLOOKUP(LeaveTracker[[#This Row],[Employee Name]],'List of Employees'!$B$4:$H$766,6))</f>
        <v>CASUAL</v>
      </c>
      <c r="G9959" s="24">
        <v>45293</v>
      </c>
      <c r="H9959" s="24">
        <v>45293</v>
      </c>
      <c r="I9959" s="20" t="s">
        <v>81</v>
      </c>
      <c r="K9959" s="57" t="str">
        <f ca="1">LeaveTracker[[#This Row],[Days]]&amp;" "&amp;LeaveTracker[[#This Row],[Type of Leave]]</f>
        <v>1 SL</v>
      </c>
      <c r="L9959" s="23">
        <f ca="1">NETWORKDAYS(LeaveTracker[[#This Row],[Start Date]],LeaveTracker[[#This Row],[End Date]],lstHolidays)</f>
        <v>1</v>
      </c>
      <c r="M9959" s="27"/>
    </row>
    <row r="9960" spans="1:13" ht="30" customHeight="1" x14ac:dyDescent="0.3">
      <c r="A9960" s="27">
        <f t="shared" si="127"/>
        <v>5656</v>
      </c>
      <c r="B9960" s="31">
        <v>45307</v>
      </c>
      <c r="C9960" s="31">
        <v>45299</v>
      </c>
      <c r="D9960" s="19" t="s">
        <v>2569</v>
      </c>
      <c r="E9960" s="19" t="str">
        <f>IF(ISBLANK(LeaveTracker[[#This Row],[Employee Name]]),"-----",VLOOKUP(LeaveTracker[[#This Row],[Employee Name]],'List of Employees'!$B$4:$H$766,7))</f>
        <v>ENGINEERING OFFICE</v>
      </c>
      <c r="F9960" s="19" t="str">
        <f>IF(ISBLANK(LeaveTracker[[#This Row],[Employee Name]]),"-----",VLOOKUP(LeaveTracker[[#This Row],[Employee Name]],'List of Employees'!$B$4:$H$766,6))</f>
        <v>CASUAL</v>
      </c>
      <c r="G9960" s="24">
        <v>45296</v>
      </c>
      <c r="H9960" s="24">
        <v>45296</v>
      </c>
      <c r="I9960" s="20" t="s">
        <v>81</v>
      </c>
      <c r="K9960" s="57" t="str">
        <f ca="1">LeaveTracker[[#This Row],[Days]]&amp;" "&amp;LeaveTracker[[#This Row],[Type of Leave]]</f>
        <v>1 SL</v>
      </c>
      <c r="L9960" s="23">
        <f ca="1">NETWORKDAYS(LeaveTracker[[#This Row],[Start Date]],LeaveTracker[[#This Row],[End Date]],lstHolidays)</f>
        <v>1</v>
      </c>
      <c r="M9960" s="27"/>
    </row>
    <row r="9961" spans="1:13" ht="30" customHeight="1" x14ac:dyDescent="0.3">
      <c r="A9961" s="27">
        <f t="shared" si="127"/>
        <v>5657</v>
      </c>
      <c r="B9961" s="31">
        <v>45307</v>
      </c>
      <c r="C9961" s="31">
        <v>45300</v>
      </c>
      <c r="D9961" s="19" t="s">
        <v>1863</v>
      </c>
      <c r="E9961" s="19" t="str">
        <f>IF(ISBLANK(LeaveTracker[[#This Row],[Employee Name]]),"-----",VLOOKUP(LeaveTracker[[#This Row],[Employee Name]],'List of Employees'!$B$4:$H$766,7))</f>
        <v>MO</v>
      </c>
      <c r="F9961" s="19" t="str">
        <f>IF(ISBLANK(LeaveTracker[[#This Row],[Employee Name]]),"-----",VLOOKUP(LeaveTracker[[#This Row],[Employee Name]],'List of Employees'!$B$4:$H$766,6))</f>
        <v>CASUAL</v>
      </c>
      <c r="G9961" s="24">
        <v>45309</v>
      </c>
      <c r="H9961" s="24">
        <v>45313</v>
      </c>
      <c r="I9961" s="20" t="s">
        <v>82</v>
      </c>
      <c r="K9961" s="57" t="str">
        <f ca="1">LeaveTracker[[#This Row],[Days]]&amp;" "&amp;LeaveTracker[[#This Row],[Type of Leave]]</f>
        <v>3 VL</v>
      </c>
      <c r="L9961" s="23">
        <f ca="1">NETWORKDAYS(LeaveTracker[[#This Row],[Start Date]],LeaveTracker[[#This Row],[End Date]],lstHolidays)</f>
        <v>3</v>
      </c>
      <c r="M9961" s="27"/>
    </row>
    <row r="9962" spans="1:13" ht="30" customHeight="1" x14ac:dyDescent="0.3">
      <c r="A9962" s="27">
        <f t="shared" si="127"/>
        <v>5658</v>
      </c>
      <c r="B9962" s="31">
        <v>45307</v>
      </c>
      <c r="C9962" s="31">
        <v>45302</v>
      </c>
      <c r="D9962" s="19" t="s">
        <v>1049</v>
      </c>
      <c r="E9962" s="19" t="str">
        <f>IF(ISBLANK(LeaveTracker[[#This Row],[Employee Name]]),"-----",VLOOKUP(LeaveTracker[[#This Row],[Employee Name]],'List of Employees'!$B$4:$H$766,7))</f>
        <v>CHO</v>
      </c>
      <c r="F9962" s="19" t="str">
        <f>IF(ISBLANK(LeaveTracker[[#This Row],[Employee Name]]),"-----",VLOOKUP(LeaveTracker[[#This Row],[Employee Name]],'List of Employees'!$B$4:$H$766,6))</f>
        <v>CASUAL</v>
      </c>
      <c r="G9962" s="24">
        <v>45301</v>
      </c>
      <c r="H9962" s="24">
        <v>45301</v>
      </c>
      <c r="I9962" s="20" t="s">
        <v>81</v>
      </c>
      <c r="K9962" s="57" t="str">
        <f ca="1">LeaveTracker[[#This Row],[Days]]&amp;" "&amp;LeaveTracker[[#This Row],[Type of Leave]]</f>
        <v>1 SL</v>
      </c>
      <c r="L9962" s="23">
        <f ca="1">NETWORKDAYS(LeaveTracker[[#This Row],[Start Date]],LeaveTracker[[#This Row],[End Date]],lstHolidays)</f>
        <v>1</v>
      </c>
      <c r="M9962" s="27"/>
    </row>
    <row r="9963" spans="1:13" ht="30" customHeight="1" x14ac:dyDescent="0.3">
      <c r="A9963" s="27">
        <f t="shared" si="127"/>
        <v>5659</v>
      </c>
      <c r="B9963" s="31">
        <v>45307</v>
      </c>
      <c r="C9963" s="31">
        <v>45301</v>
      </c>
      <c r="D9963" s="19" t="s">
        <v>1907</v>
      </c>
      <c r="E9963" s="19" t="str">
        <f>IF(ISBLANK(LeaveTracker[[#This Row],[Employee Name]]),"-----",VLOOKUP(LeaveTracker[[#This Row],[Employee Name]],'List of Employees'!$B$4:$H$766,7))</f>
        <v>CSWDO</v>
      </c>
      <c r="F9963" s="19" t="str">
        <f>IF(ISBLANK(LeaveTracker[[#This Row],[Employee Name]]),"-----",VLOOKUP(LeaveTracker[[#This Row],[Employee Name]],'List of Employees'!$B$4:$H$766,6))</f>
        <v>CASUAL</v>
      </c>
      <c r="G9963" s="24">
        <v>45303</v>
      </c>
      <c r="H9963" s="24">
        <v>45303</v>
      </c>
      <c r="I9963" s="20" t="s">
        <v>82</v>
      </c>
      <c r="K9963" s="57" t="str">
        <f ca="1">LeaveTracker[[#This Row],[Days]]&amp;" "&amp;LeaveTracker[[#This Row],[Type of Leave]]</f>
        <v>1 VL</v>
      </c>
      <c r="L9963" s="23">
        <f ca="1">NETWORKDAYS(LeaveTracker[[#This Row],[Start Date]],LeaveTracker[[#This Row],[End Date]],lstHolidays)</f>
        <v>1</v>
      </c>
      <c r="M9963" s="27"/>
    </row>
    <row r="9964" spans="1:13" ht="30" customHeight="1" x14ac:dyDescent="0.3">
      <c r="A9964" s="27">
        <f t="shared" si="127"/>
        <v>5660</v>
      </c>
      <c r="B9964" s="31">
        <v>45307</v>
      </c>
      <c r="C9964" s="31">
        <v>45299</v>
      </c>
      <c r="D9964" s="19" t="s">
        <v>1768</v>
      </c>
      <c r="E9964" s="19" t="str">
        <f>IF(ISBLANK(LeaveTracker[[#This Row],[Employee Name]]),"-----",VLOOKUP(LeaveTracker[[#This Row],[Employee Name]],'List of Employees'!$B$4:$H$766,7))</f>
        <v>CHO</v>
      </c>
      <c r="F9964" s="19" t="str">
        <f>IF(ISBLANK(LeaveTracker[[#This Row],[Employee Name]]),"-----",VLOOKUP(LeaveTracker[[#This Row],[Employee Name]],'List of Employees'!$B$4:$H$766,6))</f>
        <v>CASUAL</v>
      </c>
      <c r="G9964" s="24">
        <v>45296</v>
      </c>
      <c r="H9964" s="24">
        <v>45296</v>
      </c>
      <c r="I9964" s="20" t="s">
        <v>81</v>
      </c>
      <c r="K9964" s="57" t="str">
        <f ca="1">LeaveTracker[[#This Row],[Days]]&amp;" "&amp;LeaveTracker[[#This Row],[Type of Leave]]</f>
        <v>1 SL</v>
      </c>
      <c r="L9964" s="23">
        <f ca="1">NETWORKDAYS(LeaveTracker[[#This Row],[Start Date]],LeaveTracker[[#This Row],[End Date]],lstHolidays)</f>
        <v>1</v>
      </c>
      <c r="M9964" s="27"/>
    </row>
    <row r="9965" spans="1:13" ht="30" customHeight="1" x14ac:dyDescent="0.3">
      <c r="A9965" s="27">
        <f t="shared" si="127"/>
        <v>5661</v>
      </c>
      <c r="B9965" s="31">
        <v>45307</v>
      </c>
      <c r="C9965" s="31">
        <v>45303</v>
      </c>
      <c r="D9965" s="19" t="s">
        <v>922</v>
      </c>
      <c r="E9965" s="19" t="str">
        <f>IF(ISBLANK(LeaveTracker[[#This Row],[Employee Name]]),"-----",VLOOKUP(LeaveTracker[[#This Row],[Employee Name]],'List of Employees'!$B$4:$H$766,7))</f>
        <v>TCNHS</v>
      </c>
      <c r="F9965" s="19" t="str">
        <f>IF(ISBLANK(LeaveTracker[[#This Row],[Employee Name]]),"-----",VLOOKUP(LeaveTracker[[#This Row],[Employee Name]],'List of Employees'!$B$4:$H$766,6))</f>
        <v>PERMANENT</v>
      </c>
      <c r="G9965" s="24">
        <v>45307</v>
      </c>
      <c r="H9965" s="24">
        <v>45308</v>
      </c>
      <c r="I9965" s="20" t="s">
        <v>297</v>
      </c>
      <c r="J9965" s="42" t="s">
        <v>1000</v>
      </c>
      <c r="K9965" s="57" t="str">
        <f ca="1">LeaveTracker[[#This Row],[Days]]&amp;" "&amp;LeaveTracker[[#This Row],[Type of Leave]]</f>
        <v>2 OTHER</v>
      </c>
      <c r="L9965" s="23">
        <f ca="1">NETWORKDAYS(LeaveTracker[[#This Row],[Start Date]],LeaveTracker[[#This Row],[End Date]],lstHolidays)</f>
        <v>2</v>
      </c>
      <c r="M9965" s="27"/>
    </row>
    <row r="9966" spans="1:13" ht="30" customHeight="1" x14ac:dyDescent="0.3">
      <c r="A9966" s="27">
        <v>5661</v>
      </c>
      <c r="B9966" s="31">
        <v>45307</v>
      </c>
      <c r="C9966" s="31">
        <v>45303</v>
      </c>
      <c r="D9966" s="19" t="s">
        <v>922</v>
      </c>
      <c r="E9966" s="19" t="str">
        <f>IF(ISBLANK(LeaveTracker[[#This Row],[Employee Name]]),"-----",VLOOKUP(LeaveTracker[[#This Row],[Employee Name]],'List of Employees'!$B$4:$H$766,7))</f>
        <v>TCNHS</v>
      </c>
      <c r="F9966" s="19" t="str">
        <f>IF(ISBLANK(LeaveTracker[[#This Row],[Employee Name]]),"-----",VLOOKUP(LeaveTracker[[#This Row],[Employee Name]],'List of Employees'!$B$4:$H$766,6))</f>
        <v>PERMANENT</v>
      </c>
      <c r="G9966" s="24">
        <v>45310</v>
      </c>
      <c r="H9966" s="24">
        <v>45310</v>
      </c>
      <c r="I9966" s="20" t="s">
        <v>297</v>
      </c>
      <c r="J9966" s="42" t="s">
        <v>1000</v>
      </c>
      <c r="K9966" s="57" t="str">
        <f ca="1">LeaveTracker[[#This Row],[Days]]&amp;" "&amp;LeaveTracker[[#This Row],[Type of Leave]]</f>
        <v>1 OTHER</v>
      </c>
      <c r="L9966" s="23">
        <f ca="1">NETWORKDAYS(LeaveTracker[[#This Row],[Start Date]],LeaveTracker[[#This Row],[End Date]],lstHolidays)</f>
        <v>1</v>
      </c>
      <c r="M9966" s="27"/>
    </row>
    <row r="9967" spans="1:13" ht="30" customHeight="1" x14ac:dyDescent="0.3">
      <c r="A9967" s="27">
        <f t="shared" si="127"/>
        <v>5662</v>
      </c>
      <c r="B9967" s="31">
        <v>45307</v>
      </c>
      <c r="C9967" s="31">
        <v>45294</v>
      </c>
      <c r="D9967" s="19" t="s">
        <v>1027</v>
      </c>
      <c r="E9967" s="19" t="str">
        <f>IF(ISBLANK(LeaveTracker[[#This Row],[Employee Name]]),"-----",VLOOKUP(LeaveTracker[[#This Row],[Employee Name]],'List of Employees'!$B$4:$H$766,7))</f>
        <v>CHO</v>
      </c>
      <c r="F9967" s="19" t="str">
        <f>IF(ISBLANK(LeaveTracker[[#This Row],[Employee Name]]),"-----",VLOOKUP(LeaveTracker[[#This Row],[Employee Name]],'List of Employees'!$B$4:$H$766,6))</f>
        <v>CASUAL</v>
      </c>
      <c r="G9967" s="24">
        <v>45303</v>
      </c>
      <c r="H9967" s="24">
        <v>45303</v>
      </c>
      <c r="I9967" s="20" t="s">
        <v>82</v>
      </c>
      <c r="K9967" s="57" t="str">
        <f ca="1">LeaveTracker[[#This Row],[Days]]&amp;" "&amp;LeaveTracker[[#This Row],[Type of Leave]]</f>
        <v>1 VL</v>
      </c>
      <c r="L9967" s="23">
        <f ca="1">NETWORKDAYS(LeaveTracker[[#This Row],[Start Date]],LeaveTracker[[#This Row],[End Date]],lstHolidays)</f>
        <v>1</v>
      </c>
      <c r="M9967" s="27"/>
    </row>
    <row r="9968" spans="1:13" ht="30" customHeight="1" x14ac:dyDescent="0.3">
      <c r="A9968" s="27">
        <f t="shared" si="127"/>
        <v>5663</v>
      </c>
      <c r="B9968" s="31">
        <v>45307</v>
      </c>
      <c r="C9968" s="31">
        <v>45306</v>
      </c>
      <c r="D9968" s="19" t="s">
        <v>2220</v>
      </c>
      <c r="E9968" s="19" t="str">
        <f>IF(ISBLANK(LeaveTracker[[#This Row],[Employee Name]]),"-----",VLOOKUP(LeaveTracker[[#This Row],[Employee Name]],'List of Employees'!$B$4:$H$766,7))</f>
        <v>SANGGUNIANG PANLUNGSOD</v>
      </c>
      <c r="F9968" s="19" t="str">
        <f>IF(ISBLANK(LeaveTracker[[#This Row],[Employee Name]]),"-----",VLOOKUP(LeaveTracker[[#This Row],[Employee Name]],'List of Employees'!$B$4:$H$766,6))</f>
        <v>PERMANENT</v>
      </c>
      <c r="G9968" s="24">
        <v>45293</v>
      </c>
      <c r="H9968" s="24">
        <v>45293</v>
      </c>
      <c r="I9968" s="20" t="s">
        <v>81</v>
      </c>
      <c r="K9968" s="57" t="str">
        <f ca="1">LeaveTracker[[#This Row],[Days]]&amp;" "&amp;LeaveTracker[[#This Row],[Type of Leave]]</f>
        <v>1 SL</v>
      </c>
      <c r="L9968" s="23">
        <f ca="1">NETWORKDAYS(LeaveTracker[[#This Row],[Start Date]],LeaveTracker[[#This Row],[End Date]],lstHolidays)</f>
        <v>1</v>
      </c>
      <c r="M9968" s="27"/>
    </row>
    <row r="9969" spans="1:13" ht="30" customHeight="1" x14ac:dyDescent="0.3">
      <c r="A9969" s="27">
        <v>5663</v>
      </c>
      <c r="B9969" s="31">
        <v>45307</v>
      </c>
      <c r="C9969" s="31">
        <v>45306</v>
      </c>
      <c r="D9969" s="19" t="s">
        <v>2220</v>
      </c>
      <c r="E9969" s="19" t="str">
        <f>IF(ISBLANK(LeaveTracker[[#This Row],[Employee Name]]),"-----",VLOOKUP(LeaveTracker[[#This Row],[Employee Name]],'List of Employees'!$B$4:$H$766,7))</f>
        <v>SANGGUNIANG PANLUNGSOD</v>
      </c>
      <c r="F9969" s="19" t="str">
        <f>IF(ISBLANK(LeaveTracker[[#This Row],[Employee Name]]),"-----",VLOOKUP(LeaveTracker[[#This Row],[Employee Name]],'List of Employees'!$B$4:$H$766,6))</f>
        <v>PERMANENT</v>
      </c>
      <c r="G9969" s="24">
        <v>45303</v>
      </c>
      <c r="H9969" s="24">
        <v>45303</v>
      </c>
      <c r="I9969" s="20" t="s">
        <v>81</v>
      </c>
      <c r="K9969" s="57" t="str">
        <f ca="1">LeaveTracker[[#This Row],[Days]]&amp;" "&amp;LeaveTracker[[#This Row],[Type of Leave]]</f>
        <v>1 SL</v>
      </c>
      <c r="L9969" s="23">
        <f ca="1">NETWORKDAYS(LeaveTracker[[#This Row],[Start Date]],LeaveTracker[[#This Row],[End Date]],lstHolidays)</f>
        <v>1</v>
      </c>
      <c r="M9969" s="27"/>
    </row>
    <row r="9970" spans="1:13" ht="30" customHeight="1" x14ac:dyDescent="0.3">
      <c r="A9970" s="27">
        <f t="shared" si="127"/>
        <v>5664</v>
      </c>
      <c r="B9970" s="31">
        <v>45307</v>
      </c>
      <c r="C9970" s="31">
        <v>45306</v>
      </c>
      <c r="D9970" s="19" t="s">
        <v>1941</v>
      </c>
      <c r="E9970" s="19" t="str">
        <f>IF(ISBLANK(LeaveTracker[[#This Row],[Employee Name]]),"-----",VLOOKUP(LeaveTracker[[#This Row],[Employee Name]],'List of Employees'!$B$4:$H$766,7))</f>
        <v>SP/VMO</v>
      </c>
      <c r="F9970" s="19" t="str">
        <f>IF(ISBLANK(LeaveTracker[[#This Row],[Employee Name]]),"-----",VLOOKUP(LeaveTracker[[#This Row],[Employee Name]],'List of Employees'!$B$4:$H$766,6))</f>
        <v>CASUAL</v>
      </c>
      <c r="G9970" s="24">
        <v>45303</v>
      </c>
      <c r="H9970" s="24">
        <v>45303</v>
      </c>
      <c r="I9970" s="20" t="s">
        <v>81</v>
      </c>
      <c r="K9970" s="57" t="str">
        <f ca="1">LeaveTracker[[#This Row],[Days]]&amp;" "&amp;LeaveTracker[[#This Row],[Type of Leave]]</f>
        <v>1 SL</v>
      </c>
      <c r="L9970" s="23">
        <f ca="1">NETWORKDAYS(LeaveTracker[[#This Row],[Start Date]],LeaveTracker[[#This Row],[End Date]],lstHolidays)</f>
        <v>1</v>
      </c>
      <c r="M9970" s="27"/>
    </row>
    <row r="9971" spans="1:13" ht="30" customHeight="1" x14ac:dyDescent="0.3">
      <c r="A9971" s="27">
        <f t="shared" si="127"/>
        <v>5665</v>
      </c>
      <c r="B9971" s="31">
        <v>45307</v>
      </c>
      <c r="C9971" s="31">
        <v>45303</v>
      </c>
      <c r="D9971" s="19" t="s">
        <v>2017</v>
      </c>
      <c r="E9971" s="19" t="str">
        <f>IF(ISBLANK(LeaveTracker[[#This Row],[Employee Name]]),"-----",VLOOKUP(LeaveTracker[[#This Row],[Employee Name]],'List of Employees'!$B$4:$H$766,7))</f>
        <v>CSWDO</v>
      </c>
      <c r="F9971" s="19" t="str">
        <f>IF(ISBLANK(LeaveTracker[[#This Row],[Employee Name]]),"-----",VLOOKUP(LeaveTracker[[#This Row],[Employee Name]],'List of Employees'!$B$4:$H$766,6))</f>
        <v>PERMANENT</v>
      </c>
      <c r="G9971" s="24">
        <v>45310</v>
      </c>
      <c r="H9971" s="24">
        <v>45310</v>
      </c>
      <c r="I9971" s="20" t="s">
        <v>297</v>
      </c>
      <c r="J9971" s="42" t="s">
        <v>1000</v>
      </c>
      <c r="K9971" s="57" t="str">
        <f ca="1">LeaveTracker[[#This Row],[Days]]&amp;" "&amp;LeaveTracker[[#This Row],[Type of Leave]]</f>
        <v>1 OTHER</v>
      </c>
      <c r="L9971" s="23">
        <f ca="1">NETWORKDAYS(LeaveTracker[[#This Row],[Start Date]],LeaveTracker[[#This Row],[End Date]],lstHolidays)</f>
        <v>1</v>
      </c>
      <c r="M9971" s="27"/>
    </row>
    <row r="9972" spans="1:13" ht="30" customHeight="1" x14ac:dyDescent="0.3">
      <c r="A9972" s="27">
        <f t="shared" si="127"/>
        <v>5666</v>
      </c>
      <c r="B9972" s="31">
        <v>45307</v>
      </c>
      <c r="C9972" s="31">
        <v>45295</v>
      </c>
      <c r="D9972" s="19" t="s">
        <v>1893</v>
      </c>
      <c r="E9972" s="19" t="str">
        <f>IF(ISBLANK(LeaveTracker[[#This Row],[Employee Name]]),"-----",VLOOKUP(LeaveTracker[[#This Row],[Employee Name]],'List of Employees'!$B$4:$H$766,7))</f>
        <v>AGRICULTURE OFFICE</v>
      </c>
      <c r="F9972" s="19" t="str">
        <f>IF(ISBLANK(LeaveTracker[[#This Row],[Employee Name]]),"-----",VLOOKUP(LeaveTracker[[#This Row],[Employee Name]],'List of Employees'!$B$4:$H$766,6))</f>
        <v>PERMANENT</v>
      </c>
      <c r="G9972" s="24">
        <v>45262</v>
      </c>
      <c r="H9972" s="24">
        <v>45262</v>
      </c>
      <c r="I9972" s="20" t="s">
        <v>81</v>
      </c>
      <c r="K9972" s="57" t="str">
        <f>LeaveTracker[[#This Row],[Days]]&amp;" "&amp;LeaveTracker[[#This Row],[Type of Leave]]</f>
        <v>1 SL</v>
      </c>
      <c r="L9972" s="23">
        <v>1</v>
      </c>
      <c r="M9972" s="27"/>
    </row>
    <row r="9973" spans="1:13" ht="30" customHeight="1" x14ac:dyDescent="0.3">
      <c r="A9973" s="27">
        <v>5666</v>
      </c>
      <c r="B9973" s="31">
        <v>45307</v>
      </c>
      <c r="C9973" s="31">
        <v>45295</v>
      </c>
      <c r="D9973" s="19" t="s">
        <v>1893</v>
      </c>
      <c r="E9973" s="19" t="str">
        <f>IF(ISBLANK(LeaveTracker[[#This Row],[Employee Name]]),"-----",VLOOKUP(LeaveTracker[[#This Row],[Employee Name]],'List of Employees'!$B$4:$H$766,7))</f>
        <v>AGRICULTURE OFFICE</v>
      </c>
      <c r="F9973" s="19" t="str">
        <f>IF(ISBLANK(LeaveTracker[[#This Row],[Employee Name]]),"-----",VLOOKUP(LeaveTracker[[#This Row],[Employee Name]],'List of Employees'!$B$4:$H$766,6))</f>
        <v>PERMANENT</v>
      </c>
      <c r="G9973" s="24">
        <v>45269</v>
      </c>
      <c r="H9973" s="24">
        <v>45269</v>
      </c>
      <c r="I9973" s="20" t="s">
        <v>81</v>
      </c>
      <c r="K9973" s="57" t="str">
        <f>LeaveTracker[[#This Row],[Days]]&amp;" "&amp;LeaveTracker[[#This Row],[Type of Leave]]</f>
        <v>1 SL</v>
      </c>
      <c r="L9973" s="23">
        <v>1</v>
      </c>
      <c r="M9973" s="27"/>
    </row>
    <row r="9974" spans="1:13" ht="30" customHeight="1" x14ac:dyDescent="0.3">
      <c r="A9974" s="27">
        <v>5666</v>
      </c>
      <c r="B9974" s="31">
        <v>45307</v>
      </c>
      <c r="C9974" s="31">
        <v>45295</v>
      </c>
      <c r="D9974" s="19" t="s">
        <v>1893</v>
      </c>
      <c r="E9974" s="19" t="str">
        <f>IF(ISBLANK(LeaveTracker[[#This Row],[Employee Name]]),"-----",VLOOKUP(LeaveTracker[[#This Row],[Employee Name]],'List of Employees'!$B$4:$H$766,7))</f>
        <v>AGRICULTURE OFFICE</v>
      </c>
      <c r="F9974" s="19" t="str">
        <f>IF(ISBLANK(LeaveTracker[[#This Row],[Employee Name]]),"-----",VLOOKUP(LeaveTracker[[#This Row],[Employee Name]],'List of Employees'!$B$4:$H$766,6))</f>
        <v>PERMANENT</v>
      </c>
      <c r="G9974" s="24">
        <v>45272</v>
      </c>
      <c r="H9974" s="24">
        <v>45272</v>
      </c>
      <c r="I9974" s="20" t="s">
        <v>81</v>
      </c>
      <c r="K9974" s="57" t="str">
        <f ca="1">LeaveTracker[[#This Row],[Days]]&amp;" "&amp;LeaveTracker[[#This Row],[Type of Leave]]</f>
        <v>1 SL</v>
      </c>
      <c r="L9974" s="23">
        <f ca="1">NETWORKDAYS(LeaveTracker[[#This Row],[Start Date]],LeaveTracker[[#This Row],[End Date]],lstHolidays)</f>
        <v>1</v>
      </c>
      <c r="M9974" s="27"/>
    </row>
    <row r="9975" spans="1:13" ht="30" customHeight="1" x14ac:dyDescent="0.3">
      <c r="A9975" s="27">
        <f t="shared" si="127"/>
        <v>5667</v>
      </c>
      <c r="B9975" s="31">
        <v>45307</v>
      </c>
      <c r="C9975" s="31">
        <v>45295</v>
      </c>
      <c r="D9975" s="19" t="s">
        <v>1893</v>
      </c>
      <c r="E9975" s="19" t="str">
        <f>IF(ISBLANK(LeaveTracker[[#This Row],[Employee Name]]),"-----",VLOOKUP(LeaveTracker[[#This Row],[Employee Name]],'List of Employees'!$B$4:$H$766,7))</f>
        <v>AGRICULTURE OFFICE</v>
      </c>
      <c r="F9975" s="19" t="str">
        <f>IF(ISBLANK(LeaveTracker[[#This Row],[Employee Name]]),"-----",VLOOKUP(LeaveTracker[[#This Row],[Employee Name]],'List of Employees'!$B$4:$H$766,6))</f>
        <v>PERMANENT</v>
      </c>
      <c r="G9975" s="24">
        <v>45283</v>
      </c>
      <c r="H9975" s="24">
        <v>45283</v>
      </c>
      <c r="I9975" s="20" t="s">
        <v>81</v>
      </c>
      <c r="K9975" s="57" t="str">
        <f>LeaveTracker[[#This Row],[Days]]&amp;" "&amp;LeaveTracker[[#This Row],[Type of Leave]]</f>
        <v>1 SL</v>
      </c>
      <c r="L9975" s="23">
        <v>1</v>
      </c>
      <c r="M9975" s="27"/>
    </row>
    <row r="9976" spans="1:13" ht="30" customHeight="1" x14ac:dyDescent="0.3">
      <c r="A9976" s="27">
        <v>5667</v>
      </c>
      <c r="B9976" s="31">
        <v>45307</v>
      </c>
      <c r="C9976" s="31">
        <v>45295</v>
      </c>
      <c r="D9976" s="19" t="s">
        <v>1893</v>
      </c>
      <c r="E9976" s="19" t="str">
        <f>IF(ISBLANK(LeaveTracker[[#This Row],[Employee Name]]),"-----",VLOOKUP(LeaveTracker[[#This Row],[Employee Name]],'List of Employees'!$B$4:$H$766,7))</f>
        <v>AGRICULTURE OFFICE</v>
      </c>
      <c r="F9976" s="19" t="str">
        <f>IF(ISBLANK(LeaveTracker[[#This Row],[Employee Name]]),"-----",VLOOKUP(LeaveTracker[[#This Row],[Employee Name]],'List of Employees'!$B$4:$H$766,6))</f>
        <v>PERMANENT</v>
      </c>
      <c r="G9976" s="24">
        <v>45286</v>
      </c>
      <c r="H9976" s="24">
        <v>45286</v>
      </c>
      <c r="I9976" s="20" t="s">
        <v>81</v>
      </c>
      <c r="K9976" s="57" t="str">
        <f>LeaveTracker[[#This Row],[Days]]&amp;" "&amp;LeaveTracker[[#This Row],[Type of Leave]]</f>
        <v>1 SL</v>
      </c>
      <c r="L9976" s="23">
        <v>1</v>
      </c>
      <c r="M9976" s="27"/>
    </row>
    <row r="9977" spans="1:13" ht="30" customHeight="1" x14ac:dyDescent="0.3">
      <c r="A9977" s="27">
        <f t="shared" si="127"/>
        <v>5668</v>
      </c>
      <c r="B9977" s="31">
        <v>45307</v>
      </c>
      <c r="C9977" s="31">
        <v>45295</v>
      </c>
      <c r="D9977" s="19" t="s">
        <v>2657</v>
      </c>
      <c r="E9977" s="19" t="str">
        <f>IF(ISBLANK(LeaveTracker[[#This Row],[Employee Name]]),"-----",VLOOKUP(LeaveTracker[[#This Row],[Employee Name]],'List of Employees'!$B$4:$H$766,7))</f>
        <v>HRMO</v>
      </c>
      <c r="F9977" s="19" t="str">
        <f>IF(ISBLANK(LeaveTracker[[#This Row],[Employee Name]]),"-----",VLOOKUP(LeaveTracker[[#This Row],[Employee Name]],'List of Employees'!$B$4:$H$766,6))</f>
        <v>PERMANENT</v>
      </c>
      <c r="G9977" s="24">
        <v>45296</v>
      </c>
      <c r="H9977" s="24">
        <v>45300</v>
      </c>
      <c r="I9977" s="20" t="s">
        <v>1019</v>
      </c>
      <c r="J9977" s="42" t="s">
        <v>82</v>
      </c>
      <c r="K9977" s="57" t="str">
        <f ca="1">LeaveTracker[[#This Row],[Days]]&amp;" "&amp;LeaveTracker[[#This Row],[Type of Leave]]</f>
        <v>3 WITHOUTPAY</v>
      </c>
      <c r="L9977" s="23">
        <f ca="1">NETWORKDAYS(LeaveTracker[[#This Row],[Start Date]],LeaveTracker[[#This Row],[End Date]],lstHolidays)</f>
        <v>3</v>
      </c>
      <c r="M9977" s="27"/>
    </row>
    <row r="9978" spans="1:13" ht="30" customHeight="1" x14ac:dyDescent="0.3">
      <c r="A9978" s="27">
        <v>5668</v>
      </c>
      <c r="B9978" s="31">
        <v>45307</v>
      </c>
      <c r="C9978" s="31">
        <v>45295</v>
      </c>
      <c r="D9978" s="19" t="s">
        <v>2657</v>
      </c>
      <c r="E9978" s="19" t="str">
        <f>IF(ISBLANK(LeaveTracker[[#This Row],[Employee Name]]),"-----",VLOOKUP(LeaveTracker[[#This Row],[Employee Name]],'List of Employees'!$B$4:$H$766,7))</f>
        <v>HRMO</v>
      </c>
      <c r="F9978" s="19" t="str">
        <f>IF(ISBLANK(LeaveTracker[[#This Row],[Employee Name]]),"-----",VLOOKUP(LeaveTracker[[#This Row],[Employee Name]],'List of Employees'!$B$4:$H$766,6))</f>
        <v>PERMANENT</v>
      </c>
      <c r="G9978" s="24">
        <v>45303</v>
      </c>
      <c r="H9978" s="24">
        <v>45304</v>
      </c>
      <c r="I9978" s="20" t="s">
        <v>1019</v>
      </c>
      <c r="J9978" s="42" t="s">
        <v>82</v>
      </c>
      <c r="K9978" s="57" t="str">
        <f ca="1">LeaveTracker[[#This Row],[Days]]&amp;" "&amp;LeaveTracker[[#This Row],[Type of Leave]]</f>
        <v>1 WITHOUTPAY</v>
      </c>
      <c r="L9978" s="23">
        <f ca="1">NETWORKDAYS(LeaveTracker[[#This Row],[Start Date]],LeaveTracker[[#This Row],[End Date]],lstHolidays)</f>
        <v>1</v>
      </c>
      <c r="M9978" s="27"/>
    </row>
    <row r="9979" spans="1:13" ht="30" customHeight="1" x14ac:dyDescent="0.3">
      <c r="A9979" s="27">
        <v>5668</v>
      </c>
      <c r="B9979" s="31">
        <v>45307</v>
      </c>
      <c r="C9979" s="31">
        <v>45295</v>
      </c>
      <c r="D9979" s="19" t="s">
        <v>2657</v>
      </c>
      <c r="E9979" s="19" t="str">
        <f>IF(ISBLANK(LeaveTracker[[#This Row],[Employee Name]]),"-----",VLOOKUP(LeaveTracker[[#This Row],[Employee Name]],'List of Employees'!$B$4:$H$766,7))</f>
        <v>HRMO</v>
      </c>
      <c r="F9979" s="19" t="str">
        <f>IF(ISBLANK(LeaveTracker[[#This Row],[Employee Name]]),"-----",VLOOKUP(LeaveTracker[[#This Row],[Employee Name]],'List of Employees'!$B$4:$H$766,6))</f>
        <v>PERMANENT</v>
      </c>
      <c r="G9979" s="24">
        <v>45307</v>
      </c>
      <c r="H9979" s="24">
        <v>45308</v>
      </c>
      <c r="I9979" s="20" t="s">
        <v>1019</v>
      </c>
      <c r="J9979" s="42" t="s">
        <v>82</v>
      </c>
      <c r="K9979" s="57" t="str">
        <f ca="1">LeaveTracker[[#This Row],[Days]]&amp;" "&amp;LeaveTracker[[#This Row],[Type of Leave]]</f>
        <v>2 WITHOUTPAY</v>
      </c>
      <c r="L9979" s="23">
        <f ca="1">NETWORKDAYS(LeaveTracker[[#This Row],[Start Date]],LeaveTracker[[#This Row],[End Date]],lstHolidays)</f>
        <v>2</v>
      </c>
      <c r="M9979" s="27"/>
    </row>
    <row r="9980" spans="1:13" ht="30" customHeight="1" x14ac:dyDescent="0.3">
      <c r="A9980" s="27">
        <v>5668</v>
      </c>
      <c r="B9980" s="31">
        <v>45307</v>
      </c>
      <c r="C9980" s="31">
        <v>45295</v>
      </c>
      <c r="D9980" s="19" t="s">
        <v>2657</v>
      </c>
      <c r="E9980" s="19" t="str">
        <f>IF(ISBLANK(LeaveTracker[[#This Row],[Employee Name]]),"-----",VLOOKUP(LeaveTracker[[#This Row],[Employee Name]],'List of Employees'!$B$4:$H$766,7))</f>
        <v>HRMO</v>
      </c>
      <c r="F9980" s="19" t="str">
        <f>IF(ISBLANK(LeaveTracker[[#This Row],[Employee Name]]),"-----",VLOOKUP(LeaveTracker[[#This Row],[Employee Name]],'List of Employees'!$B$4:$H$766,6))</f>
        <v>PERMANENT</v>
      </c>
      <c r="G9980" s="24">
        <v>45311</v>
      </c>
      <c r="H9980" s="24">
        <v>45312</v>
      </c>
      <c r="I9980" s="20" t="s">
        <v>1019</v>
      </c>
      <c r="J9980" s="42" t="s">
        <v>82</v>
      </c>
      <c r="K9980" s="57" t="str">
        <f>LeaveTracker[[#This Row],[Days]]&amp;" "&amp;LeaveTracker[[#This Row],[Type of Leave]]</f>
        <v>2 WITHOUTPAY</v>
      </c>
      <c r="L9980" s="23">
        <v>2</v>
      </c>
      <c r="M9980" s="27"/>
    </row>
    <row r="9981" spans="1:13" ht="30" customHeight="1" x14ac:dyDescent="0.3">
      <c r="A9981" s="27">
        <v>5668</v>
      </c>
      <c r="B9981" s="31">
        <v>45307</v>
      </c>
      <c r="C9981" s="31">
        <v>45295</v>
      </c>
      <c r="D9981" s="19" t="s">
        <v>2657</v>
      </c>
      <c r="E9981" s="19" t="str">
        <f>IF(ISBLANK(LeaveTracker[[#This Row],[Employee Name]]),"-----",VLOOKUP(LeaveTracker[[#This Row],[Employee Name]],'List of Employees'!$B$4:$H$766,7))</f>
        <v>HRMO</v>
      </c>
      <c r="F9981" s="19" t="str">
        <f>IF(ISBLANK(LeaveTracker[[#This Row],[Employee Name]]),"-----",VLOOKUP(LeaveTracker[[#This Row],[Employee Name]],'List of Employees'!$B$4:$H$766,6))</f>
        <v>PERMANENT</v>
      </c>
      <c r="G9981" s="24">
        <v>45315</v>
      </c>
      <c r="H9981" s="24">
        <v>45316</v>
      </c>
      <c r="I9981" s="20" t="s">
        <v>1019</v>
      </c>
      <c r="J9981" s="42" t="s">
        <v>82</v>
      </c>
      <c r="K9981" s="57" t="str">
        <f ca="1">LeaveTracker[[#This Row],[Days]]&amp;" "&amp;LeaveTracker[[#This Row],[Type of Leave]]</f>
        <v>2 WITHOUTPAY</v>
      </c>
      <c r="L9981" s="23">
        <f ca="1">NETWORKDAYS(LeaveTracker[[#This Row],[Start Date]],LeaveTracker[[#This Row],[End Date]],lstHolidays)</f>
        <v>2</v>
      </c>
      <c r="M9981" s="27"/>
    </row>
    <row r="9982" spans="1:13" ht="30" customHeight="1" x14ac:dyDescent="0.3">
      <c r="A9982" s="27">
        <v>5668</v>
      </c>
      <c r="B9982" s="31">
        <v>45307</v>
      </c>
      <c r="C9982" s="31">
        <v>45295</v>
      </c>
      <c r="D9982" s="19" t="s">
        <v>2657</v>
      </c>
      <c r="E9982" s="19" t="str">
        <f>IF(ISBLANK(LeaveTracker[[#This Row],[Employee Name]]),"-----",VLOOKUP(LeaveTracker[[#This Row],[Employee Name]],'List of Employees'!$B$4:$H$766,7))</f>
        <v>HRMO</v>
      </c>
      <c r="F9982" s="19" t="str">
        <f>IF(ISBLANK(LeaveTracker[[#This Row],[Employee Name]]),"-----",VLOOKUP(LeaveTracker[[#This Row],[Employee Name]],'List of Employees'!$B$4:$H$766,6))</f>
        <v>PERMANENT</v>
      </c>
      <c r="G9982" s="24">
        <v>45319</v>
      </c>
      <c r="H9982" s="24">
        <v>45320</v>
      </c>
      <c r="I9982" s="20" t="s">
        <v>1019</v>
      </c>
      <c r="J9982" s="42" t="s">
        <v>82</v>
      </c>
      <c r="K9982" s="57" t="str">
        <f>LeaveTracker[[#This Row],[Days]]&amp;" "&amp;LeaveTracker[[#This Row],[Type of Leave]]</f>
        <v>2 WITHOUTPAY</v>
      </c>
      <c r="L9982" s="23">
        <v>2</v>
      </c>
      <c r="M9982" s="27"/>
    </row>
    <row r="9983" spans="1:13" ht="30" customHeight="1" x14ac:dyDescent="0.3">
      <c r="A9983" s="27">
        <f t="shared" ref="A9983:A10046" si="128">A9982+1</f>
        <v>5669</v>
      </c>
      <c r="B9983" s="31">
        <v>45307</v>
      </c>
      <c r="C9983" s="31">
        <v>45306</v>
      </c>
      <c r="D9983" s="19" t="s">
        <v>202</v>
      </c>
      <c r="E9983" s="19" t="str">
        <f>IF(ISBLANK(LeaveTracker[[#This Row],[Employee Name]]),"-----",VLOOKUP(LeaveTracker[[#This Row],[Employee Name]],'List of Employees'!$B$4:$H$766,7))</f>
        <v>ONT</v>
      </c>
      <c r="F9983" s="19" t="str">
        <f>IF(ISBLANK(LeaveTracker[[#This Row],[Employee Name]]),"-----",VLOOKUP(LeaveTracker[[#This Row],[Employee Name]],'List of Employees'!$B$4:$H$766,6))</f>
        <v>PERMANENT</v>
      </c>
      <c r="G9983" s="21">
        <v>45305</v>
      </c>
      <c r="H9983" s="24">
        <v>45305</v>
      </c>
      <c r="I9983" s="20" t="s">
        <v>81</v>
      </c>
      <c r="K9983" s="57" t="str">
        <f>LeaveTracker[[#This Row],[Days]]&amp;" "&amp;LeaveTracker[[#This Row],[Type of Leave]]</f>
        <v>1 SL</v>
      </c>
      <c r="L9983" s="23">
        <v>1</v>
      </c>
      <c r="M9983" s="27"/>
    </row>
    <row r="9984" spans="1:13" ht="30" customHeight="1" x14ac:dyDescent="0.3">
      <c r="A9984" s="27">
        <f t="shared" si="128"/>
        <v>5670</v>
      </c>
      <c r="B9984" s="31">
        <v>45307</v>
      </c>
      <c r="C9984" s="31">
        <v>45303</v>
      </c>
      <c r="D9984" s="19" t="s">
        <v>202</v>
      </c>
      <c r="E9984" s="19" t="str">
        <f>IF(ISBLANK(LeaveTracker[[#This Row],[Employee Name]]),"-----",VLOOKUP(LeaveTracker[[#This Row],[Employee Name]],'List of Employees'!$B$4:$H$766,7))</f>
        <v>ONT</v>
      </c>
      <c r="F9984" s="19" t="str">
        <f>IF(ISBLANK(LeaveTracker[[#This Row],[Employee Name]]),"-----",VLOOKUP(LeaveTracker[[#This Row],[Employee Name]],'List of Employees'!$B$4:$H$766,6))</f>
        <v>PERMANENT</v>
      </c>
      <c r="G9984" s="24">
        <v>45307</v>
      </c>
      <c r="H9984" s="24">
        <v>45322</v>
      </c>
      <c r="I9984" s="20" t="s">
        <v>82</v>
      </c>
      <c r="K9984" s="57" t="str">
        <f ca="1">LeaveTracker[[#This Row],[Days]]&amp;" "&amp;LeaveTracker[[#This Row],[Type of Leave]]</f>
        <v>12 VL</v>
      </c>
      <c r="L9984" s="23">
        <f ca="1">NETWORKDAYS(LeaveTracker[[#This Row],[Start Date]],LeaveTracker[[#This Row],[End Date]],lstHolidays)</f>
        <v>12</v>
      </c>
      <c r="M9984" s="27"/>
    </row>
    <row r="9985" spans="1:13" ht="30" customHeight="1" x14ac:dyDescent="0.3">
      <c r="A9985" s="27">
        <f t="shared" si="128"/>
        <v>5671</v>
      </c>
      <c r="B9985" s="31">
        <v>45307</v>
      </c>
      <c r="C9985" s="31">
        <v>45302</v>
      </c>
      <c r="D9985" s="19" t="s">
        <v>2508</v>
      </c>
      <c r="E9985" s="19" t="str">
        <f>IF(ISBLANK(LeaveTracker[[#This Row],[Employee Name]]),"-----",VLOOKUP(LeaveTracker[[#This Row],[Employee Name]],'List of Employees'!$B$4:$H$766,7))</f>
        <v>ONT</v>
      </c>
      <c r="F9985" s="19" t="str">
        <f>IF(ISBLANK(LeaveTracker[[#This Row],[Employee Name]]),"-----",VLOOKUP(LeaveTracker[[#This Row],[Employee Name]],'List of Employees'!$B$4:$H$766,6))</f>
        <v>CASUAL</v>
      </c>
      <c r="G9985" s="24">
        <v>45293</v>
      </c>
      <c r="H9985" s="24">
        <v>45295</v>
      </c>
      <c r="I9985" s="20" t="s">
        <v>297</v>
      </c>
      <c r="J9985" s="42" t="s">
        <v>1000</v>
      </c>
      <c r="K9985" s="57" t="str">
        <f ca="1">LeaveTracker[[#This Row],[Days]]&amp;" "&amp;LeaveTracker[[#This Row],[Type of Leave]]</f>
        <v>3 OTHER</v>
      </c>
      <c r="L9985" s="23">
        <f ca="1">NETWORKDAYS(LeaveTracker[[#This Row],[Start Date]],LeaveTracker[[#This Row],[End Date]],lstHolidays)</f>
        <v>3</v>
      </c>
      <c r="M9985" s="27"/>
    </row>
    <row r="9986" spans="1:13" ht="30" customHeight="1" x14ac:dyDescent="0.3">
      <c r="A9986" s="27">
        <f t="shared" si="128"/>
        <v>5672</v>
      </c>
      <c r="B9986" s="31">
        <v>45307</v>
      </c>
      <c r="C9986" s="31">
        <v>45302</v>
      </c>
      <c r="D9986" s="19" t="s">
        <v>112</v>
      </c>
      <c r="E9986" s="19" t="str">
        <f>IF(ISBLANK(LeaveTracker[[#This Row],[Employee Name]]),"-----",VLOOKUP(LeaveTracker[[#This Row],[Employee Name]],'List of Employees'!$B$4:$H$766,7))</f>
        <v>ONT</v>
      </c>
      <c r="F9986" s="19" t="str">
        <f>IF(ISBLANK(LeaveTracker[[#This Row],[Employee Name]]),"-----",VLOOKUP(LeaveTracker[[#This Row],[Employee Name]],'List of Employees'!$B$4:$H$766,6))</f>
        <v>PERMANENT</v>
      </c>
      <c r="G9986" s="24">
        <v>45293</v>
      </c>
      <c r="H9986" s="21">
        <v>45295</v>
      </c>
      <c r="I9986" s="20" t="s">
        <v>297</v>
      </c>
      <c r="J9986" s="42" t="s">
        <v>1000</v>
      </c>
      <c r="K9986" s="57" t="str">
        <f ca="1">LeaveTracker[[#This Row],[Days]]&amp;" "&amp;LeaveTracker[[#This Row],[Type of Leave]]</f>
        <v>3 OTHER</v>
      </c>
      <c r="L9986" s="23">
        <f ca="1">NETWORKDAYS(LeaveTracker[[#This Row],[Start Date]],LeaveTracker[[#This Row],[End Date]],lstHolidays)</f>
        <v>3</v>
      </c>
      <c r="M9986" s="27"/>
    </row>
    <row r="9987" spans="1:13" ht="30" customHeight="1" x14ac:dyDescent="0.3">
      <c r="A9987" s="27">
        <f t="shared" si="128"/>
        <v>5673</v>
      </c>
      <c r="B9987" s="31">
        <v>45307</v>
      </c>
      <c r="C9987" s="31" t="s">
        <v>2658</v>
      </c>
      <c r="D9987" s="19" t="s">
        <v>112</v>
      </c>
      <c r="E9987" s="19" t="str">
        <f>IF(ISBLANK(LeaveTracker[[#This Row],[Employee Name]]),"-----",VLOOKUP(LeaveTracker[[#This Row],[Employee Name]],'List of Employees'!$B$4:$H$766,7))</f>
        <v>ONT</v>
      </c>
      <c r="F9987" s="19" t="str">
        <f>IF(ISBLANK(LeaveTracker[[#This Row],[Employee Name]]),"-----",VLOOKUP(LeaveTracker[[#This Row],[Employee Name]],'List of Employees'!$B$4:$H$766,6))</f>
        <v>PERMANENT</v>
      </c>
      <c r="G9987" s="24">
        <v>45296</v>
      </c>
      <c r="H9987" s="24">
        <v>45303</v>
      </c>
      <c r="I9987" s="20" t="s">
        <v>82</v>
      </c>
      <c r="K9987" s="57" t="str">
        <f ca="1">LeaveTracker[[#This Row],[Days]]&amp;" "&amp;LeaveTracker[[#This Row],[Type of Leave]]</f>
        <v>6 VL</v>
      </c>
      <c r="L9987" s="23">
        <f ca="1">NETWORKDAYS(LeaveTracker[[#This Row],[Start Date]],LeaveTracker[[#This Row],[End Date]],lstHolidays)</f>
        <v>6</v>
      </c>
      <c r="M9987" s="27"/>
    </row>
    <row r="9988" spans="1:13" ht="30" customHeight="1" x14ac:dyDescent="0.3">
      <c r="A9988" s="27">
        <f t="shared" si="128"/>
        <v>5674</v>
      </c>
      <c r="B9988" s="31">
        <v>45307</v>
      </c>
      <c r="C9988" s="31">
        <v>45301</v>
      </c>
      <c r="D9988" s="19" t="s">
        <v>1965</v>
      </c>
      <c r="E9988" s="19" t="str">
        <f>IF(ISBLANK(LeaveTracker[[#This Row],[Employee Name]]),"-----",VLOOKUP(LeaveTracker[[#This Row],[Employee Name]],'List of Employees'!$B$4:$H$766,7))</f>
        <v>ONT</v>
      </c>
      <c r="F9988" s="19" t="str">
        <f>IF(ISBLANK(LeaveTracker[[#This Row],[Employee Name]]),"-----",VLOOKUP(LeaveTracker[[#This Row],[Employee Name]],'List of Employees'!$B$4:$H$766,6))</f>
        <v>PERMANENT</v>
      </c>
      <c r="G9988" s="24">
        <v>45294</v>
      </c>
      <c r="H9988" s="24">
        <v>45294</v>
      </c>
      <c r="I9988" s="20" t="s">
        <v>81</v>
      </c>
      <c r="K9988" s="57" t="str">
        <f ca="1">LeaveTracker[[#This Row],[Days]]&amp;" "&amp;LeaveTracker[[#This Row],[Type of Leave]]</f>
        <v>1 SL</v>
      </c>
      <c r="L9988" s="23">
        <f ca="1">NETWORKDAYS(LeaveTracker[[#This Row],[Start Date]],LeaveTracker[[#This Row],[End Date]],lstHolidays)</f>
        <v>1</v>
      </c>
      <c r="M9988" s="27"/>
    </row>
    <row r="9989" spans="1:13" ht="30" customHeight="1" x14ac:dyDescent="0.3">
      <c r="A9989" s="27">
        <f t="shared" si="128"/>
        <v>5675</v>
      </c>
      <c r="B9989" s="31">
        <v>45307</v>
      </c>
      <c r="C9989" s="31">
        <v>45293</v>
      </c>
      <c r="D9989" s="19" t="s">
        <v>1814</v>
      </c>
      <c r="E9989" s="19" t="str">
        <f>IF(ISBLANK(LeaveTracker[[#This Row],[Employee Name]]),"-----",VLOOKUP(LeaveTracker[[#This Row],[Employee Name]],'List of Employees'!$B$4:$H$766,7))</f>
        <v>CHO</v>
      </c>
      <c r="F9989" s="19" t="str">
        <f>IF(ISBLANK(LeaveTracker[[#This Row],[Employee Name]]),"-----",VLOOKUP(LeaveTracker[[#This Row],[Employee Name]],'List of Employees'!$B$4:$H$766,6))</f>
        <v>CASUAL</v>
      </c>
      <c r="G9989" s="24">
        <v>45288</v>
      </c>
      <c r="H9989" s="24">
        <v>45291</v>
      </c>
      <c r="I9989" s="20" t="s">
        <v>81</v>
      </c>
      <c r="K9989" s="57" t="str">
        <f>LeaveTracker[[#This Row],[Days]]&amp;" "&amp;LeaveTracker[[#This Row],[Type of Leave]]</f>
        <v>0 SL</v>
      </c>
      <c r="L9989" s="23">
        <v>0</v>
      </c>
      <c r="M9989" s="27"/>
    </row>
    <row r="9990" spans="1:13" ht="30" customHeight="1" x14ac:dyDescent="0.3">
      <c r="A9990" s="27">
        <f t="shared" si="128"/>
        <v>5676</v>
      </c>
      <c r="B9990" s="31">
        <v>45307</v>
      </c>
      <c r="C9990" s="31">
        <v>45293</v>
      </c>
      <c r="D9990" s="19" t="s">
        <v>914</v>
      </c>
      <c r="E9990" s="19" t="str">
        <f>IF(ISBLANK(LeaveTracker[[#This Row],[Employee Name]]),"-----",VLOOKUP(LeaveTracker[[#This Row],[Employee Name]],'List of Employees'!$B$4:$H$766,7))</f>
        <v>ONT</v>
      </c>
      <c r="F9990" s="19" t="str">
        <f>IF(ISBLANK(LeaveTracker[[#This Row],[Employee Name]]),"-----",VLOOKUP(LeaveTracker[[#This Row],[Employee Name]],'List of Employees'!$B$4:$H$766,6))</f>
        <v>PERMANENT</v>
      </c>
      <c r="G9990" s="24">
        <v>45285</v>
      </c>
      <c r="H9990" s="24">
        <v>45290</v>
      </c>
      <c r="I9990" s="20" t="s">
        <v>81</v>
      </c>
      <c r="K9990" s="57" t="str">
        <f>LeaveTracker[[#This Row],[Days]]&amp;" "&amp;LeaveTracker[[#This Row],[Type of Leave]]</f>
        <v>0 SL</v>
      </c>
      <c r="L9990" s="23">
        <v>0</v>
      </c>
      <c r="M9990" s="27"/>
    </row>
    <row r="9991" spans="1:13" ht="30" customHeight="1" x14ac:dyDescent="0.3">
      <c r="A9991" s="27">
        <f t="shared" si="128"/>
        <v>5677</v>
      </c>
      <c r="B9991" s="31">
        <v>45307</v>
      </c>
      <c r="C9991" s="31">
        <v>45299</v>
      </c>
      <c r="D9991" s="19" t="s">
        <v>2068</v>
      </c>
      <c r="E9991" s="19" t="str">
        <f>IF(ISBLANK(LeaveTracker[[#This Row],[Employee Name]]),"-----",VLOOKUP(LeaveTracker[[#This Row],[Employee Name]],'List of Employees'!$B$4:$H$766,7))</f>
        <v>OSPITAL NG TAGAYTAY</v>
      </c>
      <c r="F9991" s="19" t="str">
        <f>IF(ISBLANK(LeaveTracker[[#This Row],[Employee Name]]),"-----",VLOOKUP(LeaveTracker[[#This Row],[Employee Name]],'List of Employees'!$B$4:$H$766,6))</f>
        <v>PERMANENT</v>
      </c>
      <c r="G9991" s="24">
        <v>45293</v>
      </c>
      <c r="H9991" s="24">
        <v>45298</v>
      </c>
      <c r="I9991" s="20" t="s">
        <v>81</v>
      </c>
      <c r="K9991" s="57" t="str">
        <f>LeaveTracker[[#This Row],[Days]]&amp;" "&amp;LeaveTracker[[#This Row],[Type of Leave]]</f>
        <v>6 SL</v>
      </c>
      <c r="L9991" s="23">
        <v>6</v>
      </c>
      <c r="M9991" s="27"/>
    </row>
    <row r="9992" spans="1:13" ht="30" customHeight="1" x14ac:dyDescent="0.3">
      <c r="A9992" s="27">
        <f t="shared" si="128"/>
        <v>5678</v>
      </c>
      <c r="B9992" s="31">
        <v>45307</v>
      </c>
      <c r="C9992" s="31">
        <v>45295</v>
      </c>
      <c r="D9992" s="19" t="s">
        <v>2045</v>
      </c>
      <c r="E9992" s="19" t="str">
        <f>IF(ISBLANK(LeaveTracker[[#This Row],[Employee Name]]),"-----",VLOOKUP(LeaveTracker[[#This Row],[Employee Name]],'List of Employees'!$B$4:$H$766,7))</f>
        <v>OSPITAL NG TAGAYTAY</v>
      </c>
      <c r="F9992" s="19" t="str">
        <f>IF(ISBLANK(LeaveTracker[[#This Row],[Employee Name]]),"-----",VLOOKUP(LeaveTracker[[#This Row],[Employee Name]],'List of Employees'!$B$4:$H$766,6))</f>
        <v>PERMANENT</v>
      </c>
      <c r="G9992" s="24">
        <v>45296</v>
      </c>
      <c r="H9992" s="24">
        <v>45303</v>
      </c>
      <c r="I9992" s="20" t="s">
        <v>82</v>
      </c>
      <c r="K9992" s="57" t="str">
        <f ca="1">LeaveTracker[[#This Row],[Days]]&amp;" "&amp;LeaveTracker[[#This Row],[Type of Leave]]</f>
        <v>6 VL</v>
      </c>
      <c r="L9992" s="23">
        <f ca="1">NETWORKDAYS(LeaveTracker[[#This Row],[Start Date]],LeaveTracker[[#This Row],[End Date]],lstHolidays)</f>
        <v>6</v>
      </c>
      <c r="M9992" s="27"/>
    </row>
    <row r="9993" spans="1:13" ht="30" customHeight="1" x14ac:dyDescent="0.3">
      <c r="A9993" s="27">
        <f t="shared" si="128"/>
        <v>5679</v>
      </c>
      <c r="B9993" s="31">
        <v>45307</v>
      </c>
      <c r="C9993" s="31">
        <v>45281</v>
      </c>
      <c r="D9993" s="19" t="s">
        <v>2142</v>
      </c>
      <c r="E9993" s="19" t="str">
        <f>IF(ISBLANK(LeaveTracker[[#This Row],[Employee Name]]),"-----",VLOOKUP(LeaveTracker[[#This Row],[Employee Name]],'List of Employees'!$B$4:$H$766,7))</f>
        <v>OSPITAL NG TAGAYTAY</v>
      </c>
      <c r="F9993" s="19" t="str">
        <f>IF(ISBLANK(LeaveTracker[[#This Row],[Employee Name]]),"-----",VLOOKUP(LeaveTracker[[#This Row],[Employee Name]],'List of Employees'!$B$4:$H$766,6))</f>
        <v>PERMANENT</v>
      </c>
      <c r="G9993" s="24">
        <v>45280</v>
      </c>
      <c r="H9993" s="24">
        <v>45280</v>
      </c>
      <c r="I9993" s="20" t="s">
        <v>297</v>
      </c>
      <c r="J9993" s="42" t="s">
        <v>1000</v>
      </c>
      <c r="K9993" s="57" t="str">
        <f ca="1">LeaveTracker[[#This Row],[Days]]&amp;" "&amp;LeaveTracker[[#This Row],[Type of Leave]]</f>
        <v>1 OTHER</v>
      </c>
      <c r="L9993" s="23">
        <f ca="1">NETWORKDAYS(LeaveTracker[[#This Row],[Start Date]],LeaveTracker[[#This Row],[End Date]],lstHolidays)</f>
        <v>1</v>
      </c>
      <c r="M9993" s="27"/>
    </row>
    <row r="9994" spans="1:13" ht="30" customHeight="1" x14ac:dyDescent="0.3">
      <c r="A9994" s="27">
        <f t="shared" si="128"/>
        <v>5680</v>
      </c>
      <c r="B9994" s="31">
        <v>45307</v>
      </c>
      <c r="C9994" s="31">
        <v>45293</v>
      </c>
      <c r="D9994" s="19" t="s">
        <v>2421</v>
      </c>
      <c r="E9994" s="19" t="str">
        <f>IF(ISBLANK(LeaveTracker[[#This Row],[Employee Name]]),"-----",VLOOKUP(LeaveTracker[[#This Row],[Employee Name]],'List of Employees'!$B$4:$H$766,7))</f>
        <v>ONT</v>
      </c>
      <c r="F9994" s="19" t="str">
        <f>IF(ISBLANK(LeaveTracker[[#This Row],[Employee Name]]),"-----",VLOOKUP(LeaveTracker[[#This Row],[Employee Name]],'List of Employees'!$B$4:$H$766,6))</f>
        <v>CASUAL</v>
      </c>
      <c r="G9994" s="24">
        <v>45292</v>
      </c>
      <c r="H9994" s="24">
        <v>45292</v>
      </c>
      <c r="I9994" s="20" t="s">
        <v>81</v>
      </c>
      <c r="K9994" s="57" t="str">
        <f>LeaveTracker[[#This Row],[Days]]&amp;" "&amp;LeaveTracker[[#This Row],[Type of Leave]]</f>
        <v>1 SL</v>
      </c>
      <c r="L9994" s="23">
        <v>1</v>
      </c>
      <c r="M9994" s="27"/>
    </row>
    <row r="9995" spans="1:13" ht="30" customHeight="1" x14ac:dyDescent="0.3">
      <c r="A9995" s="27">
        <f t="shared" si="128"/>
        <v>5681</v>
      </c>
      <c r="B9995" s="31">
        <v>45307</v>
      </c>
      <c r="C9995" s="31">
        <v>45293</v>
      </c>
      <c r="D9995" s="19" t="s">
        <v>2421</v>
      </c>
      <c r="E9995" s="19" t="str">
        <f>IF(ISBLANK(LeaveTracker[[#This Row],[Employee Name]]),"-----",VLOOKUP(LeaveTracker[[#This Row],[Employee Name]],'List of Employees'!$B$4:$H$766,7))</f>
        <v>ONT</v>
      </c>
      <c r="F9995" s="19" t="str">
        <f>IF(ISBLANK(LeaveTracker[[#This Row],[Employee Name]]),"-----",VLOOKUP(LeaveTracker[[#This Row],[Employee Name]],'List of Employees'!$B$4:$H$766,6))</f>
        <v>CASUAL</v>
      </c>
      <c r="G9995" s="24">
        <v>45279</v>
      </c>
      <c r="H9995" s="24">
        <v>45279</v>
      </c>
      <c r="I9995" s="20" t="s">
        <v>81</v>
      </c>
      <c r="K9995" s="57" t="str">
        <f ca="1">LeaveTracker[[#This Row],[Days]]&amp;" "&amp;LeaveTracker[[#This Row],[Type of Leave]]</f>
        <v>1 SL</v>
      </c>
      <c r="L9995" s="23">
        <f ca="1">NETWORKDAYS(LeaveTracker[[#This Row],[Start Date]],LeaveTracker[[#This Row],[End Date]],lstHolidays)</f>
        <v>1</v>
      </c>
      <c r="M9995" s="27"/>
    </row>
    <row r="9996" spans="1:13" ht="30" customHeight="1" x14ac:dyDescent="0.3">
      <c r="A9996" s="27">
        <v>5681</v>
      </c>
      <c r="B9996" s="31">
        <v>45307</v>
      </c>
      <c r="C9996" s="31">
        <v>45293</v>
      </c>
      <c r="D9996" s="19" t="s">
        <v>2421</v>
      </c>
      <c r="E9996" s="19" t="str">
        <f>IF(ISBLANK(LeaveTracker[[#This Row],[Employee Name]]),"-----",VLOOKUP(LeaveTracker[[#This Row],[Employee Name]],'List of Employees'!$B$4:$H$766,7))</f>
        <v>ONT</v>
      </c>
      <c r="F9996" s="19" t="str">
        <f>IF(ISBLANK(LeaveTracker[[#This Row],[Employee Name]]),"-----",VLOOKUP(LeaveTracker[[#This Row],[Employee Name]],'List of Employees'!$B$4:$H$766,6))</f>
        <v>CASUAL</v>
      </c>
      <c r="G9996" s="24">
        <v>45285</v>
      </c>
      <c r="H9996" s="24">
        <v>45285</v>
      </c>
      <c r="I9996" s="20" t="s">
        <v>81</v>
      </c>
      <c r="K9996" s="57" t="str">
        <f ca="1">LeaveTracker[[#This Row],[Days]]&amp;" "&amp;LeaveTracker[[#This Row],[Type of Leave]]</f>
        <v>0 SL</v>
      </c>
      <c r="L9996" s="23">
        <f ca="1">NETWORKDAYS(LeaveTracker[[#This Row],[Start Date]],LeaveTracker[[#This Row],[End Date]],lstHolidays)</f>
        <v>0</v>
      </c>
      <c r="M9996" s="27"/>
    </row>
    <row r="9997" spans="1:13" ht="30" customHeight="1" x14ac:dyDescent="0.3">
      <c r="A9997" s="27">
        <v>5681</v>
      </c>
      <c r="B9997" s="31">
        <v>45307</v>
      </c>
      <c r="C9997" s="31">
        <v>45293</v>
      </c>
      <c r="D9997" s="19" t="s">
        <v>2421</v>
      </c>
      <c r="E9997" s="19" t="str">
        <f>IF(ISBLANK(LeaveTracker[[#This Row],[Employee Name]]),"-----",VLOOKUP(LeaveTracker[[#This Row],[Employee Name]],'List of Employees'!$B$4:$H$766,7))</f>
        <v>ONT</v>
      </c>
      <c r="F9997" s="19" t="str">
        <f>IF(ISBLANK(LeaveTracker[[#This Row],[Employee Name]]),"-----",VLOOKUP(LeaveTracker[[#This Row],[Employee Name]],'List of Employees'!$B$4:$H$766,6))</f>
        <v>CASUAL</v>
      </c>
      <c r="G9997" s="24">
        <v>45287</v>
      </c>
      <c r="H9997" s="24">
        <v>45287</v>
      </c>
      <c r="I9997" s="20" t="s">
        <v>81</v>
      </c>
      <c r="K9997" s="57" t="str">
        <f ca="1">LeaveTracker[[#This Row],[Days]]&amp;" "&amp;LeaveTracker[[#This Row],[Type of Leave]]</f>
        <v>1 SL</v>
      </c>
      <c r="L9997" s="23">
        <f ca="1">NETWORKDAYS(LeaveTracker[[#This Row],[Start Date]],LeaveTracker[[#This Row],[End Date]],lstHolidays)</f>
        <v>1</v>
      </c>
      <c r="M9997" s="27"/>
    </row>
    <row r="9998" spans="1:13" ht="30" customHeight="1" x14ac:dyDescent="0.3">
      <c r="A9998" s="27">
        <v>5681</v>
      </c>
      <c r="B9998" s="31">
        <v>45307</v>
      </c>
      <c r="C9998" s="31">
        <v>45293</v>
      </c>
      <c r="D9998" s="19" t="s">
        <v>2421</v>
      </c>
      <c r="E9998" s="19" t="str">
        <f>IF(ISBLANK(LeaveTracker[[#This Row],[Employee Name]]),"-----",VLOOKUP(LeaveTracker[[#This Row],[Employee Name]],'List of Employees'!$B$4:$H$766,7))</f>
        <v>ONT</v>
      </c>
      <c r="F9998" s="19" t="str">
        <f>IF(ISBLANK(LeaveTracker[[#This Row],[Employee Name]]),"-----",VLOOKUP(LeaveTracker[[#This Row],[Employee Name]],'List of Employees'!$B$4:$H$766,6))</f>
        <v>CASUAL</v>
      </c>
      <c r="G9998" s="24">
        <v>45289</v>
      </c>
      <c r="H9998" s="24">
        <v>45290</v>
      </c>
      <c r="I9998" s="20" t="s">
        <v>81</v>
      </c>
      <c r="K9998" s="57" t="str">
        <f ca="1">LeaveTracker[[#This Row],[Days]]&amp;" "&amp;LeaveTracker[[#This Row],[Type of Leave]]</f>
        <v>1 SL</v>
      </c>
      <c r="L9998" s="23">
        <f ca="1">NETWORKDAYS(LeaveTracker[[#This Row],[Start Date]],LeaveTracker[[#This Row],[End Date]],lstHolidays)</f>
        <v>1</v>
      </c>
      <c r="M9998" s="27"/>
    </row>
    <row r="9999" spans="1:13" ht="30" customHeight="1" x14ac:dyDescent="0.3">
      <c r="A9999" s="27">
        <f t="shared" si="128"/>
        <v>5682</v>
      </c>
      <c r="B9999" s="31">
        <v>45307</v>
      </c>
      <c r="C9999" s="31">
        <v>45301</v>
      </c>
      <c r="D9999" s="19" t="s">
        <v>2421</v>
      </c>
      <c r="E9999" s="19" t="str">
        <f>IF(ISBLANK(LeaveTracker[[#This Row],[Employee Name]]),"-----",VLOOKUP(LeaveTracker[[#This Row],[Employee Name]],'List of Employees'!$B$4:$H$766,7))</f>
        <v>ONT</v>
      </c>
      <c r="F9999" s="19" t="str">
        <f>IF(ISBLANK(LeaveTracker[[#This Row],[Employee Name]]),"-----",VLOOKUP(LeaveTracker[[#This Row],[Employee Name]],'List of Employees'!$B$4:$H$766,6))</f>
        <v>CASUAL</v>
      </c>
      <c r="G9999" s="24">
        <v>45295</v>
      </c>
      <c r="H9999" s="24">
        <v>45295</v>
      </c>
      <c r="I9999" s="20" t="s">
        <v>81</v>
      </c>
      <c r="K9999" s="57" t="str">
        <f ca="1">LeaveTracker[[#This Row],[Days]]&amp;" "&amp;LeaveTracker[[#This Row],[Type of Leave]]</f>
        <v>1 SL</v>
      </c>
      <c r="L9999" s="23">
        <f ca="1">NETWORKDAYS(LeaveTracker[[#This Row],[Start Date]],LeaveTracker[[#This Row],[End Date]],lstHolidays)</f>
        <v>1</v>
      </c>
      <c r="M9999" s="27"/>
    </row>
    <row r="10000" spans="1:13" ht="30" customHeight="1" x14ac:dyDescent="0.3">
      <c r="A10000" s="27">
        <v>5682</v>
      </c>
      <c r="B10000" s="31">
        <v>45307</v>
      </c>
      <c r="C10000" s="31">
        <v>45301</v>
      </c>
      <c r="D10000" s="19" t="s">
        <v>2421</v>
      </c>
      <c r="E10000" s="19" t="str">
        <f>IF(ISBLANK(LeaveTracker[[#This Row],[Employee Name]]),"-----",VLOOKUP(LeaveTracker[[#This Row],[Employee Name]],'List of Employees'!$B$4:$H$766,7))</f>
        <v>ONT</v>
      </c>
      <c r="F10000" s="19" t="str">
        <f>IF(ISBLANK(LeaveTracker[[#This Row],[Employee Name]]),"-----",VLOOKUP(LeaveTracker[[#This Row],[Employee Name]],'List of Employees'!$B$4:$H$766,6))</f>
        <v>CASUAL</v>
      </c>
      <c r="G10000" s="24">
        <v>45302</v>
      </c>
      <c r="H10000" s="24">
        <v>45302</v>
      </c>
      <c r="I10000" s="20" t="s">
        <v>81</v>
      </c>
      <c r="K10000" s="57" t="str">
        <f ca="1">LeaveTracker[[#This Row],[Days]]&amp;" "&amp;LeaveTracker[[#This Row],[Type of Leave]]</f>
        <v>1 SL</v>
      </c>
      <c r="L10000" s="23">
        <f ca="1">NETWORKDAYS(LeaveTracker[[#This Row],[Start Date]],LeaveTracker[[#This Row],[End Date]],lstHolidays)</f>
        <v>1</v>
      </c>
      <c r="M10000" s="27"/>
    </row>
    <row r="10001" spans="1:13" ht="30" customHeight="1" x14ac:dyDescent="0.3">
      <c r="A10001" s="27">
        <v>5682</v>
      </c>
      <c r="B10001" s="31">
        <v>45307</v>
      </c>
      <c r="C10001" s="31">
        <v>45301</v>
      </c>
      <c r="D10001" s="19" t="s">
        <v>2421</v>
      </c>
      <c r="E10001" s="19" t="str">
        <f>IF(ISBLANK(LeaveTracker[[#This Row],[Employee Name]]),"-----",VLOOKUP(LeaveTracker[[#This Row],[Employee Name]],'List of Employees'!$B$4:$H$766,7))</f>
        <v>ONT</v>
      </c>
      <c r="F10001" s="19" t="str">
        <f>IF(ISBLANK(LeaveTracker[[#This Row],[Employee Name]]),"-----",VLOOKUP(LeaveTracker[[#This Row],[Employee Name]],'List of Employees'!$B$4:$H$766,6))</f>
        <v>CASUAL</v>
      </c>
      <c r="G10001" s="24">
        <v>45304</v>
      </c>
      <c r="H10001" s="24">
        <v>45304</v>
      </c>
      <c r="I10001" s="20" t="s">
        <v>81</v>
      </c>
      <c r="K10001" s="57" t="str">
        <f>LeaveTracker[[#This Row],[Days]]&amp;" "&amp;LeaveTracker[[#This Row],[Type of Leave]]</f>
        <v>1 SL</v>
      </c>
      <c r="L10001" s="23">
        <v>1</v>
      </c>
      <c r="M10001" s="27"/>
    </row>
    <row r="10002" spans="1:13" ht="30" customHeight="1" x14ac:dyDescent="0.3">
      <c r="A10002" s="27">
        <f t="shared" si="128"/>
        <v>5683</v>
      </c>
      <c r="B10002" s="31">
        <v>45307</v>
      </c>
      <c r="C10002" s="31">
        <v>45299</v>
      </c>
      <c r="D10002" s="19" t="s">
        <v>1022</v>
      </c>
      <c r="E10002" s="19" t="str">
        <f>IF(ISBLANK(LeaveTracker[[#This Row],[Employee Name]]),"-----",VLOOKUP(LeaveTracker[[#This Row],[Employee Name]],'List of Employees'!$B$4:$H$766,7))</f>
        <v>ONT</v>
      </c>
      <c r="F10002" s="19" t="str">
        <f>IF(ISBLANK(LeaveTracker[[#This Row],[Employee Name]]),"-----",VLOOKUP(LeaveTracker[[#This Row],[Employee Name]],'List of Employees'!$B$4:$H$766,6))</f>
        <v>PERMANENT</v>
      </c>
      <c r="G10002" s="24">
        <v>45295</v>
      </c>
      <c r="H10002" s="24">
        <v>45296</v>
      </c>
      <c r="I10002" s="20" t="s">
        <v>81</v>
      </c>
      <c r="K10002" s="57" t="str">
        <f>LeaveTracker[[#This Row],[Days]]&amp;" "&amp;LeaveTracker[[#This Row],[Type of Leave]]</f>
        <v>3 SL</v>
      </c>
      <c r="L10002" s="23">
        <v>3</v>
      </c>
      <c r="M10002" s="27"/>
    </row>
    <row r="10003" spans="1:13" ht="30" customHeight="1" x14ac:dyDescent="0.3">
      <c r="A10003" s="27">
        <f t="shared" si="128"/>
        <v>5684</v>
      </c>
      <c r="B10003" s="31">
        <v>45307</v>
      </c>
      <c r="C10003" s="31">
        <v>45300</v>
      </c>
      <c r="D10003" s="19" t="s">
        <v>2221</v>
      </c>
      <c r="E10003" s="19" t="str">
        <f>IF(ISBLANK(LeaveTracker[[#This Row],[Employee Name]]),"-----",VLOOKUP(LeaveTracker[[#This Row],[Employee Name]],'List of Employees'!$B$4:$H$766,7))</f>
        <v>OSPITAL NG TAGAYTAY</v>
      </c>
      <c r="F10003" s="19" t="str">
        <f>IF(ISBLANK(LeaveTracker[[#This Row],[Employee Name]]),"-----",VLOOKUP(LeaveTracker[[#This Row],[Employee Name]],'List of Employees'!$B$4:$H$766,6))</f>
        <v>CASUAL</v>
      </c>
      <c r="G10003" s="24">
        <v>45297</v>
      </c>
      <c r="H10003" s="24">
        <v>45298</v>
      </c>
      <c r="I10003" s="20" t="s">
        <v>81</v>
      </c>
      <c r="K10003" s="57" t="str">
        <f>LeaveTracker[[#This Row],[Days]]&amp;" "&amp;LeaveTracker[[#This Row],[Type of Leave]]</f>
        <v>2 SL</v>
      </c>
      <c r="L10003" s="23">
        <v>2</v>
      </c>
      <c r="M10003" s="27"/>
    </row>
    <row r="10004" spans="1:13" ht="30" customHeight="1" x14ac:dyDescent="0.3">
      <c r="A10004" s="27">
        <f t="shared" si="128"/>
        <v>5685</v>
      </c>
      <c r="B10004" s="31">
        <v>45307</v>
      </c>
      <c r="C10004" s="31">
        <v>45300</v>
      </c>
      <c r="D10004" s="19" t="s">
        <v>2179</v>
      </c>
      <c r="E10004" s="19" t="str">
        <f>IF(ISBLANK(LeaveTracker[[#This Row],[Employee Name]]),"-----",VLOOKUP(LeaveTracker[[#This Row],[Employee Name]],'List of Employees'!$B$4:$H$766,7))</f>
        <v>OSPITAL NG TAGAYTAY</v>
      </c>
      <c r="F10004" s="19" t="str">
        <f>IF(ISBLANK(LeaveTracker[[#This Row],[Employee Name]]),"-----",VLOOKUP(LeaveTracker[[#This Row],[Employee Name]],'List of Employees'!$B$4:$H$766,6))</f>
        <v>CASUAL</v>
      </c>
      <c r="G10004" s="24">
        <v>45287</v>
      </c>
      <c r="H10004" s="24">
        <v>45287</v>
      </c>
      <c r="I10004" s="20" t="s">
        <v>81</v>
      </c>
      <c r="K10004" s="57" t="str">
        <f ca="1">LeaveTracker[[#This Row],[Days]]&amp;" "&amp;LeaveTracker[[#This Row],[Type of Leave]]</f>
        <v>1 SL</v>
      </c>
      <c r="L10004" s="23">
        <f ca="1">NETWORKDAYS(LeaveTracker[[#This Row],[Start Date]],LeaveTracker[[#This Row],[End Date]],lstHolidays)</f>
        <v>1</v>
      </c>
      <c r="M10004" s="27"/>
    </row>
    <row r="10005" spans="1:13" ht="30" customHeight="1" x14ac:dyDescent="0.3">
      <c r="A10005" s="27">
        <f t="shared" si="128"/>
        <v>5686</v>
      </c>
      <c r="B10005" s="31">
        <v>45307</v>
      </c>
      <c r="C10005" s="31">
        <v>45301</v>
      </c>
      <c r="D10005" s="19" t="s">
        <v>171</v>
      </c>
      <c r="E10005" s="19" t="str">
        <f>IF(ISBLANK(LeaveTracker[[#This Row],[Employee Name]]),"-----",VLOOKUP(LeaveTracker[[#This Row],[Employee Name]],'List of Employees'!$B$4:$H$766,7))</f>
        <v>HRMO</v>
      </c>
      <c r="F10005" s="19" t="str">
        <f>IF(ISBLANK(LeaveTracker[[#This Row],[Employee Name]]),"-----",VLOOKUP(LeaveTracker[[#This Row],[Employee Name]],'List of Employees'!$B$4:$H$766,6))</f>
        <v>PERMANENT</v>
      </c>
      <c r="G10005" s="24">
        <v>45294</v>
      </c>
      <c r="H10005" s="24">
        <v>45294</v>
      </c>
      <c r="I10005" s="20" t="s">
        <v>81</v>
      </c>
      <c r="K10005" s="57" t="str">
        <f ca="1">LeaveTracker[[#This Row],[Days]]&amp;" "&amp;LeaveTracker[[#This Row],[Type of Leave]]</f>
        <v>1 SL</v>
      </c>
      <c r="L10005" s="23">
        <f ca="1">NETWORKDAYS(LeaveTracker[[#This Row],[Start Date]],LeaveTracker[[#This Row],[End Date]],lstHolidays)</f>
        <v>1</v>
      </c>
      <c r="M10005" s="27"/>
    </row>
    <row r="10006" spans="1:13" ht="30" customHeight="1" x14ac:dyDescent="0.3">
      <c r="A10006" s="27">
        <v>5686</v>
      </c>
      <c r="B10006" s="31">
        <v>45307</v>
      </c>
      <c r="C10006" s="31">
        <v>45301</v>
      </c>
      <c r="D10006" s="19" t="s">
        <v>171</v>
      </c>
      <c r="E10006" s="19" t="str">
        <f>IF(ISBLANK(LeaveTracker[[#This Row],[Employee Name]]),"-----",VLOOKUP(LeaveTracker[[#This Row],[Employee Name]],'List of Employees'!$B$4:$H$766,7))</f>
        <v>HRMO</v>
      </c>
      <c r="F10006" s="19" t="str">
        <f>IF(ISBLANK(LeaveTracker[[#This Row],[Employee Name]]),"-----",VLOOKUP(LeaveTracker[[#This Row],[Employee Name]],'List of Employees'!$B$4:$H$766,6))</f>
        <v>PERMANENT</v>
      </c>
      <c r="G10006" s="24">
        <v>45299</v>
      </c>
      <c r="H10006" s="24">
        <v>45300</v>
      </c>
      <c r="I10006" s="20" t="s">
        <v>81</v>
      </c>
      <c r="K10006" s="57" t="str">
        <f ca="1">LeaveTracker[[#This Row],[Days]]&amp;" "&amp;LeaveTracker[[#This Row],[Type of Leave]]</f>
        <v>2 SL</v>
      </c>
      <c r="L10006" s="23">
        <f ca="1">NETWORKDAYS(LeaveTracker[[#This Row],[Start Date]],LeaveTracker[[#This Row],[End Date]],lstHolidays)</f>
        <v>2</v>
      </c>
      <c r="M10006" s="27"/>
    </row>
    <row r="10007" spans="1:13" ht="30" customHeight="1" x14ac:dyDescent="0.3">
      <c r="A10007" s="27">
        <f t="shared" si="128"/>
        <v>5687</v>
      </c>
      <c r="B10007" s="31">
        <v>45307</v>
      </c>
      <c r="C10007" s="31">
        <v>45301</v>
      </c>
      <c r="D10007" s="19" t="s">
        <v>303</v>
      </c>
      <c r="E10007" s="19" t="str">
        <f>IF(ISBLANK(LeaveTracker[[#This Row],[Employee Name]]),"-----",VLOOKUP(LeaveTracker[[#This Row],[Employee Name]],'List of Employees'!$B$4:$H$766,7))</f>
        <v>TOPS (ADMIN CSU)</v>
      </c>
      <c r="F10007" s="19" t="str">
        <f>IF(ISBLANK(LeaveTracker[[#This Row],[Employee Name]]),"-----",VLOOKUP(LeaveTracker[[#This Row],[Employee Name]],'List of Employees'!$B$4:$H$766,6))</f>
        <v>PERMANENT</v>
      </c>
      <c r="G10007" s="24">
        <v>45300</v>
      </c>
      <c r="H10007" s="24">
        <v>45300</v>
      </c>
      <c r="I10007" s="20" t="s">
        <v>81</v>
      </c>
      <c r="K10007" s="57" t="str">
        <f ca="1">LeaveTracker[[#This Row],[Days]]&amp;" "&amp;LeaveTracker[[#This Row],[Type of Leave]]</f>
        <v>1 SL</v>
      </c>
      <c r="L10007" s="23">
        <f ca="1">NETWORKDAYS(LeaveTracker[[#This Row],[Start Date]],LeaveTracker[[#This Row],[End Date]],lstHolidays)</f>
        <v>1</v>
      </c>
      <c r="M10007" s="27"/>
    </row>
    <row r="10008" spans="1:13" ht="30" customHeight="1" x14ac:dyDescent="0.3">
      <c r="A10008" s="27">
        <f t="shared" si="128"/>
        <v>5688</v>
      </c>
      <c r="B10008" s="31">
        <v>45307</v>
      </c>
      <c r="C10008" s="31">
        <v>45301</v>
      </c>
      <c r="D10008" s="19" t="s">
        <v>1053</v>
      </c>
      <c r="E10008" s="19" t="str">
        <f>IF(ISBLANK(LeaveTracker[[#This Row],[Employee Name]]),"-----",VLOOKUP(LeaveTracker[[#This Row],[Employee Name]],'List of Employees'!$B$4:$H$766,7))</f>
        <v>CTO</v>
      </c>
      <c r="F10008" s="19" t="str">
        <f>IF(ISBLANK(LeaveTracker[[#This Row],[Employee Name]]),"-----",VLOOKUP(LeaveTracker[[#This Row],[Employee Name]],'List of Employees'!$B$4:$H$766,6))</f>
        <v>PERMANENT</v>
      </c>
      <c r="G10008" s="24">
        <v>45296</v>
      </c>
      <c r="H10008" s="24">
        <v>45296</v>
      </c>
      <c r="I10008" s="20" t="s">
        <v>81</v>
      </c>
      <c r="K10008" s="57" t="str">
        <f ca="1">LeaveTracker[[#This Row],[Days]]&amp;" "&amp;LeaveTracker[[#This Row],[Type of Leave]]</f>
        <v>1 SL</v>
      </c>
      <c r="L10008" s="23">
        <f ca="1">NETWORKDAYS(LeaveTracker[[#This Row],[Start Date]],LeaveTracker[[#This Row],[End Date]],lstHolidays)</f>
        <v>1</v>
      </c>
      <c r="M10008" s="27"/>
    </row>
    <row r="10009" spans="1:13" ht="30" customHeight="1" x14ac:dyDescent="0.3">
      <c r="A10009" s="27">
        <f t="shared" si="128"/>
        <v>5689</v>
      </c>
      <c r="B10009" s="31">
        <v>45307</v>
      </c>
      <c r="C10009" s="31">
        <v>45299</v>
      </c>
      <c r="D10009" s="19" t="s">
        <v>366</v>
      </c>
      <c r="E10009" s="19" t="str">
        <f>IF(ISBLANK(LeaveTracker[[#This Row],[Employee Name]]),"-----",VLOOKUP(LeaveTracker[[#This Row],[Employee Name]],'List of Employees'!$B$4:$H$766,7))</f>
        <v>CCT</v>
      </c>
      <c r="F10009" s="19" t="str">
        <f>IF(ISBLANK(LeaveTracker[[#This Row],[Employee Name]]),"-----",VLOOKUP(LeaveTracker[[#This Row],[Employee Name]],'List of Employees'!$B$4:$H$766,6))</f>
        <v>PERMANENT</v>
      </c>
      <c r="G10009" s="24">
        <v>45307</v>
      </c>
      <c r="H10009" s="24">
        <v>45307</v>
      </c>
      <c r="I10009" s="20" t="s">
        <v>297</v>
      </c>
      <c r="J10009" s="42" t="s">
        <v>1000</v>
      </c>
      <c r="K10009" s="57" t="str">
        <f ca="1">LeaveTracker[[#This Row],[Days]]&amp;" "&amp;LeaveTracker[[#This Row],[Type of Leave]]</f>
        <v>1 OTHER</v>
      </c>
      <c r="L10009" s="23">
        <f ca="1">NETWORKDAYS(LeaveTracker[[#This Row],[Start Date]],LeaveTracker[[#This Row],[End Date]],lstHolidays)</f>
        <v>1</v>
      </c>
      <c r="M10009" s="27"/>
    </row>
    <row r="10010" spans="1:13" ht="30" customHeight="1" x14ac:dyDescent="0.3">
      <c r="A10010" s="27">
        <f t="shared" si="128"/>
        <v>5690</v>
      </c>
      <c r="B10010" s="31">
        <v>45307</v>
      </c>
      <c r="C10010" s="31">
        <v>45299</v>
      </c>
      <c r="D10010" s="19" t="s">
        <v>505</v>
      </c>
      <c r="E10010" s="19" t="str">
        <f>IF(ISBLANK(LeaveTracker[[#This Row],[Employee Name]]),"-----",VLOOKUP(LeaveTracker[[#This Row],[Employee Name]],'List of Employees'!$B$4:$H$766,7))</f>
        <v>ACCOUNTING</v>
      </c>
      <c r="F10010" s="19" t="str">
        <f>IF(ISBLANK(LeaveTracker[[#This Row],[Employee Name]]),"-----",VLOOKUP(LeaveTracker[[#This Row],[Employee Name]],'List of Employees'!$B$4:$H$766,6))</f>
        <v>PERMANENT</v>
      </c>
      <c r="G10010" s="24">
        <v>45293</v>
      </c>
      <c r="H10010" s="24">
        <v>45293</v>
      </c>
      <c r="I10010" s="20" t="s">
        <v>81</v>
      </c>
      <c r="K10010" s="57" t="str">
        <f ca="1">LeaveTracker[[#This Row],[Days]]&amp;" "&amp;LeaveTracker[[#This Row],[Type of Leave]]</f>
        <v>1 SL</v>
      </c>
      <c r="L10010" s="23">
        <f ca="1">NETWORKDAYS(LeaveTracker[[#This Row],[Start Date]],LeaveTracker[[#This Row],[End Date]],lstHolidays)</f>
        <v>1</v>
      </c>
      <c r="M10010" s="27"/>
    </row>
    <row r="10011" spans="1:13" ht="30" customHeight="1" x14ac:dyDescent="0.3">
      <c r="A10011" s="27">
        <f t="shared" si="128"/>
        <v>5691</v>
      </c>
      <c r="B10011" s="31">
        <v>45307</v>
      </c>
      <c r="C10011" s="31">
        <v>45299</v>
      </c>
      <c r="D10011" s="19" t="s">
        <v>1007</v>
      </c>
      <c r="E10011" s="19" t="str">
        <f>IF(ISBLANK(LeaveTracker[[#This Row],[Employee Name]]),"-----",VLOOKUP(LeaveTracker[[#This Row],[Employee Name]],'List of Employees'!$B$4:$H$766,7))</f>
        <v>ACCOUNTING</v>
      </c>
      <c r="F10011" s="19" t="str">
        <f>IF(ISBLANK(LeaveTracker[[#This Row],[Employee Name]]),"-----",VLOOKUP(LeaveTracker[[#This Row],[Employee Name]],'List of Employees'!$B$4:$H$766,6))</f>
        <v>PERMANENT</v>
      </c>
      <c r="G10011" s="24">
        <v>45303</v>
      </c>
      <c r="H10011" s="24">
        <v>45303</v>
      </c>
      <c r="I10011" s="20" t="s">
        <v>82</v>
      </c>
      <c r="K10011" s="57" t="str">
        <f ca="1">LeaveTracker[[#This Row],[Days]]&amp;" "&amp;LeaveTracker[[#This Row],[Type of Leave]]</f>
        <v>1 VL</v>
      </c>
      <c r="L10011" s="23">
        <f ca="1">NETWORKDAYS(LeaveTracker[[#This Row],[Start Date]],LeaveTracker[[#This Row],[End Date]],lstHolidays)</f>
        <v>1</v>
      </c>
      <c r="M10011" s="27"/>
    </row>
    <row r="10012" spans="1:13" ht="30" customHeight="1" x14ac:dyDescent="0.3">
      <c r="A10012" s="27">
        <f t="shared" si="128"/>
        <v>5692</v>
      </c>
      <c r="B10012" s="31">
        <v>45307</v>
      </c>
      <c r="C10012" s="31">
        <v>45299</v>
      </c>
      <c r="D10012" s="19" t="s">
        <v>1005</v>
      </c>
      <c r="E10012" s="19" t="str">
        <f>IF(ISBLANK(LeaveTracker[[#This Row],[Employee Name]]),"-----",VLOOKUP(LeaveTracker[[#This Row],[Employee Name]],'List of Employees'!$B$4:$H$766,7))</f>
        <v>ACCOUNTING</v>
      </c>
      <c r="F10012" s="19" t="str">
        <f>IF(ISBLANK(LeaveTracker[[#This Row],[Employee Name]]),"-----",VLOOKUP(LeaveTracker[[#This Row],[Employee Name]],'List of Employees'!$B$4:$H$766,6))</f>
        <v>PERMANENT</v>
      </c>
      <c r="G10012" s="24">
        <v>45299</v>
      </c>
      <c r="H10012" s="24">
        <v>45403</v>
      </c>
      <c r="I10012" s="20" t="s">
        <v>76</v>
      </c>
      <c r="K10012" s="57" t="str">
        <f ca="1">LeaveTracker[[#This Row],[Days]]&amp;" "&amp;LeaveTracker[[#This Row],[Type of Leave]]</f>
        <v>75 Maternity</v>
      </c>
      <c r="L10012" s="23">
        <f ca="1">NETWORKDAYS(LeaveTracker[[#This Row],[Start Date]],LeaveTracker[[#This Row],[End Date]],lstHolidays)</f>
        <v>75</v>
      </c>
      <c r="M10012" s="27"/>
    </row>
    <row r="10013" spans="1:13" ht="30" customHeight="1" x14ac:dyDescent="0.3">
      <c r="A10013" s="27">
        <f t="shared" si="128"/>
        <v>5693</v>
      </c>
      <c r="B10013" s="31">
        <v>45307</v>
      </c>
      <c r="C10013" s="31">
        <v>45302</v>
      </c>
      <c r="D10013" s="19" t="s">
        <v>1741</v>
      </c>
      <c r="E10013" s="19" t="str">
        <f>IF(ISBLANK(LeaveTracker[[#This Row],[Employee Name]]),"-----",VLOOKUP(LeaveTracker[[#This Row],[Employee Name]],'List of Employees'!$B$4:$H$766,7))</f>
        <v>ACCOUNTING</v>
      </c>
      <c r="F10013" s="19" t="str">
        <f>IF(ISBLANK(LeaveTracker[[#This Row],[Employee Name]]),"-----",VLOOKUP(LeaveTracker[[#This Row],[Employee Name]],'List of Employees'!$B$4:$H$766,6))</f>
        <v>CASUAL</v>
      </c>
      <c r="G10013" s="24">
        <v>45301</v>
      </c>
      <c r="H10013" s="24">
        <v>45301</v>
      </c>
      <c r="I10013" s="20" t="s">
        <v>81</v>
      </c>
      <c r="K10013" s="57" t="str">
        <f ca="1">LeaveTracker[[#This Row],[Days]]&amp;" "&amp;LeaveTracker[[#This Row],[Type of Leave]]</f>
        <v>1 SL</v>
      </c>
      <c r="L10013" s="23">
        <f ca="1">NETWORKDAYS(LeaveTracker[[#This Row],[Start Date]],LeaveTracker[[#This Row],[End Date]],lstHolidays)</f>
        <v>1</v>
      </c>
      <c r="M10013" s="27"/>
    </row>
    <row r="10014" spans="1:13" ht="30" customHeight="1" x14ac:dyDescent="0.3">
      <c r="A10014" s="27">
        <f t="shared" si="128"/>
        <v>5694</v>
      </c>
      <c r="B10014" s="31">
        <v>45307</v>
      </c>
      <c r="C10014" s="31">
        <v>45302</v>
      </c>
      <c r="D10014" s="19" t="s">
        <v>529</v>
      </c>
      <c r="E10014" s="19" t="str">
        <f>IF(ISBLANK(LeaveTracker[[#This Row],[Employee Name]]),"-----",VLOOKUP(LeaveTracker[[#This Row],[Employee Name]],'List of Employees'!$B$4:$H$766,7))</f>
        <v>GSO</v>
      </c>
      <c r="F10014" s="19" t="str">
        <f>IF(ISBLANK(LeaveTracker[[#This Row],[Employee Name]]),"-----",VLOOKUP(LeaveTracker[[#This Row],[Employee Name]],'List of Employees'!$B$4:$H$766,6))</f>
        <v>PERMANENT</v>
      </c>
      <c r="G10014" s="24">
        <v>45301</v>
      </c>
      <c r="H10014" s="24">
        <v>45301</v>
      </c>
      <c r="I10014" s="20" t="s">
        <v>81</v>
      </c>
      <c r="K10014" s="57" t="str">
        <f ca="1">LeaveTracker[[#This Row],[Days]]&amp;" "&amp;LeaveTracker[[#This Row],[Type of Leave]]</f>
        <v>1 SL</v>
      </c>
      <c r="L10014" s="23">
        <f ca="1">NETWORKDAYS(LeaveTracker[[#This Row],[Start Date]],LeaveTracker[[#This Row],[End Date]],lstHolidays)</f>
        <v>1</v>
      </c>
      <c r="M10014" s="27"/>
    </row>
    <row r="10015" spans="1:13" ht="30" customHeight="1" x14ac:dyDescent="0.3">
      <c r="A10015" s="27">
        <f t="shared" si="128"/>
        <v>5695</v>
      </c>
      <c r="B10015" s="31">
        <v>45307</v>
      </c>
      <c r="C10015" s="31">
        <v>45302</v>
      </c>
      <c r="D10015" s="19" t="s">
        <v>1761</v>
      </c>
      <c r="E10015" s="19" t="str">
        <f>IF(ISBLANK(LeaveTracker[[#This Row],[Employee Name]]),"-----",VLOOKUP(LeaveTracker[[#This Row],[Employee Name]],'List of Employees'!$B$4:$H$766,7))</f>
        <v>GSO</v>
      </c>
      <c r="F10015" s="19" t="str">
        <f>IF(ISBLANK(LeaveTracker[[#This Row],[Employee Name]]),"-----",VLOOKUP(LeaveTracker[[#This Row],[Employee Name]],'List of Employees'!$B$4:$H$766,6))</f>
        <v>CASUAL</v>
      </c>
      <c r="G10015" s="24">
        <v>45301</v>
      </c>
      <c r="H10015" s="24">
        <v>45301</v>
      </c>
      <c r="I10015" s="20" t="s">
        <v>297</v>
      </c>
      <c r="J10015" s="42" t="s">
        <v>1000</v>
      </c>
      <c r="K10015" s="57" t="str">
        <f ca="1">LeaveTracker[[#This Row],[Days]]&amp;" "&amp;LeaveTracker[[#This Row],[Type of Leave]]</f>
        <v>1 OTHER</v>
      </c>
      <c r="L10015" s="23">
        <f ca="1">NETWORKDAYS(LeaveTracker[[#This Row],[Start Date]],LeaveTracker[[#This Row],[End Date]],lstHolidays)</f>
        <v>1</v>
      </c>
      <c r="M10015" s="27"/>
    </row>
    <row r="10016" spans="1:13" ht="30" customHeight="1" x14ac:dyDescent="0.3">
      <c r="A10016" s="27">
        <f t="shared" si="128"/>
        <v>5696</v>
      </c>
      <c r="B10016" s="31">
        <v>45307</v>
      </c>
      <c r="C10016" s="31">
        <v>45302</v>
      </c>
      <c r="D10016" s="19" t="s">
        <v>1219</v>
      </c>
      <c r="E10016" s="19" t="str">
        <f>IF(ISBLANK(LeaveTracker[[#This Row],[Employee Name]]),"-----",VLOOKUP(LeaveTracker[[#This Row],[Employee Name]],'List of Employees'!$B$4:$H$766,7))</f>
        <v>DSWDO</v>
      </c>
      <c r="F10016" s="19" t="str">
        <f>IF(ISBLANK(LeaveTracker[[#This Row],[Employee Name]]),"-----",VLOOKUP(LeaveTracker[[#This Row],[Employee Name]],'List of Employees'!$B$4:$H$766,6))</f>
        <v>PERMANENT</v>
      </c>
      <c r="G10016" s="24">
        <v>45306</v>
      </c>
      <c r="H10016" s="24">
        <v>45317</v>
      </c>
      <c r="I10016" s="20" t="s">
        <v>82</v>
      </c>
      <c r="K10016" s="57" t="str">
        <f ca="1">LeaveTracker[[#This Row],[Days]]&amp;" "&amp;LeaveTracker[[#This Row],[Type of Leave]]</f>
        <v>10 VL</v>
      </c>
      <c r="L10016" s="23">
        <f ca="1">NETWORKDAYS(LeaveTracker[[#This Row],[Start Date]],LeaveTracker[[#This Row],[End Date]],lstHolidays)</f>
        <v>10</v>
      </c>
      <c r="M10016" s="27"/>
    </row>
    <row r="10017" spans="1:13" ht="30" customHeight="1" x14ac:dyDescent="0.3">
      <c r="A10017" s="27">
        <f t="shared" si="128"/>
        <v>5697</v>
      </c>
      <c r="B10017" s="31">
        <v>45307</v>
      </c>
      <c r="C10017" s="31">
        <v>45295</v>
      </c>
      <c r="D10017" s="19" t="s">
        <v>2241</v>
      </c>
      <c r="E10017" s="19">
        <f>IF(ISBLANK(LeaveTracker[[#This Row],[Employee Name]]),"-----",VLOOKUP(LeaveTracker[[#This Row],[Employee Name]],'List of Employees'!$B$4:$H$766,7))</f>
        <v>0</v>
      </c>
      <c r="F10017" s="19" t="str">
        <f>IF(ISBLANK(LeaveTracker[[#This Row],[Employee Name]]),"-----",VLOOKUP(LeaveTracker[[#This Row],[Employee Name]],'List of Employees'!$B$4:$H$766,6))</f>
        <v>PERMANENT</v>
      </c>
      <c r="G10017" s="24">
        <v>45295</v>
      </c>
      <c r="H10017" s="24">
        <v>45296</v>
      </c>
      <c r="I10017" s="20" t="s">
        <v>81</v>
      </c>
      <c r="K10017" s="57" t="str">
        <f ca="1">LeaveTracker[[#This Row],[Days]]&amp;" "&amp;LeaveTracker[[#This Row],[Type of Leave]]</f>
        <v>2 SL</v>
      </c>
      <c r="L10017" s="23">
        <f ca="1">NETWORKDAYS(LeaveTracker[[#This Row],[Start Date]],LeaveTracker[[#This Row],[End Date]],lstHolidays)</f>
        <v>2</v>
      </c>
      <c r="M10017" s="27"/>
    </row>
    <row r="10018" spans="1:13" ht="30" customHeight="1" x14ac:dyDescent="0.3">
      <c r="A10018" s="27">
        <f t="shared" si="128"/>
        <v>5698</v>
      </c>
      <c r="B10018" s="31">
        <v>45307</v>
      </c>
      <c r="C10018" s="31">
        <v>45300</v>
      </c>
      <c r="D10018" s="19" t="s">
        <v>2243</v>
      </c>
      <c r="E10018" s="19" t="str">
        <f>IF(ISBLANK(LeaveTracker[[#This Row],[Employee Name]]),"-----",VLOOKUP(LeaveTracker[[#This Row],[Employee Name]],'List of Employees'!$B$4:$H$766,7))</f>
        <v>CHO</v>
      </c>
      <c r="F10018" s="19" t="str">
        <f>IF(ISBLANK(LeaveTracker[[#This Row],[Employee Name]]),"-----",VLOOKUP(LeaveTracker[[#This Row],[Employee Name]],'List of Employees'!$B$4:$H$766,6))</f>
        <v>JOBCON</v>
      </c>
      <c r="G10018" s="24">
        <v>45295</v>
      </c>
      <c r="H10018" s="24">
        <v>45296</v>
      </c>
      <c r="I10018" s="20" t="s">
        <v>81</v>
      </c>
      <c r="K10018" s="57" t="str">
        <f ca="1">LeaveTracker[[#This Row],[Days]]&amp;" "&amp;LeaveTracker[[#This Row],[Type of Leave]]</f>
        <v>2 SL</v>
      </c>
      <c r="L10018" s="23">
        <f ca="1">NETWORKDAYS(LeaveTracker[[#This Row],[Start Date]],LeaveTracker[[#This Row],[End Date]],lstHolidays)</f>
        <v>2</v>
      </c>
      <c r="M10018" s="27"/>
    </row>
    <row r="10019" spans="1:13" ht="30" customHeight="1" x14ac:dyDescent="0.3">
      <c r="A10019" s="27">
        <f t="shared" si="128"/>
        <v>5699</v>
      </c>
      <c r="B10019" s="31">
        <v>45307</v>
      </c>
      <c r="C10019" s="31">
        <v>45299</v>
      </c>
      <c r="D10019" s="19" t="s">
        <v>1897</v>
      </c>
      <c r="E10019" s="19" t="str">
        <f>IF(ISBLANK(LeaveTracker[[#This Row],[Employee Name]]),"-----",VLOOKUP(LeaveTracker[[#This Row],[Employee Name]],'List of Employees'!$B$4:$H$766,7))</f>
        <v>MAHOGANY MARKET</v>
      </c>
      <c r="F10019" s="19" t="str">
        <f>IF(ISBLANK(LeaveTracker[[#This Row],[Employee Name]]),"-----",VLOOKUP(LeaveTracker[[#This Row],[Employee Name]],'List of Employees'!$B$4:$H$766,6))</f>
        <v>CASUAL</v>
      </c>
      <c r="G10019" s="24">
        <v>45305</v>
      </c>
      <c r="H10019" s="24">
        <v>45305</v>
      </c>
      <c r="I10019" s="20" t="s">
        <v>297</v>
      </c>
      <c r="J10019" s="42" t="s">
        <v>1000</v>
      </c>
      <c r="K10019" s="57" t="str">
        <f>LeaveTracker[[#This Row],[Days]]&amp;" "&amp;LeaveTracker[[#This Row],[Type of Leave]]</f>
        <v>1 OTHER</v>
      </c>
      <c r="L10019" s="23">
        <v>1</v>
      </c>
      <c r="M10019" s="27"/>
    </row>
    <row r="10020" spans="1:13" ht="30" customHeight="1" x14ac:dyDescent="0.3">
      <c r="A10020" s="27">
        <f t="shared" si="128"/>
        <v>5700</v>
      </c>
      <c r="B10020" s="31">
        <v>45307</v>
      </c>
      <c r="C10020" s="31">
        <v>45294</v>
      </c>
      <c r="D10020" s="68" t="s">
        <v>361</v>
      </c>
      <c r="E10020" s="19" t="str">
        <f>IF(ISBLANK(LeaveTracker[[#This Row],[Employee Name]]),"-----",VLOOKUP(LeaveTracker[[#This Row],[Employee Name]],'List of Employees'!$B$4:$H$766,7))</f>
        <v>SP</v>
      </c>
      <c r="F10020" s="19" t="str">
        <f>IF(ISBLANK(LeaveTracker[[#This Row],[Employee Name]]),"-----",VLOOKUP(LeaveTracker[[#This Row],[Employee Name]],'List of Employees'!$B$4:$H$766,6))</f>
        <v>PERMANENT</v>
      </c>
      <c r="G10020" s="24">
        <v>45302</v>
      </c>
      <c r="H10020" s="24">
        <v>45303</v>
      </c>
      <c r="I10020" s="20" t="s">
        <v>82</v>
      </c>
      <c r="K10020" s="57" t="str">
        <f ca="1">LeaveTracker[[#This Row],[Days]]&amp;" "&amp;LeaveTracker[[#This Row],[Type of Leave]]</f>
        <v>2 VL</v>
      </c>
      <c r="L10020" s="23">
        <f ca="1">NETWORKDAYS(LeaveTracker[[#This Row],[Start Date]],LeaveTracker[[#This Row],[End Date]],lstHolidays)</f>
        <v>2</v>
      </c>
      <c r="M10020" s="27"/>
    </row>
    <row r="10021" spans="1:13" ht="30" customHeight="1" x14ac:dyDescent="0.3">
      <c r="A10021" s="27">
        <f t="shared" si="128"/>
        <v>5701</v>
      </c>
      <c r="B10021" s="31">
        <v>45310</v>
      </c>
      <c r="C10021" s="31">
        <v>45306</v>
      </c>
      <c r="D10021" s="19" t="s">
        <v>1917</v>
      </c>
      <c r="E10021" s="19" t="str">
        <f>IF(ISBLANK(LeaveTracker[[#This Row],[Employee Name]]),"-----",VLOOKUP(LeaveTracker[[#This Row],[Employee Name]],'List of Employees'!$B$4:$H$766,7))</f>
        <v>ONT</v>
      </c>
      <c r="F10021" s="19" t="str">
        <f>IF(ISBLANK(LeaveTracker[[#This Row],[Employee Name]]),"-----",VLOOKUP(LeaveTracker[[#This Row],[Employee Name]],'List of Employees'!$B$4:$H$766,6))</f>
        <v>CASUAL</v>
      </c>
      <c r="G10021" s="24">
        <v>45304</v>
      </c>
      <c r="H10021" s="24">
        <v>45304</v>
      </c>
      <c r="I10021" s="20" t="s">
        <v>81</v>
      </c>
      <c r="K10021" s="57" t="str">
        <f>LeaveTracker[[#This Row],[Days]]&amp;" "&amp;LeaveTracker[[#This Row],[Type of Leave]]</f>
        <v>1 SL</v>
      </c>
      <c r="L10021" s="23">
        <v>1</v>
      </c>
      <c r="M10021" s="27"/>
    </row>
    <row r="10022" spans="1:13" ht="30" customHeight="1" x14ac:dyDescent="0.3">
      <c r="A10022" s="27">
        <f t="shared" si="128"/>
        <v>5702</v>
      </c>
      <c r="B10022" s="31">
        <v>45310</v>
      </c>
      <c r="C10022" s="31">
        <v>45298</v>
      </c>
      <c r="D10022" s="19" t="s">
        <v>1031</v>
      </c>
      <c r="E10022" s="19" t="str">
        <f>IF(ISBLANK(LeaveTracker[[#This Row],[Employee Name]]),"-----",VLOOKUP(LeaveTracker[[#This Row],[Employee Name]],'List of Employees'!$B$4:$H$766,7))</f>
        <v>ONT</v>
      </c>
      <c r="F10022" s="19" t="str">
        <f>IF(ISBLANK(LeaveTracker[[#This Row],[Employee Name]]),"-----",VLOOKUP(LeaveTracker[[#This Row],[Employee Name]],'List of Employees'!$B$4:$H$766,6))</f>
        <v>PERMANENT</v>
      </c>
      <c r="G10022" s="24">
        <v>45290</v>
      </c>
      <c r="H10022" s="24">
        <v>45292</v>
      </c>
      <c r="I10022" s="20" t="s">
        <v>81</v>
      </c>
      <c r="K10022" s="57" t="str">
        <f>LeaveTracker[[#This Row],[Days]]&amp;" "&amp;LeaveTracker[[#This Row],[Type of Leave]]</f>
        <v>3 SL</v>
      </c>
      <c r="L10022" s="23">
        <v>3</v>
      </c>
      <c r="M10022" s="27"/>
    </row>
    <row r="10023" spans="1:13" ht="30" customHeight="1" x14ac:dyDescent="0.3">
      <c r="A10023" s="27">
        <f t="shared" si="128"/>
        <v>5703</v>
      </c>
      <c r="B10023" s="31">
        <v>45310</v>
      </c>
      <c r="C10023" s="31">
        <v>45303</v>
      </c>
      <c r="D10023" s="19" t="s">
        <v>1929</v>
      </c>
      <c r="E10023" s="19" t="str">
        <f>IF(ISBLANK(LeaveTracker[[#This Row],[Employee Name]]),"-----",VLOOKUP(LeaveTracker[[#This Row],[Employee Name]],'List of Employees'!$B$4:$H$766,7))</f>
        <v>ONT</v>
      </c>
      <c r="F10023" s="19" t="str">
        <f>IF(ISBLANK(LeaveTracker[[#This Row],[Employee Name]]),"-----",VLOOKUP(LeaveTracker[[#This Row],[Employee Name]],'List of Employees'!$B$4:$H$766,6))</f>
        <v>CASUAL</v>
      </c>
      <c r="G10023" s="24">
        <v>45295</v>
      </c>
      <c r="H10023" s="24">
        <v>45301</v>
      </c>
      <c r="I10023" s="20" t="s">
        <v>81</v>
      </c>
      <c r="K10023" s="57" t="str">
        <f>LeaveTracker[[#This Row],[Days]]&amp;" "&amp;LeaveTracker[[#This Row],[Type of Leave]]</f>
        <v>7 SL</v>
      </c>
      <c r="L10023" s="23">
        <v>7</v>
      </c>
      <c r="M10023" s="27"/>
    </row>
    <row r="10024" spans="1:13" ht="30" customHeight="1" x14ac:dyDescent="0.3">
      <c r="A10024" s="27">
        <f t="shared" si="128"/>
        <v>5704</v>
      </c>
      <c r="B10024" s="31">
        <v>45310</v>
      </c>
      <c r="C10024" s="31">
        <v>45308</v>
      </c>
      <c r="D10024" s="19" t="s">
        <v>2139</v>
      </c>
      <c r="E10024" s="19" t="str">
        <f>IF(ISBLANK(LeaveTracker[[#This Row],[Employee Name]]),"-----",VLOOKUP(LeaveTracker[[#This Row],[Employee Name]],'List of Employees'!$B$4:$H$766,7))</f>
        <v>OSPITAL NG TAGAYTAY</v>
      </c>
      <c r="F10024" s="19" t="str">
        <f>IF(ISBLANK(LeaveTracker[[#This Row],[Employee Name]]),"-----",VLOOKUP(LeaveTracker[[#This Row],[Employee Name]],'List of Employees'!$B$4:$H$766,6))</f>
        <v>PERMANENT</v>
      </c>
      <c r="G10024" s="24">
        <v>45323</v>
      </c>
      <c r="H10024" s="24">
        <v>45325</v>
      </c>
      <c r="I10024" s="20" t="s">
        <v>82</v>
      </c>
      <c r="K10024" s="57" t="str">
        <f>LeaveTracker[[#This Row],[Days]]&amp;" "&amp;LeaveTracker[[#This Row],[Type of Leave]]</f>
        <v>3 VL</v>
      </c>
      <c r="L10024" s="23">
        <v>3</v>
      </c>
      <c r="M10024" s="27"/>
    </row>
    <row r="10025" spans="1:13" ht="30" customHeight="1" x14ac:dyDescent="0.3">
      <c r="A10025" s="27">
        <f t="shared" si="128"/>
        <v>5705</v>
      </c>
      <c r="B10025" s="31">
        <v>45310</v>
      </c>
      <c r="C10025" s="31">
        <v>45309</v>
      </c>
      <c r="D10025" s="19" t="s">
        <v>1883</v>
      </c>
      <c r="E10025" s="19" t="str">
        <f>IF(ISBLANK(LeaveTracker[[#This Row],[Employee Name]]),"-----",VLOOKUP(LeaveTracker[[#This Row],[Employee Name]],'List of Employees'!$B$4:$H$766,7))</f>
        <v>ONT</v>
      </c>
      <c r="F10025" s="19" t="str">
        <f>IF(ISBLANK(LeaveTracker[[#This Row],[Employee Name]]),"-----",VLOOKUP(LeaveTracker[[#This Row],[Employee Name]],'List of Employees'!$B$4:$H$766,6))</f>
        <v>PERMANENT</v>
      </c>
      <c r="G10025" s="24">
        <v>45298</v>
      </c>
      <c r="H10025" s="24">
        <v>45300</v>
      </c>
      <c r="I10025" s="20" t="s">
        <v>82</v>
      </c>
      <c r="K10025" s="57" t="str">
        <f ca="1">LeaveTracker[[#This Row],[Days]]&amp;" "&amp;LeaveTracker[[#This Row],[Type of Leave]]</f>
        <v>2 VL</v>
      </c>
      <c r="L10025" s="23">
        <f ca="1">NETWORKDAYS(LeaveTracker[[#This Row],[Start Date]],LeaveTracker[[#This Row],[End Date]],lstHolidays)</f>
        <v>2</v>
      </c>
      <c r="M10025" s="27"/>
    </row>
    <row r="10026" spans="1:13" ht="30" customHeight="1" x14ac:dyDescent="0.3">
      <c r="A10026" s="27">
        <f t="shared" si="128"/>
        <v>5706</v>
      </c>
      <c r="B10026" s="31">
        <v>45310</v>
      </c>
      <c r="C10026" s="31">
        <v>45309</v>
      </c>
      <c r="D10026" s="19" t="s">
        <v>1735</v>
      </c>
      <c r="E10026" s="19" t="str">
        <f>IF(ISBLANK(LeaveTracker[[#This Row],[Employee Name]]),"-----",VLOOKUP(LeaveTracker[[#This Row],[Employee Name]],'List of Employees'!$B$4:$H$766,7))</f>
        <v>ONT</v>
      </c>
      <c r="F10026" s="19" t="str">
        <f>IF(ISBLANK(LeaveTracker[[#This Row],[Employee Name]]),"-----",VLOOKUP(LeaveTracker[[#This Row],[Employee Name]],'List of Employees'!$B$4:$H$766,6))</f>
        <v>CASUAL</v>
      </c>
      <c r="G10026" s="24">
        <v>45345</v>
      </c>
      <c r="H10026" s="24">
        <v>45351</v>
      </c>
      <c r="I10026" s="20" t="s">
        <v>82</v>
      </c>
      <c r="K10026" s="57" t="str">
        <f ca="1">LeaveTracker[[#This Row],[Days]]&amp;" "&amp;LeaveTracker[[#This Row],[Type of Leave]]</f>
        <v>5 VL</v>
      </c>
      <c r="L10026" s="23">
        <f ca="1">NETWORKDAYS(LeaveTracker[[#This Row],[Start Date]],LeaveTracker[[#This Row],[End Date]],lstHolidays)</f>
        <v>5</v>
      </c>
      <c r="M10026" s="27"/>
    </row>
    <row r="10027" spans="1:13" ht="30" customHeight="1" x14ac:dyDescent="0.3">
      <c r="A10027" s="27">
        <f t="shared" si="128"/>
        <v>5707</v>
      </c>
      <c r="B10027" s="31">
        <v>45310</v>
      </c>
      <c r="C10027" s="31">
        <v>45306</v>
      </c>
      <c r="D10027" s="19" t="s">
        <v>1041</v>
      </c>
      <c r="E10027" s="19" t="str">
        <f>IF(ISBLANK(LeaveTracker[[#This Row],[Employee Name]]),"-----",VLOOKUP(LeaveTracker[[#This Row],[Employee Name]],'List of Employees'!$B$4:$H$766,7))</f>
        <v>ONT</v>
      </c>
      <c r="F10027" s="19" t="str">
        <f>IF(ISBLANK(LeaveTracker[[#This Row],[Employee Name]]),"-----",VLOOKUP(LeaveTracker[[#This Row],[Employee Name]],'List of Employees'!$B$4:$H$766,6))</f>
        <v>PERMANENT</v>
      </c>
      <c r="G10027" s="24">
        <v>45323</v>
      </c>
      <c r="H10027" s="24">
        <v>45324</v>
      </c>
      <c r="I10027" s="20" t="s">
        <v>82</v>
      </c>
      <c r="K10027" s="57" t="str">
        <f ca="1">LeaveTracker[[#This Row],[Days]]&amp;" "&amp;LeaveTracker[[#This Row],[Type of Leave]]</f>
        <v>2 VL</v>
      </c>
      <c r="L10027" s="23">
        <f ca="1">NETWORKDAYS(LeaveTracker[[#This Row],[Start Date]],LeaveTracker[[#This Row],[End Date]],lstHolidays)</f>
        <v>2</v>
      </c>
      <c r="M10027" s="27"/>
    </row>
    <row r="10028" spans="1:13" ht="30" customHeight="1" x14ac:dyDescent="0.3">
      <c r="A10028" s="27">
        <f t="shared" si="128"/>
        <v>5708</v>
      </c>
      <c r="B10028" s="31">
        <v>45310</v>
      </c>
      <c r="C10028" s="31">
        <v>45281</v>
      </c>
      <c r="D10028" s="19" t="s">
        <v>387</v>
      </c>
      <c r="E10028" s="19" t="str">
        <f>IF(ISBLANK(LeaveTracker[[#This Row],[Employee Name]]),"-----",VLOOKUP(LeaveTracker[[#This Row],[Employee Name]],'List of Employees'!$B$4:$H$766,7))</f>
        <v>ONT</v>
      </c>
      <c r="F10028" s="19" t="str">
        <f>IF(ISBLANK(LeaveTracker[[#This Row],[Employee Name]]),"-----",VLOOKUP(LeaveTracker[[#This Row],[Employee Name]],'List of Employees'!$B$4:$H$766,6))</f>
        <v>PERMANENT</v>
      </c>
      <c r="G10028" s="24">
        <v>45266</v>
      </c>
      <c r="H10028" s="24">
        <v>45268</v>
      </c>
      <c r="I10028" s="20" t="s">
        <v>1019</v>
      </c>
      <c r="J10028" s="42" t="s">
        <v>81</v>
      </c>
      <c r="K10028" s="57" t="str">
        <f>LeaveTracker[[#This Row],[Days]]&amp;" "&amp;LeaveTracker[[#This Row],[Type of Leave]]</f>
        <v>3 WITHOUTPAY</v>
      </c>
      <c r="L10028" s="23">
        <v>3</v>
      </c>
      <c r="M10028" s="27"/>
    </row>
    <row r="10029" spans="1:13" ht="30" customHeight="1" x14ac:dyDescent="0.3">
      <c r="A10029" s="27">
        <f t="shared" si="128"/>
        <v>5709</v>
      </c>
      <c r="B10029" s="31">
        <v>45310</v>
      </c>
      <c r="C10029" s="31">
        <v>45281</v>
      </c>
      <c r="D10029" s="19" t="s">
        <v>387</v>
      </c>
      <c r="E10029" s="19" t="str">
        <f>IF(ISBLANK(LeaveTracker[[#This Row],[Employee Name]]),"-----",VLOOKUP(LeaveTracker[[#This Row],[Employee Name]],'List of Employees'!$B$4:$H$766,7))</f>
        <v>ONT</v>
      </c>
      <c r="F10029" s="19" t="str">
        <f>IF(ISBLANK(LeaveTracker[[#This Row],[Employee Name]]),"-----",VLOOKUP(LeaveTracker[[#This Row],[Employee Name]],'List of Employees'!$B$4:$H$766,6))</f>
        <v>PERMANENT</v>
      </c>
      <c r="G10029" s="24">
        <v>45263</v>
      </c>
      <c r="H10029" s="24">
        <v>45265</v>
      </c>
      <c r="I10029" s="20" t="s">
        <v>1019</v>
      </c>
      <c r="J10029" s="42" t="s">
        <v>81</v>
      </c>
      <c r="K10029" s="57" t="str">
        <f>LeaveTracker[[#This Row],[Days]]&amp;" "&amp;LeaveTracker[[#This Row],[Type of Leave]]</f>
        <v>3 WITHOUTPAY</v>
      </c>
      <c r="L10029" s="23">
        <v>3</v>
      </c>
      <c r="M10029" s="27"/>
    </row>
    <row r="10030" spans="1:13" ht="30" customHeight="1" x14ac:dyDescent="0.3">
      <c r="A10030" s="27">
        <f t="shared" si="128"/>
        <v>5710</v>
      </c>
      <c r="B10030" s="31">
        <v>45310</v>
      </c>
      <c r="C10030" s="31">
        <v>45308</v>
      </c>
      <c r="D10030" s="19" t="s">
        <v>1919</v>
      </c>
      <c r="E10030" s="19" t="str">
        <f>IF(ISBLANK(LeaveTracker[[#This Row],[Employee Name]]),"-----",VLOOKUP(LeaveTracker[[#This Row],[Employee Name]],'List of Employees'!$B$4:$H$766,7))</f>
        <v>HOUSING</v>
      </c>
      <c r="F10030" s="19" t="str">
        <f>IF(ISBLANK(LeaveTracker[[#This Row],[Employee Name]]),"-----",VLOOKUP(LeaveTracker[[#This Row],[Employee Name]],'List of Employees'!$B$4:$H$766,6))</f>
        <v>CASUAL</v>
      </c>
      <c r="G10030" s="24">
        <v>45307</v>
      </c>
      <c r="H10030" s="24">
        <v>45307</v>
      </c>
      <c r="I10030" s="20" t="s">
        <v>297</v>
      </c>
      <c r="J10030" s="42" t="s">
        <v>1000</v>
      </c>
      <c r="K10030" s="57" t="str">
        <f ca="1">LeaveTracker[[#This Row],[Days]]&amp;" "&amp;LeaveTracker[[#This Row],[Type of Leave]]</f>
        <v>1 OTHER</v>
      </c>
      <c r="L10030" s="23">
        <f ca="1">NETWORKDAYS(LeaveTracker[[#This Row],[Start Date]],LeaveTracker[[#This Row],[End Date]],lstHolidays)</f>
        <v>1</v>
      </c>
      <c r="M10030" s="27"/>
    </row>
    <row r="10031" spans="1:13" ht="30" customHeight="1" x14ac:dyDescent="0.3">
      <c r="A10031" s="27">
        <f t="shared" si="128"/>
        <v>5711</v>
      </c>
      <c r="B10031" s="31">
        <v>45310</v>
      </c>
      <c r="C10031" s="31">
        <v>45304</v>
      </c>
      <c r="D10031" s="19" t="s">
        <v>1752</v>
      </c>
      <c r="E10031" s="19" t="str">
        <f>IF(ISBLANK(LeaveTracker[[#This Row],[Employee Name]]),"-----",VLOOKUP(LeaveTracker[[#This Row],[Employee Name]],'List of Employees'!$B$4:$H$766,7))</f>
        <v>EEO/CITY MARKET</v>
      </c>
      <c r="F10031" s="19" t="str">
        <f>IF(ISBLANK(LeaveTracker[[#This Row],[Employee Name]]),"-----",VLOOKUP(LeaveTracker[[#This Row],[Employee Name]],'List of Employees'!$B$4:$H$766,6))</f>
        <v>CASUAL</v>
      </c>
      <c r="G10031" s="24">
        <v>45303</v>
      </c>
      <c r="H10031" s="24">
        <v>45303</v>
      </c>
      <c r="I10031" s="20" t="s">
        <v>81</v>
      </c>
      <c r="K10031" s="57" t="str">
        <f ca="1">LeaveTracker[[#This Row],[Days]]&amp;" "&amp;LeaveTracker[[#This Row],[Type of Leave]]</f>
        <v>1 SL</v>
      </c>
      <c r="L10031" s="23">
        <f ca="1">NETWORKDAYS(LeaveTracker[[#This Row],[Start Date]],LeaveTracker[[#This Row],[End Date]],lstHolidays)</f>
        <v>1</v>
      </c>
      <c r="M10031" s="27"/>
    </row>
    <row r="10032" spans="1:13" ht="30" customHeight="1" x14ac:dyDescent="0.3">
      <c r="A10032" s="27">
        <f t="shared" si="128"/>
        <v>5712</v>
      </c>
      <c r="B10032" s="31">
        <v>45310</v>
      </c>
      <c r="C10032" s="31">
        <v>45304</v>
      </c>
      <c r="D10032" s="19" t="s">
        <v>1752</v>
      </c>
      <c r="E10032" s="19" t="str">
        <f>IF(ISBLANK(LeaveTracker[[#This Row],[Employee Name]]),"-----",VLOOKUP(LeaveTracker[[#This Row],[Employee Name]],'List of Employees'!$B$4:$H$766,7))</f>
        <v>EEO/CITY MARKET</v>
      </c>
      <c r="F10032" s="19" t="str">
        <f>IF(ISBLANK(LeaveTracker[[#This Row],[Employee Name]]),"-----",VLOOKUP(LeaveTracker[[#This Row],[Employee Name]],'List of Employees'!$B$4:$H$766,6))</f>
        <v>CASUAL</v>
      </c>
      <c r="G10032" s="24">
        <v>45318</v>
      </c>
      <c r="H10032" s="24">
        <v>45318</v>
      </c>
      <c r="I10032" s="20" t="s">
        <v>82</v>
      </c>
      <c r="K10032" s="57" t="str">
        <f ca="1">LeaveTracker[[#This Row],[Days]]&amp;" "&amp;LeaveTracker[[#This Row],[Type of Leave]]</f>
        <v>0 VL</v>
      </c>
      <c r="L10032" s="23">
        <f ca="1">NETWORKDAYS(LeaveTracker[[#This Row],[Start Date]],LeaveTracker[[#This Row],[End Date]],lstHolidays)</f>
        <v>0</v>
      </c>
      <c r="M10032" s="27"/>
    </row>
    <row r="10033" spans="1:13" ht="30" customHeight="1" x14ac:dyDescent="0.3">
      <c r="A10033" s="27">
        <f t="shared" si="128"/>
        <v>5713</v>
      </c>
      <c r="B10033" s="31">
        <v>45310</v>
      </c>
      <c r="C10033" s="31">
        <v>45306</v>
      </c>
      <c r="D10033" s="19" t="s">
        <v>2498</v>
      </c>
      <c r="E10033" s="19" t="str">
        <f>IF(ISBLANK(LeaveTracker[[#This Row],[Employee Name]]),"-----",VLOOKUP(LeaveTracker[[#This Row],[Employee Name]],'List of Employees'!$B$4:$H$766,7))</f>
        <v>TICC</v>
      </c>
      <c r="F10033" s="19" t="str">
        <f>IF(ISBLANK(LeaveTracker[[#This Row],[Employee Name]]),"-----",VLOOKUP(LeaveTracker[[#This Row],[Employee Name]],'List of Employees'!$B$4:$H$766,6))</f>
        <v>CASUAL</v>
      </c>
      <c r="G10033" s="24">
        <v>45310</v>
      </c>
      <c r="H10033" s="24">
        <v>45310</v>
      </c>
      <c r="I10033" s="20" t="s">
        <v>82</v>
      </c>
      <c r="K10033" s="57" t="str">
        <f ca="1">LeaveTracker[[#This Row],[Days]]&amp;" "&amp;LeaveTracker[[#This Row],[Type of Leave]]</f>
        <v>1 VL</v>
      </c>
      <c r="L10033" s="23">
        <f ca="1">NETWORKDAYS(LeaveTracker[[#This Row],[Start Date]],LeaveTracker[[#This Row],[End Date]],lstHolidays)</f>
        <v>1</v>
      </c>
      <c r="M10033" s="27"/>
    </row>
    <row r="10034" spans="1:13" ht="30" customHeight="1" x14ac:dyDescent="0.3">
      <c r="A10034" s="27">
        <f t="shared" si="128"/>
        <v>5714</v>
      </c>
      <c r="B10034" s="31">
        <v>45310</v>
      </c>
      <c r="C10034" s="31">
        <v>45306</v>
      </c>
      <c r="D10034" s="19" t="s">
        <v>2498</v>
      </c>
      <c r="E10034" s="19" t="str">
        <f>IF(ISBLANK(LeaveTracker[[#This Row],[Employee Name]]),"-----",VLOOKUP(LeaveTracker[[#This Row],[Employee Name]],'List of Employees'!$B$4:$H$766,7))</f>
        <v>TICC</v>
      </c>
      <c r="F10034" s="19" t="str">
        <f>IF(ISBLANK(LeaveTracker[[#This Row],[Employee Name]]),"-----",VLOOKUP(LeaveTracker[[#This Row],[Employee Name]],'List of Employees'!$B$4:$H$766,6))</f>
        <v>CASUAL</v>
      </c>
      <c r="G10034" s="24">
        <v>45303</v>
      </c>
      <c r="H10034" s="24">
        <v>45303</v>
      </c>
      <c r="I10034" s="20" t="s">
        <v>297</v>
      </c>
      <c r="J10034" s="42" t="s">
        <v>1000</v>
      </c>
      <c r="K10034" s="57" t="str">
        <f ca="1">LeaveTracker[[#This Row],[Days]]&amp;" "&amp;LeaveTracker[[#This Row],[Type of Leave]]</f>
        <v>1 OTHER</v>
      </c>
      <c r="L10034" s="23">
        <f ca="1">NETWORKDAYS(LeaveTracker[[#This Row],[Start Date]],LeaveTracker[[#This Row],[End Date]],lstHolidays)</f>
        <v>1</v>
      </c>
      <c r="M10034" s="27"/>
    </row>
    <row r="10035" spans="1:13" ht="30" customHeight="1" x14ac:dyDescent="0.3">
      <c r="A10035" s="27">
        <f t="shared" si="128"/>
        <v>5715</v>
      </c>
      <c r="B10035" s="31">
        <v>45310</v>
      </c>
      <c r="C10035" s="31">
        <v>45246</v>
      </c>
      <c r="D10035" s="19" t="s">
        <v>680</v>
      </c>
      <c r="E10035" s="19" t="str">
        <f>IF(ISBLANK(LeaveTracker[[#This Row],[Employee Name]]),"-----",VLOOKUP(LeaveTracker[[#This Row],[Employee Name]],'List of Employees'!$B$4:$H$766,7))</f>
        <v>CEO</v>
      </c>
      <c r="F10035" s="19" t="str">
        <f>IF(ISBLANK(LeaveTracker[[#This Row],[Employee Name]]),"-----",VLOOKUP(LeaveTracker[[#This Row],[Employee Name]],'List of Employees'!$B$4:$H$766,6))</f>
        <v>PERMANENT</v>
      </c>
      <c r="G10035" s="24">
        <v>45306</v>
      </c>
      <c r="H10035" s="24">
        <v>45306</v>
      </c>
      <c r="I10035" s="20" t="s">
        <v>297</v>
      </c>
      <c r="J10035" s="42" t="s">
        <v>1000</v>
      </c>
      <c r="K10035" s="57" t="str">
        <f ca="1">LeaveTracker[[#This Row],[Days]]&amp;" "&amp;LeaveTracker[[#This Row],[Type of Leave]]</f>
        <v>1 OTHER</v>
      </c>
      <c r="L10035" s="23">
        <f ca="1">NETWORKDAYS(LeaveTracker[[#This Row],[Start Date]],LeaveTracker[[#This Row],[End Date]],lstHolidays)</f>
        <v>1</v>
      </c>
      <c r="M10035" s="27"/>
    </row>
    <row r="10036" spans="1:13" ht="30" customHeight="1" x14ac:dyDescent="0.3">
      <c r="A10036" s="27">
        <f t="shared" si="128"/>
        <v>5716</v>
      </c>
      <c r="B10036" s="31">
        <v>45310</v>
      </c>
      <c r="C10036" s="31">
        <v>45296</v>
      </c>
      <c r="D10036" s="19" t="s">
        <v>1729</v>
      </c>
      <c r="E10036" s="19" t="str">
        <f>IF(ISBLANK(LeaveTracker[[#This Row],[Employee Name]]),"-----",VLOOKUP(LeaveTracker[[#This Row],[Employee Name]],'List of Employees'!$B$4:$H$766,7))</f>
        <v>ASSESSOR</v>
      </c>
      <c r="F10036" s="19" t="str">
        <f>IF(ISBLANK(LeaveTracker[[#This Row],[Employee Name]]),"-----",VLOOKUP(LeaveTracker[[#This Row],[Employee Name]],'List of Employees'!$B$4:$H$766,6))</f>
        <v>CASUAL</v>
      </c>
      <c r="G10036" s="24">
        <v>45295</v>
      </c>
      <c r="H10036" s="24">
        <v>45295</v>
      </c>
      <c r="I10036" s="20" t="s">
        <v>81</v>
      </c>
      <c r="K10036" s="57" t="str">
        <f ca="1">LeaveTracker[[#This Row],[Days]]&amp;" "&amp;LeaveTracker[[#This Row],[Type of Leave]]</f>
        <v>1 SL</v>
      </c>
      <c r="L10036" s="23">
        <f ca="1">NETWORKDAYS(LeaveTracker[[#This Row],[Start Date]],LeaveTracker[[#This Row],[End Date]],lstHolidays)</f>
        <v>1</v>
      </c>
      <c r="M10036" s="27"/>
    </row>
    <row r="10037" spans="1:13" ht="30" customHeight="1" x14ac:dyDescent="0.3">
      <c r="A10037" s="27">
        <f t="shared" si="128"/>
        <v>5717</v>
      </c>
      <c r="B10037" s="31">
        <v>45310</v>
      </c>
      <c r="C10037" s="31">
        <v>45308</v>
      </c>
      <c r="D10037" s="19" t="s">
        <v>1820</v>
      </c>
      <c r="E10037" s="19" t="str">
        <f>IF(ISBLANK(LeaveTracker[[#This Row],[Employee Name]]),"-----",VLOOKUP(LeaveTracker[[#This Row],[Employee Name]],'List of Employees'!$B$4:$H$766,7))</f>
        <v>GSO</v>
      </c>
      <c r="F10037" s="19" t="str">
        <f>IF(ISBLANK(LeaveTracker[[#This Row],[Employee Name]]),"-----",VLOOKUP(LeaveTracker[[#This Row],[Employee Name]],'List of Employees'!$B$4:$H$766,6))</f>
        <v>CASUAL</v>
      </c>
      <c r="G10037" s="24">
        <v>45307</v>
      </c>
      <c r="H10037" s="24">
        <v>45307</v>
      </c>
      <c r="I10037" s="20" t="s">
        <v>1019</v>
      </c>
      <c r="J10037" s="42" t="s">
        <v>81</v>
      </c>
      <c r="K10037" s="57" t="str">
        <f ca="1">LeaveTracker[[#This Row],[Days]]&amp;" "&amp;LeaveTracker[[#This Row],[Type of Leave]]</f>
        <v>1 WITHOUTPAY</v>
      </c>
      <c r="L10037" s="23">
        <f ca="1">NETWORKDAYS(LeaveTracker[[#This Row],[Start Date]],LeaveTracker[[#This Row],[End Date]],lstHolidays)</f>
        <v>1</v>
      </c>
      <c r="M10037" s="27"/>
    </row>
    <row r="10038" spans="1:13" ht="30" customHeight="1" x14ac:dyDescent="0.3">
      <c r="A10038" s="27">
        <f t="shared" si="128"/>
        <v>5718</v>
      </c>
      <c r="B10038" s="31">
        <v>45310</v>
      </c>
      <c r="C10038" s="31">
        <v>45308</v>
      </c>
      <c r="D10038" s="19" t="s">
        <v>1820</v>
      </c>
      <c r="E10038" s="19" t="str">
        <f>IF(ISBLANK(LeaveTracker[[#This Row],[Employee Name]]),"-----",VLOOKUP(LeaveTracker[[#This Row],[Employee Name]],'List of Employees'!$B$4:$H$766,7))</f>
        <v>GSO</v>
      </c>
      <c r="F10038" s="19" t="str">
        <f>IF(ISBLANK(LeaveTracker[[#This Row],[Employee Name]]),"-----",VLOOKUP(LeaveTracker[[#This Row],[Employee Name]],'List of Employees'!$B$4:$H$766,6))</f>
        <v>CASUAL</v>
      </c>
      <c r="G10038" s="24">
        <v>45302</v>
      </c>
      <c r="H10038" s="24">
        <v>45306</v>
      </c>
      <c r="I10038" s="20" t="s">
        <v>297</v>
      </c>
      <c r="J10038" s="42" t="s">
        <v>1000</v>
      </c>
      <c r="K10038" s="57" t="str">
        <f ca="1">LeaveTracker[[#This Row],[Days]]&amp;" "&amp;LeaveTracker[[#This Row],[Type of Leave]]</f>
        <v>3 OTHER</v>
      </c>
      <c r="L10038" s="23">
        <f ca="1">NETWORKDAYS(LeaveTracker[[#This Row],[Start Date]],LeaveTracker[[#This Row],[End Date]],lstHolidays)</f>
        <v>3</v>
      </c>
      <c r="M10038" s="27"/>
    </row>
    <row r="10039" spans="1:13" ht="30" customHeight="1" x14ac:dyDescent="0.3">
      <c r="A10039" s="27">
        <f t="shared" si="128"/>
        <v>5719</v>
      </c>
      <c r="B10039" s="31">
        <v>45310</v>
      </c>
      <c r="C10039" s="31">
        <v>45304</v>
      </c>
      <c r="D10039" s="19" t="s">
        <v>1890</v>
      </c>
      <c r="E10039" s="19" t="str">
        <f>IF(ISBLANK(LeaveTracker[[#This Row],[Employee Name]]),"-----",VLOOKUP(LeaveTracker[[#This Row],[Employee Name]],'List of Employees'!$B$4:$H$766,7))</f>
        <v>EEO/CITY MARKET</v>
      </c>
      <c r="F10039" s="19" t="str">
        <f>IF(ISBLANK(LeaveTracker[[#This Row],[Employee Name]]),"-----",VLOOKUP(LeaveTracker[[#This Row],[Employee Name]],'List of Employees'!$B$4:$H$766,6))</f>
        <v>JOBCON</v>
      </c>
      <c r="G10039" s="24">
        <v>45313</v>
      </c>
      <c r="H10039" s="24">
        <v>45316</v>
      </c>
      <c r="I10039" s="20" t="s">
        <v>1019</v>
      </c>
      <c r="J10039" s="42" t="s">
        <v>82</v>
      </c>
      <c r="K10039" s="57" t="str">
        <f ca="1">LeaveTracker[[#This Row],[Days]]&amp;" "&amp;LeaveTracker[[#This Row],[Type of Leave]]</f>
        <v>4 WITHOUTPAY</v>
      </c>
      <c r="L10039" s="23">
        <f ca="1">NETWORKDAYS(LeaveTracker[[#This Row],[Start Date]],LeaveTracker[[#This Row],[End Date]],lstHolidays)</f>
        <v>4</v>
      </c>
      <c r="M10039" s="27"/>
    </row>
    <row r="10040" spans="1:13" ht="30" customHeight="1" x14ac:dyDescent="0.3">
      <c r="A10040" s="27">
        <v>5719</v>
      </c>
      <c r="B10040" s="31">
        <v>45310</v>
      </c>
      <c r="C10040" s="31">
        <v>45304</v>
      </c>
      <c r="D10040" s="19" t="s">
        <v>1890</v>
      </c>
      <c r="E10040" s="19" t="str">
        <f>IF(ISBLANK(LeaveTracker[[#This Row],[Employee Name]]),"-----",VLOOKUP(LeaveTracker[[#This Row],[Employee Name]],'List of Employees'!$B$4:$H$766,7))</f>
        <v>EEO/CITY MARKET</v>
      </c>
      <c r="F10040" s="19" t="str">
        <f>IF(ISBLANK(LeaveTracker[[#This Row],[Employee Name]]),"-----",VLOOKUP(LeaveTracker[[#This Row],[Employee Name]],'List of Employees'!$B$4:$H$766,6))</f>
        <v>JOBCON</v>
      </c>
      <c r="G10040" s="24">
        <v>45318</v>
      </c>
      <c r="H10040" s="24">
        <v>45318</v>
      </c>
      <c r="I10040" s="20" t="s">
        <v>1019</v>
      </c>
      <c r="J10040" s="42" t="s">
        <v>82</v>
      </c>
      <c r="K10040" s="57" t="str">
        <f>LeaveTracker[[#This Row],[Days]]&amp;" "&amp;LeaveTracker[[#This Row],[Type of Leave]]</f>
        <v>1 WITHOUTPAY</v>
      </c>
      <c r="L10040" s="23">
        <v>1</v>
      </c>
      <c r="M10040" s="27"/>
    </row>
    <row r="10041" spans="1:13" ht="30" customHeight="1" x14ac:dyDescent="0.3">
      <c r="A10041" s="27">
        <v>5719</v>
      </c>
      <c r="B10041" s="31">
        <v>45310</v>
      </c>
      <c r="C10041" s="31">
        <v>45304</v>
      </c>
      <c r="D10041" s="19" t="s">
        <v>1890</v>
      </c>
      <c r="E10041" s="19" t="str">
        <f>IF(ISBLANK(LeaveTracker[[#This Row],[Employee Name]]),"-----",VLOOKUP(LeaveTracker[[#This Row],[Employee Name]],'List of Employees'!$B$4:$H$766,7))</f>
        <v>EEO/CITY MARKET</v>
      </c>
      <c r="F10041" s="19" t="str">
        <f>IF(ISBLANK(LeaveTracker[[#This Row],[Employee Name]]),"-----",VLOOKUP(LeaveTracker[[#This Row],[Employee Name]],'List of Employees'!$B$4:$H$766,6))</f>
        <v>JOBCON</v>
      </c>
      <c r="G10041" s="24">
        <v>45320</v>
      </c>
      <c r="H10041" s="24">
        <v>45322</v>
      </c>
      <c r="I10041" s="20" t="s">
        <v>1019</v>
      </c>
      <c r="J10041" s="42" t="s">
        <v>82</v>
      </c>
      <c r="K10041" s="57" t="str">
        <f ca="1">LeaveTracker[[#This Row],[Days]]&amp;" "&amp;LeaveTracker[[#This Row],[Type of Leave]]</f>
        <v>3 WITHOUTPAY</v>
      </c>
      <c r="L10041" s="23">
        <f ca="1">NETWORKDAYS(LeaveTracker[[#This Row],[Start Date]],LeaveTracker[[#This Row],[End Date]],lstHolidays)</f>
        <v>3</v>
      </c>
      <c r="M10041" s="27"/>
    </row>
    <row r="10042" spans="1:13" ht="30" customHeight="1" x14ac:dyDescent="0.3">
      <c r="A10042" s="27">
        <f t="shared" si="128"/>
        <v>5720</v>
      </c>
      <c r="B10042" s="31">
        <v>45310</v>
      </c>
      <c r="C10042" s="31">
        <v>45304</v>
      </c>
      <c r="D10042" s="19" t="s">
        <v>1890</v>
      </c>
      <c r="E10042" s="19" t="str">
        <f>IF(ISBLANK(LeaveTracker[[#This Row],[Employee Name]]),"-----",VLOOKUP(LeaveTracker[[#This Row],[Employee Name]],'List of Employees'!$B$4:$H$766,7))</f>
        <v>EEO/CITY MARKET</v>
      </c>
      <c r="F10042" s="19" t="str">
        <f>IF(ISBLANK(LeaveTracker[[#This Row],[Employee Name]]),"-----",VLOOKUP(LeaveTracker[[#This Row],[Employee Name]],'List of Employees'!$B$4:$H$766,6))</f>
        <v>JOBCON</v>
      </c>
      <c r="G10042" s="24">
        <v>45323</v>
      </c>
      <c r="H10042" s="24">
        <v>45323</v>
      </c>
      <c r="I10042" s="20" t="s">
        <v>1019</v>
      </c>
      <c r="J10042" s="42" t="s">
        <v>82</v>
      </c>
      <c r="K10042" s="57" t="str">
        <f ca="1">LeaveTracker[[#This Row],[Days]]&amp;" "&amp;LeaveTracker[[#This Row],[Type of Leave]]</f>
        <v>1 WITHOUTPAY</v>
      </c>
      <c r="L10042" s="23">
        <f ca="1">NETWORKDAYS(LeaveTracker[[#This Row],[Start Date]],LeaveTracker[[#This Row],[End Date]],lstHolidays)</f>
        <v>1</v>
      </c>
      <c r="M10042" s="27"/>
    </row>
    <row r="10043" spans="1:13" ht="30" customHeight="1" x14ac:dyDescent="0.3">
      <c r="A10043" s="27">
        <v>5720</v>
      </c>
      <c r="B10043" s="31">
        <v>45310</v>
      </c>
      <c r="C10043" s="31">
        <v>45304</v>
      </c>
      <c r="D10043" s="19" t="s">
        <v>1890</v>
      </c>
      <c r="E10043" s="19" t="str">
        <f>IF(ISBLANK(LeaveTracker[[#This Row],[Employee Name]]),"-----",VLOOKUP(LeaveTracker[[#This Row],[Employee Name]],'List of Employees'!$B$4:$H$766,7))</f>
        <v>EEO/CITY MARKET</v>
      </c>
      <c r="F10043" s="19" t="str">
        <f>IF(ISBLANK(LeaveTracker[[#This Row],[Employee Name]]),"-----",VLOOKUP(LeaveTracker[[#This Row],[Employee Name]],'List of Employees'!$B$4:$H$766,6))</f>
        <v>JOBCON</v>
      </c>
      <c r="G10043" s="24">
        <v>45325</v>
      </c>
      <c r="H10043" s="24">
        <v>45325</v>
      </c>
      <c r="I10043" s="20" t="s">
        <v>1019</v>
      </c>
      <c r="J10043" s="42" t="s">
        <v>82</v>
      </c>
      <c r="K10043" s="57" t="str">
        <f>LeaveTracker[[#This Row],[Days]]&amp;" "&amp;LeaveTracker[[#This Row],[Type of Leave]]</f>
        <v>1 WITHOUTPAY</v>
      </c>
      <c r="L10043" s="23">
        <v>1</v>
      </c>
      <c r="M10043" s="27"/>
    </row>
    <row r="10044" spans="1:13" ht="30" customHeight="1" x14ac:dyDescent="0.3">
      <c r="A10044" s="27">
        <v>5720</v>
      </c>
      <c r="B10044" s="31">
        <v>45310</v>
      </c>
      <c r="C10044" s="31">
        <v>45304</v>
      </c>
      <c r="D10044" s="19" t="s">
        <v>1890</v>
      </c>
      <c r="E10044" s="19" t="str">
        <f>IF(ISBLANK(LeaveTracker[[#This Row],[Employee Name]]),"-----",VLOOKUP(LeaveTracker[[#This Row],[Employee Name]],'List of Employees'!$B$4:$H$766,7))</f>
        <v>EEO/CITY MARKET</v>
      </c>
      <c r="F10044" s="19" t="str">
        <f>IF(ISBLANK(LeaveTracker[[#This Row],[Employee Name]]),"-----",VLOOKUP(LeaveTracker[[#This Row],[Employee Name]],'List of Employees'!$B$4:$H$766,6))</f>
        <v>JOBCON</v>
      </c>
      <c r="G10044" s="24">
        <v>45327</v>
      </c>
      <c r="H10044" s="24">
        <v>45329</v>
      </c>
      <c r="I10044" s="20" t="s">
        <v>1019</v>
      </c>
      <c r="J10044" s="42" t="s">
        <v>82</v>
      </c>
      <c r="K10044" s="57" t="str">
        <f ca="1">LeaveTracker[[#This Row],[Days]]&amp;" "&amp;LeaveTracker[[#This Row],[Type of Leave]]</f>
        <v>3 WITHOUTPAY</v>
      </c>
      <c r="L10044" s="23">
        <f ca="1">NETWORKDAYS(LeaveTracker[[#This Row],[Start Date]],LeaveTracker[[#This Row],[End Date]],lstHolidays)</f>
        <v>3</v>
      </c>
      <c r="M10044" s="27"/>
    </row>
    <row r="10045" spans="1:13" ht="30" customHeight="1" x14ac:dyDescent="0.3">
      <c r="A10045" s="27">
        <f t="shared" si="128"/>
        <v>5721</v>
      </c>
      <c r="B10045" s="31">
        <v>45310</v>
      </c>
      <c r="C10045" s="31">
        <v>45304</v>
      </c>
      <c r="D10045" s="19" t="s">
        <v>1819</v>
      </c>
      <c r="E10045" s="19" t="str">
        <f>IF(ISBLANK(LeaveTracker[[#This Row],[Employee Name]]),"-----",VLOOKUP(LeaveTracker[[#This Row],[Employee Name]],'List of Employees'!$B$4:$H$766,7))</f>
        <v>EEO/CITY MARKET</v>
      </c>
      <c r="F10045" s="19" t="str">
        <f>IF(ISBLANK(LeaveTracker[[#This Row],[Employee Name]]),"-----",VLOOKUP(LeaveTracker[[#This Row],[Employee Name]],'List of Employees'!$B$4:$H$766,6))</f>
        <v>CASUAL</v>
      </c>
      <c r="G10045" s="24">
        <v>45300</v>
      </c>
      <c r="H10045" s="24">
        <v>45300</v>
      </c>
      <c r="I10045" s="20" t="s">
        <v>81</v>
      </c>
      <c r="K10045" s="57" t="str">
        <f ca="1">LeaveTracker[[#This Row],[Days]]&amp;" "&amp;LeaveTracker[[#This Row],[Type of Leave]]</f>
        <v>1 SL</v>
      </c>
      <c r="L10045" s="23">
        <f ca="1">NETWORKDAYS(LeaveTracker[[#This Row],[Start Date]],LeaveTracker[[#This Row],[End Date]],lstHolidays)</f>
        <v>1</v>
      </c>
      <c r="M10045" s="27"/>
    </row>
    <row r="10046" spans="1:13" ht="30" customHeight="1" x14ac:dyDescent="0.3">
      <c r="A10046" s="27">
        <f t="shared" si="128"/>
        <v>5722</v>
      </c>
      <c r="B10046" s="31">
        <v>45310</v>
      </c>
      <c r="C10046" s="31">
        <v>45307</v>
      </c>
      <c r="D10046" s="19" t="s">
        <v>1722</v>
      </c>
      <c r="E10046" s="19" t="str">
        <f>IF(ISBLANK(LeaveTracker[[#This Row],[Employee Name]]),"-----",VLOOKUP(LeaveTracker[[#This Row],[Employee Name]],'List of Employees'!$B$4:$H$766,7))</f>
        <v>TCIS</v>
      </c>
      <c r="F10046" s="19" t="str">
        <f>IF(ISBLANK(LeaveTracker[[#This Row],[Employee Name]]),"-----",VLOOKUP(LeaveTracker[[#This Row],[Employee Name]],'List of Employees'!$B$4:$H$766,6))</f>
        <v>CASUAL</v>
      </c>
      <c r="G10046" s="24">
        <v>45316</v>
      </c>
      <c r="H10046" s="24">
        <v>45316</v>
      </c>
      <c r="I10046" s="20" t="s">
        <v>297</v>
      </c>
      <c r="J10046" s="42" t="s">
        <v>1000</v>
      </c>
      <c r="K10046" s="57" t="str">
        <f ca="1">LeaveTracker[[#This Row],[Days]]&amp;" "&amp;LeaveTracker[[#This Row],[Type of Leave]]</f>
        <v>1 OTHER</v>
      </c>
      <c r="L10046" s="23">
        <f ca="1">NETWORKDAYS(LeaveTracker[[#This Row],[Start Date]],LeaveTracker[[#This Row],[End Date]],lstHolidays)</f>
        <v>1</v>
      </c>
      <c r="M10046" s="27"/>
    </row>
    <row r="10047" spans="1:13" ht="30" customHeight="1" x14ac:dyDescent="0.3">
      <c r="A10047" s="27">
        <f t="shared" ref="A10047:A10070" si="129">A10046+1</f>
        <v>5723</v>
      </c>
      <c r="B10047" s="31">
        <v>45310</v>
      </c>
      <c r="C10047" s="31">
        <v>45307</v>
      </c>
      <c r="D10047" s="19" t="s">
        <v>1854</v>
      </c>
      <c r="E10047" s="19" t="str">
        <f>IF(ISBLANK(LeaveTracker[[#This Row],[Employee Name]]),"-----",VLOOKUP(LeaveTracker[[#This Row],[Employee Name]],'List of Employees'!$B$4:$H$766,7))</f>
        <v>MO</v>
      </c>
      <c r="F10047" s="19" t="str">
        <f>IF(ISBLANK(LeaveTracker[[#This Row],[Employee Name]]),"-----",VLOOKUP(LeaveTracker[[#This Row],[Employee Name]],'List of Employees'!$B$4:$H$766,6))</f>
        <v>CASUAL</v>
      </c>
      <c r="G10047" s="24">
        <v>45310</v>
      </c>
      <c r="H10047" s="24">
        <v>45310</v>
      </c>
      <c r="I10047" s="20" t="s">
        <v>297</v>
      </c>
      <c r="J10047" s="42" t="s">
        <v>1000</v>
      </c>
      <c r="K10047" s="57" t="str">
        <f ca="1">LeaveTracker[[#This Row],[Days]]&amp;" "&amp;LeaveTracker[[#This Row],[Type of Leave]]</f>
        <v>1 OTHER</v>
      </c>
      <c r="L10047" s="23">
        <f ca="1">NETWORKDAYS(LeaveTracker[[#This Row],[Start Date]],LeaveTracker[[#This Row],[End Date]],lstHolidays)</f>
        <v>1</v>
      </c>
      <c r="M10047" s="27"/>
    </row>
    <row r="10048" spans="1:13" ht="30" customHeight="1" x14ac:dyDescent="0.3">
      <c r="A10048" s="27">
        <f t="shared" si="129"/>
        <v>5724</v>
      </c>
      <c r="B10048" s="31">
        <v>45310</v>
      </c>
      <c r="C10048" s="31">
        <v>45308</v>
      </c>
      <c r="D10048" s="19" t="s">
        <v>370</v>
      </c>
      <c r="E10048" s="19" t="str">
        <f>IF(ISBLANK(LeaveTracker[[#This Row],[Employee Name]]),"-----",VLOOKUP(LeaveTracker[[#This Row],[Employee Name]],'List of Employees'!$B$4:$H$766,7))</f>
        <v>LIBRARY</v>
      </c>
      <c r="F10048" s="19" t="str">
        <f>IF(ISBLANK(LeaveTracker[[#This Row],[Employee Name]]),"-----",VLOOKUP(LeaveTracker[[#This Row],[Employee Name]],'List of Employees'!$B$4:$H$766,6))</f>
        <v>PERMANENT</v>
      </c>
      <c r="G10048" s="24">
        <v>45307</v>
      </c>
      <c r="H10048" s="24">
        <v>45307</v>
      </c>
      <c r="I10048" s="20" t="s">
        <v>297</v>
      </c>
      <c r="J10048" s="42" t="s">
        <v>1000</v>
      </c>
      <c r="K10048" s="57" t="str">
        <f ca="1">LeaveTracker[[#This Row],[Days]]&amp;" "&amp;LeaveTracker[[#This Row],[Type of Leave]]</f>
        <v>1 OTHER</v>
      </c>
      <c r="L10048" s="23">
        <f ca="1">NETWORKDAYS(LeaveTracker[[#This Row],[Start Date]],LeaveTracker[[#This Row],[End Date]],lstHolidays)</f>
        <v>1</v>
      </c>
      <c r="M10048" s="27"/>
    </row>
    <row r="10049" spans="1:13" ht="30" customHeight="1" x14ac:dyDescent="0.3">
      <c r="A10049" s="27">
        <f t="shared" si="129"/>
        <v>5725</v>
      </c>
      <c r="B10049" s="31">
        <v>45310</v>
      </c>
      <c r="C10049" s="31">
        <v>45308</v>
      </c>
      <c r="D10049" s="19" t="s">
        <v>868</v>
      </c>
      <c r="E10049" s="19" t="str">
        <f>IF(ISBLANK(LeaveTracker[[#This Row],[Employee Name]]),"-----",VLOOKUP(LeaveTracker[[#This Row],[Employee Name]],'List of Employees'!$B$4:$H$766,7))</f>
        <v>ACCOUNTING</v>
      </c>
      <c r="F10049" s="19" t="str">
        <f>IF(ISBLANK(LeaveTracker[[#This Row],[Employee Name]]),"-----",VLOOKUP(LeaveTracker[[#This Row],[Employee Name]],'List of Employees'!$B$4:$H$766,6))</f>
        <v>PERMANENT</v>
      </c>
      <c r="G10049" s="24">
        <v>45293</v>
      </c>
      <c r="H10049" s="24">
        <v>45293</v>
      </c>
      <c r="I10049" s="20" t="s">
        <v>81</v>
      </c>
      <c r="K10049" s="57" t="str">
        <f ca="1">LeaveTracker[[#This Row],[Days]]&amp;" "&amp;LeaveTracker[[#This Row],[Type of Leave]]</f>
        <v>1 SL</v>
      </c>
      <c r="L10049" s="23">
        <f ca="1">NETWORKDAYS(LeaveTracker[[#This Row],[Start Date]],LeaveTracker[[#This Row],[End Date]],lstHolidays)</f>
        <v>1</v>
      </c>
      <c r="M10049" s="27"/>
    </row>
    <row r="10050" spans="1:13" ht="30" customHeight="1" x14ac:dyDescent="0.3">
      <c r="A10050" s="27">
        <f t="shared" si="129"/>
        <v>5726</v>
      </c>
      <c r="B10050" s="31">
        <v>45310</v>
      </c>
      <c r="C10050" s="31">
        <v>45308</v>
      </c>
      <c r="D10050" s="19" t="s">
        <v>860</v>
      </c>
      <c r="E10050" s="19" t="str">
        <f>IF(ISBLANK(LeaveTracker[[#This Row],[Employee Name]]),"-----",VLOOKUP(LeaveTracker[[#This Row],[Employee Name]],'List of Employees'!$B$4:$H$766,7))</f>
        <v>ACCOUNTING</v>
      </c>
      <c r="F10050" s="19" t="str">
        <f>IF(ISBLANK(LeaveTracker[[#This Row],[Employee Name]]),"-----",VLOOKUP(LeaveTracker[[#This Row],[Employee Name]],'List of Employees'!$B$4:$H$766,6))</f>
        <v>PERMANENT</v>
      </c>
      <c r="G10050" s="24">
        <v>45307</v>
      </c>
      <c r="H10050" s="24">
        <v>45307</v>
      </c>
      <c r="I10050" s="20" t="s">
        <v>81</v>
      </c>
      <c r="K10050" s="57" t="str">
        <f ca="1">LeaveTracker[[#This Row],[Days]]&amp;" "&amp;LeaveTracker[[#This Row],[Type of Leave]]</f>
        <v>1 SL</v>
      </c>
      <c r="L10050" s="23">
        <f ca="1">NETWORKDAYS(LeaveTracker[[#This Row],[Start Date]],LeaveTracker[[#This Row],[End Date]],lstHolidays)</f>
        <v>1</v>
      </c>
      <c r="M10050" s="27"/>
    </row>
    <row r="10051" spans="1:13" ht="30" customHeight="1" x14ac:dyDescent="0.3">
      <c r="A10051" s="27">
        <f t="shared" si="129"/>
        <v>5727</v>
      </c>
      <c r="B10051" s="31">
        <v>45310</v>
      </c>
      <c r="C10051" s="31">
        <v>45308</v>
      </c>
      <c r="D10051" s="19" t="s">
        <v>505</v>
      </c>
      <c r="E10051" s="19" t="str">
        <f>IF(ISBLANK(LeaveTracker[[#This Row],[Employee Name]]),"-----",VLOOKUP(LeaveTracker[[#This Row],[Employee Name]],'List of Employees'!$B$4:$H$766,7))</f>
        <v>ACCOUNTING</v>
      </c>
      <c r="F10051" s="19" t="str">
        <f>IF(ISBLANK(LeaveTracker[[#This Row],[Employee Name]]),"-----",VLOOKUP(LeaveTracker[[#This Row],[Employee Name]],'List of Employees'!$B$4:$H$766,6))</f>
        <v>PERMANENT</v>
      </c>
      <c r="G10051" s="24">
        <v>45307</v>
      </c>
      <c r="H10051" s="24">
        <v>45307</v>
      </c>
      <c r="I10051" s="20" t="s">
        <v>297</v>
      </c>
      <c r="J10051" s="42" t="s">
        <v>1000</v>
      </c>
      <c r="K10051" s="57" t="str">
        <f ca="1">LeaveTracker[[#This Row],[Days]]&amp;" "&amp;LeaveTracker[[#This Row],[Type of Leave]]</f>
        <v>1 OTHER</v>
      </c>
      <c r="L10051" s="23">
        <f ca="1">NETWORKDAYS(LeaveTracker[[#This Row],[Start Date]],LeaveTracker[[#This Row],[End Date]],lstHolidays)</f>
        <v>1</v>
      </c>
      <c r="M10051" s="27"/>
    </row>
    <row r="10052" spans="1:13" ht="30" customHeight="1" x14ac:dyDescent="0.3">
      <c r="A10052" s="27">
        <f t="shared" si="129"/>
        <v>5728</v>
      </c>
      <c r="B10052" s="31">
        <v>45310</v>
      </c>
      <c r="C10052" s="31">
        <v>45308</v>
      </c>
      <c r="D10052" s="19" t="s">
        <v>1325</v>
      </c>
      <c r="E10052" s="19" t="str">
        <f>IF(ISBLANK(LeaveTracker[[#This Row],[Employee Name]]),"-----",VLOOKUP(LeaveTracker[[#This Row],[Employee Name]],'List of Employees'!$B$4:$H$766,7))</f>
        <v>ONT</v>
      </c>
      <c r="F10052" s="19" t="str">
        <f>IF(ISBLANK(LeaveTracker[[#This Row],[Employee Name]]),"-----",VLOOKUP(LeaveTracker[[#This Row],[Employee Name]],'List of Employees'!$B$4:$H$766,6))</f>
        <v>PERMANENT</v>
      </c>
      <c r="G10052" s="24">
        <v>45323</v>
      </c>
      <c r="H10052" s="24">
        <v>45323</v>
      </c>
      <c r="I10052" s="20" t="s">
        <v>297</v>
      </c>
      <c r="J10052" s="42" t="s">
        <v>1000</v>
      </c>
      <c r="K10052" s="57" t="str">
        <f ca="1">LeaveTracker[[#This Row],[Days]]&amp;" "&amp;LeaveTracker[[#This Row],[Type of Leave]]</f>
        <v>1 OTHER</v>
      </c>
      <c r="L10052" s="23">
        <f ca="1">NETWORKDAYS(LeaveTracker[[#This Row],[Start Date]],LeaveTracker[[#This Row],[End Date]],lstHolidays)</f>
        <v>1</v>
      </c>
      <c r="M10052" s="27"/>
    </row>
    <row r="10053" spans="1:13" ht="30" customHeight="1" x14ac:dyDescent="0.3">
      <c r="A10053" s="27">
        <f t="shared" si="129"/>
        <v>5729</v>
      </c>
      <c r="B10053" s="31">
        <v>45310</v>
      </c>
      <c r="C10053" s="31">
        <v>45308</v>
      </c>
      <c r="D10053" s="19" t="s">
        <v>1325</v>
      </c>
      <c r="E10053" s="19" t="str">
        <f>IF(ISBLANK(LeaveTracker[[#This Row],[Employee Name]]),"-----",VLOOKUP(LeaveTracker[[#This Row],[Employee Name]],'List of Employees'!$B$4:$H$766,7))</f>
        <v>ONT</v>
      </c>
      <c r="F10053" s="19" t="str">
        <f>IF(ISBLANK(LeaveTracker[[#This Row],[Employee Name]]),"-----",VLOOKUP(LeaveTracker[[#This Row],[Employee Name]],'List of Employees'!$B$4:$H$766,6))</f>
        <v>PERMANENT</v>
      </c>
      <c r="G10053" s="24">
        <v>45383</v>
      </c>
      <c r="H10053" s="24">
        <v>45413</v>
      </c>
      <c r="I10053" s="20" t="s">
        <v>82</v>
      </c>
      <c r="K10053" s="57" t="str">
        <f ca="1">LeaveTracker[[#This Row],[Days]]&amp;" "&amp;LeaveTracker[[#This Row],[Type of Leave]]</f>
        <v>23 VL</v>
      </c>
      <c r="L10053" s="23">
        <f ca="1">NETWORKDAYS(LeaveTracker[[#This Row],[Start Date]],LeaveTracker[[#This Row],[End Date]],lstHolidays)</f>
        <v>23</v>
      </c>
      <c r="M10053" s="27"/>
    </row>
    <row r="10054" spans="1:13" ht="30" customHeight="1" x14ac:dyDescent="0.3">
      <c r="A10054" s="27">
        <f t="shared" si="129"/>
        <v>5730</v>
      </c>
      <c r="B10054" s="31">
        <v>45310</v>
      </c>
      <c r="C10054" s="31">
        <v>45308</v>
      </c>
      <c r="D10054" s="19" t="s">
        <v>529</v>
      </c>
      <c r="E10054" s="19" t="str">
        <f>IF(ISBLANK(LeaveTracker[[#This Row],[Employee Name]]),"-----",VLOOKUP(LeaveTracker[[#This Row],[Employee Name]],'List of Employees'!$B$4:$H$766,7))</f>
        <v>GSO</v>
      </c>
      <c r="F10054" s="19" t="str">
        <f>IF(ISBLANK(LeaveTracker[[#This Row],[Employee Name]]),"-----",VLOOKUP(LeaveTracker[[#This Row],[Employee Name]],'List of Employees'!$B$4:$H$766,6))</f>
        <v>PERMANENT</v>
      </c>
      <c r="G10054" s="24">
        <v>45303</v>
      </c>
      <c r="H10054" s="24">
        <v>45307</v>
      </c>
      <c r="I10054" s="20" t="s">
        <v>81</v>
      </c>
      <c r="K10054" s="57" t="str">
        <f ca="1">LeaveTracker[[#This Row],[Days]]&amp;" "&amp;LeaveTracker[[#This Row],[Type of Leave]]</f>
        <v>3 SL</v>
      </c>
      <c r="L10054" s="23">
        <f ca="1">NETWORKDAYS(LeaveTracker[[#This Row],[Start Date]],LeaveTracker[[#This Row],[End Date]],lstHolidays)</f>
        <v>3</v>
      </c>
      <c r="M10054" s="27"/>
    </row>
    <row r="10055" spans="1:13" ht="30" customHeight="1" x14ac:dyDescent="0.3">
      <c r="A10055" s="27">
        <f t="shared" si="129"/>
        <v>5731</v>
      </c>
      <c r="B10055" s="31">
        <v>45310</v>
      </c>
      <c r="C10055" s="31">
        <v>44943</v>
      </c>
      <c r="D10055" s="19" t="s">
        <v>711</v>
      </c>
      <c r="E10055" s="19" t="str">
        <f>IF(ISBLANK(LeaveTracker[[#This Row],[Employee Name]]),"-----",VLOOKUP(LeaveTracker[[#This Row],[Employee Name]],'List of Employees'!$B$4:$H$766,7))</f>
        <v>CBO</v>
      </c>
      <c r="F10055" s="19" t="str">
        <f>IF(ISBLANK(LeaveTracker[[#This Row],[Employee Name]]),"-----",VLOOKUP(LeaveTracker[[#This Row],[Employee Name]],'List of Employees'!$B$4:$H$766,6))</f>
        <v>PERMANENT</v>
      </c>
      <c r="G10055" s="24">
        <v>45309</v>
      </c>
      <c r="H10055" s="24">
        <v>45309</v>
      </c>
      <c r="I10055" s="20" t="s">
        <v>297</v>
      </c>
      <c r="J10055" s="42" t="s">
        <v>1000</v>
      </c>
      <c r="K10055" s="57" t="str">
        <f ca="1">LeaveTracker[[#This Row],[Days]]&amp;" "&amp;LeaveTracker[[#This Row],[Type of Leave]]</f>
        <v>1 OTHER</v>
      </c>
      <c r="L10055" s="23">
        <f ca="1">NETWORKDAYS(LeaveTracker[[#This Row],[Start Date]],LeaveTracker[[#This Row],[End Date]],lstHolidays)</f>
        <v>1</v>
      </c>
      <c r="M10055" s="27"/>
    </row>
    <row r="10056" spans="1:13" ht="30" customHeight="1" x14ac:dyDescent="0.3">
      <c r="A10056" s="27">
        <f t="shared" si="129"/>
        <v>5732</v>
      </c>
      <c r="B10056" s="31">
        <v>45310</v>
      </c>
      <c r="C10056" s="31">
        <v>45306</v>
      </c>
      <c r="D10056" s="19" t="s">
        <v>472</v>
      </c>
      <c r="E10056" s="19" t="str">
        <f>IF(ISBLANK(LeaveTracker[[#This Row],[Employee Name]]),"-----",VLOOKUP(LeaveTracker[[#This Row],[Employee Name]],'List of Employees'!$B$4:$H$766,7))</f>
        <v>PIO</v>
      </c>
      <c r="F10056" s="19" t="str">
        <f>IF(ISBLANK(LeaveTracker[[#This Row],[Employee Name]]),"-----",VLOOKUP(LeaveTracker[[#This Row],[Employee Name]],'List of Employees'!$B$4:$H$766,6))</f>
        <v>PERMANENT</v>
      </c>
      <c r="G10056" s="24">
        <v>45303</v>
      </c>
      <c r="H10056" s="24">
        <v>45303</v>
      </c>
      <c r="I10056" s="20" t="s">
        <v>81</v>
      </c>
      <c r="K10056" s="57" t="str">
        <f ca="1">LeaveTracker[[#This Row],[Days]]&amp;" "&amp;LeaveTracker[[#This Row],[Type of Leave]]</f>
        <v>1 SL</v>
      </c>
      <c r="L10056" s="23">
        <f ca="1">NETWORKDAYS(LeaveTracker[[#This Row],[Start Date]],LeaveTracker[[#This Row],[End Date]],lstHolidays)</f>
        <v>1</v>
      </c>
      <c r="M10056" s="27"/>
    </row>
    <row r="10057" spans="1:13" ht="30" customHeight="1" x14ac:dyDescent="0.3">
      <c r="A10057" s="27">
        <f t="shared" si="129"/>
        <v>5733</v>
      </c>
      <c r="B10057" s="31">
        <v>45310</v>
      </c>
      <c r="C10057" s="31">
        <v>45307</v>
      </c>
      <c r="D10057" s="19" t="s">
        <v>852</v>
      </c>
      <c r="E10057" s="19" t="str">
        <f>IF(ISBLANK(LeaveTracker[[#This Row],[Employee Name]]),"-----",VLOOKUP(LeaveTracker[[#This Row],[Employee Name]],'List of Employees'!$B$4:$H$766,7))</f>
        <v>LCR</v>
      </c>
      <c r="F10057" s="19" t="str">
        <f>IF(ISBLANK(LeaveTracker[[#This Row],[Employee Name]]),"-----",VLOOKUP(LeaveTracker[[#This Row],[Employee Name]],'List of Employees'!$B$4:$H$766,6))</f>
        <v>PERMANENT</v>
      </c>
      <c r="G10057" s="24">
        <v>45306</v>
      </c>
      <c r="H10057" s="24">
        <v>45306</v>
      </c>
      <c r="I10057" s="20" t="s">
        <v>81</v>
      </c>
      <c r="K10057" s="57" t="str">
        <f ca="1">LeaveTracker[[#This Row],[Days]]&amp;" "&amp;LeaveTracker[[#This Row],[Type of Leave]]</f>
        <v>1 SL</v>
      </c>
      <c r="L10057" s="23">
        <f ca="1">NETWORKDAYS(LeaveTracker[[#This Row],[Start Date]],LeaveTracker[[#This Row],[End Date]],lstHolidays)</f>
        <v>1</v>
      </c>
      <c r="M10057" s="27"/>
    </row>
    <row r="10058" spans="1:13" ht="30" customHeight="1" x14ac:dyDescent="0.3">
      <c r="A10058" s="27">
        <f t="shared" si="129"/>
        <v>5734</v>
      </c>
      <c r="B10058" s="31">
        <v>45310</v>
      </c>
      <c r="C10058" s="31">
        <v>45303</v>
      </c>
      <c r="D10058" s="19" t="s">
        <v>852</v>
      </c>
      <c r="E10058" s="19" t="str">
        <f>IF(ISBLANK(LeaveTracker[[#This Row],[Employee Name]]),"-----",VLOOKUP(LeaveTracker[[#This Row],[Employee Name]],'List of Employees'!$B$4:$H$766,7))</f>
        <v>LCR</v>
      </c>
      <c r="F10058" s="19" t="str">
        <f>IF(ISBLANK(LeaveTracker[[#This Row],[Employee Name]]),"-----",VLOOKUP(LeaveTracker[[#This Row],[Employee Name]],'List of Employees'!$B$4:$H$766,6))</f>
        <v>PERMANENT</v>
      </c>
      <c r="G10058" s="24">
        <v>45295</v>
      </c>
      <c r="H10058" s="24">
        <v>45296</v>
      </c>
      <c r="I10058" s="20" t="s">
        <v>297</v>
      </c>
      <c r="J10058" s="42" t="s">
        <v>1000</v>
      </c>
      <c r="K10058" s="57" t="str">
        <f ca="1">LeaveTracker[[#This Row],[Days]]&amp;" "&amp;LeaveTracker[[#This Row],[Type of Leave]]</f>
        <v>2 OTHER</v>
      </c>
      <c r="L10058" s="23">
        <f ca="1">NETWORKDAYS(LeaveTracker[[#This Row],[Start Date]],LeaveTracker[[#This Row],[End Date]],lstHolidays)</f>
        <v>2</v>
      </c>
      <c r="M10058" s="27"/>
    </row>
    <row r="10059" spans="1:13" ht="30" customHeight="1" x14ac:dyDescent="0.3">
      <c r="A10059" s="27">
        <v>5734</v>
      </c>
      <c r="B10059" s="31">
        <v>45310</v>
      </c>
      <c r="C10059" s="31">
        <v>45303</v>
      </c>
      <c r="D10059" s="19" t="s">
        <v>852</v>
      </c>
      <c r="E10059" s="19" t="str">
        <f>IF(ISBLANK(LeaveTracker[[#This Row],[Employee Name]]),"-----",VLOOKUP(LeaveTracker[[#This Row],[Employee Name]],'List of Employees'!$B$4:$H$766,7))</f>
        <v>LCR</v>
      </c>
      <c r="F10059" s="19" t="str">
        <f>IF(ISBLANK(LeaveTracker[[#This Row],[Employee Name]]),"-----",VLOOKUP(LeaveTracker[[#This Row],[Employee Name]],'List of Employees'!$B$4:$H$766,6))</f>
        <v>PERMANENT</v>
      </c>
      <c r="G10059" s="24">
        <v>45302</v>
      </c>
      <c r="H10059" s="24">
        <v>45302</v>
      </c>
      <c r="I10059" s="20" t="s">
        <v>297</v>
      </c>
      <c r="J10059" s="42" t="s">
        <v>1000</v>
      </c>
      <c r="K10059" s="57" t="str">
        <f ca="1">LeaveTracker[[#This Row],[Days]]&amp;" "&amp;LeaveTracker[[#This Row],[Type of Leave]]</f>
        <v>1 OTHER</v>
      </c>
      <c r="L10059" s="23">
        <f ca="1">NETWORKDAYS(LeaveTracker[[#This Row],[Start Date]],LeaveTracker[[#This Row],[End Date]],lstHolidays)</f>
        <v>1</v>
      </c>
      <c r="M10059" s="27"/>
    </row>
    <row r="10060" spans="1:13" ht="30" customHeight="1" x14ac:dyDescent="0.3">
      <c r="A10060" s="27">
        <f t="shared" si="129"/>
        <v>5735</v>
      </c>
      <c r="B10060" s="31">
        <v>45310</v>
      </c>
      <c r="C10060" s="31">
        <v>45306</v>
      </c>
      <c r="D10060" s="19" t="s">
        <v>594</v>
      </c>
      <c r="E10060" s="19" t="str">
        <f>IF(ISBLANK(LeaveTracker[[#This Row],[Employee Name]]),"-----",VLOOKUP(LeaveTracker[[#This Row],[Employee Name]],'List of Employees'!$B$4:$H$766,7))</f>
        <v>MAHOGANY MARKET</v>
      </c>
      <c r="F10060" s="19" t="str">
        <f>IF(ISBLANK(LeaveTracker[[#This Row],[Employee Name]]),"-----",VLOOKUP(LeaveTracker[[#This Row],[Employee Name]],'List of Employees'!$B$4:$H$766,6))</f>
        <v>PERMANENT</v>
      </c>
      <c r="G10060" s="24">
        <v>45303</v>
      </c>
      <c r="H10060" s="24">
        <v>45303</v>
      </c>
      <c r="I10060" s="20" t="s">
        <v>81</v>
      </c>
      <c r="K10060" s="57" t="str">
        <f ca="1">LeaveTracker[[#This Row],[Days]]&amp;" "&amp;LeaveTracker[[#This Row],[Type of Leave]]</f>
        <v>1 SL</v>
      </c>
      <c r="L10060" s="23">
        <f ca="1">NETWORKDAYS(LeaveTracker[[#This Row],[Start Date]],LeaveTracker[[#This Row],[End Date]],lstHolidays)</f>
        <v>1</v>
      </c>
      <c r="M10060" s="27"/>
    </row>
    <row r="10061" spans="1:13" ht="30" customHeight="1" x14ac:dyDescent="0.3">
      <c r="A10061" s="27">
        <f t="shared" si="129"/>
        <v>5736</v>
      </c>
      <c r="B10061" s="31">
        <v>45310</v>
      </c>
      <c r="C10061" s="31">
        <v>45306</v>
      </c>
      <c r="D10061" s="19" t="s">
        <v>596</v>
      </c>
      <c r="E10061" s="19" t="str">
        <f>IF(ISBLANK(LeaveTracker[[#This Row],[Employee Name]]),"-----",VLOOKUP(LeaveTracker[[#This Row],[Employee Name]],'List of Employees'!$B$4:$H$766,7))</f>
        <v>MAHOGANY MARKET</v>
      </c>
      <c r="F10061" s="19" t="str">
        <f>IF(ISBLANK(LeaveTracker[[#This Row],[Employee Name]]),"-----",VLOOKUP(LeaveTracker[[#This Row],[Employee Name]],'List of Employees'!$B$4:$H$766,6))</f>
        <v>PERMANENT</v>
      </c>
      <c r="G10061" s="24">
        <v>45303</v>
      </c>
      <c r="H10061" s="24">
        <v>45305</v>
      </c>
      <c r="I10061" s="20" t="s">
        <v>81</v>
      </c>
      <c r="K10061" s="57" t="str">
        <f>LeaveTracker[[#This Row],[Days]]&amp;" "&amp;LeaveTracker[[#This Row],[Type of Leave]]</f>
        <v>3 SL</v>
      </c>
      <c r="L10061" s="23">
        <v>3</v>
      </c>
      <c r="M10061" s="27"/>
    </row>
    <row r="10062" spans="1:13" ht="30" customHeight="1" x14ac:dyDescent="0.3">
      <c r="A10062" s="27">
        <f t="shared" si="129"/>
        <v>5737</v>
      </c>
      <c r="B10062" s="31">
        <v>45310</v>
      </c>
      <c r="C10062" s="31">
        <v>45302</v>
      </c>
      <c r="D10062" s="19" t="s">
        <v>503</v>
      </c>
      <c r="E10062" s="19" t="str">
        <f>IF(ISBLANK(LeaveTracker[[#This Row],[Employee Name]]),"-----",VLOOKUP(LeaveTracker[[#This Row],[Employee Name]],'List of Employees'!$B$4:$H$766,7))</f>
        <v>THRDC</v>
      </c>
      <c r="F10062" s="19" t="str">
        <f>IF(ISBLANK(LeaveTracker[[#This Row],[Employee Name]]),"-----",VLOOKUP(LeaveTracker[[#This Row],[Employee Name]],'List of Employees'!$B$4:$H$766,6))</f>
        <v>PERMANENT</v>
      </c>
      <c r="G10062" s="24">
        <v>45306</v>
      </c>
      <c r="H10062" s="24">
        <v>45306</v>
      </c>
      <c r="I10062" s="20" t="s">
        <v>297</v>
      </c>
      <c r="J10062" s="42" t="s">
        <v>1000</v>
      </c>
      <c r="K10062" s="57" t="str">
        <f ca="1">LeaveTracker[[#This Row],[Days]]&amp;" "&amp;LeaveTracker[[#This Row],[Type of Leave]]</f>
        <v>1 OTHER</v>
      </c>
      <c r="L10062" s="23">
        <f ca="1">NETWORKDAYS(LeaveTracker[[#This Row],[Start Date]],LeaveTracker[[#This Row],[End Date]],lstHolidays)</f>
        <v>1</v>
      </c>
      <c r="M10062" s="27"/>
    </row>
    <row r="10063" spans="1:13" ht="30" customHeight="1" x14ac:dyDescent="0.3">
      <c r="A10063" s="27">
        <f t="shared" si="129"/>
        <v>5738</v>
      </c>
      <c r="B10063" s="31">
        <v>45310</v>
      </c>
      <c r="C10063" s="31">
        <v>45303</v>
      </c>
      <c r="D10063" s="19" t="s">
        <v>417</v>
      </c>
      <c r="E10063" s="19" t="str">
        <f>IF(ISBLANK(LeaveTracker[[#This Row],[Employee Name]]),"-----",VLOOKUP(LeaveTracker[[#This Row],[Employee Name]],'List of Employees'!$B$4:$H$766,7))</f>
        <v>CTO</v>
      </c>
      <c r="F10063" s="19" t="str">
        <f>IF(ISBLANK(LeaveTracker[[#This Row],[Employee Name]]),"-----",VLOOKUP(LeaveTracker[[#This Row],[Employee Name]],'List of Employees'!$B$4:$H$766,6))</f>
        <v>PERMANENT</v>
      </c>
      <c r="G10063" s="24">
        <v>45310</v>
      </c>
      <c r="H10063" s="24">
        <v>45301</v>
      </c>
      <c r="I10063" s="20" t="s">
        <v>297</v>
      </c>
      <c r="J10063" s="42" t="s">
        <v>1000</v>
      </c>
      <c r="K10063" s="57" t="str">
        <f ca="1">LeaveTracker[[#This Row],[Days]]&amp;" "&amp;LeaveTracker[[#This Row],[Type of Leave]]</f>
        <v>-8 OTHER</v>
      </c>
      <c r="L10063" s="23">
        <f ca="1">NETWORKDAYS(LeaveTracker[[#This Row],[Start Date]],LeaveTracker[[#This Row],[End Date]],lstHolidays)</f>
        <v>-8</v>
      </c>
      <c r="M10063" s="27"/>
    </row>
    <row r="10064" spans="1:13" ht="30" customHeight="1" x14ac:dyDescent="0.3">
      <c r="A10064" s="27">
        <f t="shared" si="129"/>
        <v>5739</v>
      </c>
      <c r="B10064" s="31">
        <v>45310</v>
      </c>
      <c r="C10064" s="31">
        <v>45306</v>
      </c>
      <c r="D10064" s="19" t="s">
        <v>2615</v>
      </c>
      <c r="E10064" s="19" t="str">
        <f>IF(ISBLANK(LeaveTracker[[#This Row],[Employee Name]]),"-----",VLOOKUP(LeaveTracker[[#This Row],[Employee Name]],'List of Employees'!$B$4:$H$766,7))</f>
        <v>CSWDO</v>
      </c>
      <c r="F10064" s="19" t="str">
        <f>IF(ISBLANK(LeaveTracker[[#This Row],[Employee Name]]),"-----",VLOOKUP(LeaveTracker[[#This Row],[Employee Name]],'List of Employees'!$B$4:$H$766,6))</f>
        <v>PERMANENT</v>
      </c>
      <c r="G10064" s="24">
        <v>45303</v>
      </c>
      <c r="H10064" s="24">
        <v>45303</v>
      </c>
      <c r="I10064" s="20" t="s">
        <v>81</v>
      </c>
      <c r="K10064" s="57" t="str">
        <f ca="1">LeaveTracker[[#This Row],[Days]]&amp;" "&amp;LeaveTracker[[#This Row],[Type of Leave]]</f>
        <v>1 SL</v>
      </c>
      <c r="L10064" s="23">
        <f ca="1">NETWORKDAYS(LeaveTracker[[#This Row],[Start Date]],LeaveTracker[[#This Row],[End Date]],lstHolidays)</f>
        <v>1</v>
      </c>
      <c r="M10064" s="27"/>
    </row>
    <row r="10065" spans="1:13" ht="30" customHeight="1" x14ac:dyDescent="0.3">
      <c r="A10065" s="27">
        <f t="shared" si="129"/>
        <v>5740</v>
      </c>
      <c r="B10065" s="105">
        <v>45313</v>
      </c>
      <c r="C10065" s="31">
        <v>45313</v>
      </c>
      <c r="D10065" s="101" t="s">
        <v>2282</v>
      </c>
      <c r="E10065" s="102" t="str">
        <f>IF(ISBLANK(LeaveTracker[[#This Row],[Employee Name]]),"-----",VLOOKUP(LeaveTracker[[#This Row],[Employee Name]],'List of Employees'!$B$4:$H$766,7))</f>
        <v>CTO</v>
      </c>
      <c r="F10065" s="102" t="str">
        <f>IF(ISBLANK(LeaveTracker[[#This Row],[Employee Name]]),"-----",VLOOKUP(LeaveTracker[[#This Row],[Employee Name]],'List of Employees'!$B$4:$H$766,6))</f>
        <v>PERMANENT</v>
      </c>
      <c r="G10065" s="103">
        <v>45344</v>
      </c>
      <c r="H10065" s="103">
        <v>45348</v>
      </c>
      <c r="I10065" s="101" t="s">
        <v>297</v>
      </c>
      <c r="J10065" s="42" t="s">
        <v>1000</v>
      </c>
      <c r="K10065" s="57" t="str">
        <f ca="1">LeaveTracker[[#This Row],[Days]]&amp;" "&amp;LeaveTracker[[#This Row],[Type of Leave]]</f>
        <v>3 OTHER</v>
      </c>
      <c r="L10065" s="104">
        <f ca="1">NETWORKDAYS(LeaveTracker[[#This Row],[Start Date]],LeaveTracker[[#This Row],[End Date]],lstHolidays)</f>
        <v>3</v>
      </c>
      <c r="M10065" s="27"/>
    </row>
    <row r="10066" spans="1:13" ht="30" customHeight="1" x14ac:dyDescent="0.3">
      <c r="A10066" s="27">
        <f t="shared" si="129"/>
        <v>5741</v>
      </c>
      <c r="B10066" s="100"/>
      <c r="D10066" s="101"/>
      <c r="E10066" s="102" t="str">
        <f>IF(ISBLANK(LeaveTracker[[#This Row],[Employee Name]]),"-----",VLOOKUP(LeaveTracker[[#This Row],[Employee Name]],'List of Employees'!$B$4:$H$766,7))</f>
        <v>-----</v>
      </c>
      <c r="F10066" s="102" t="str">
        <f>IF(ISBLANK(LeaveTracker[[#This Row],[Employee Name]]),"-----",VLOOKUP(LeaveTracker[[#This Row],[Employee Name]],'List of Employees'!$B$4:$H$766,6))</f>
        <v>-----</v>
      </c>
      <c r="G10066" s="103"/>
      <c r="H10066" s="103"/>
      <c r="I10066" s="101"/>
      <c r="K10066" s="57" t="str">
        <f ca="1">LeaveTracker[[#This Row],[Days]]&amp;" "&amp;LeaveTracker[[#This Row],[Type of Leave]]</f>
        <v xml:space="preserve">0 </v>
      </c>
      <c r="L10066" s="104">
        <f ca="1">NETWORKDAYS(LeaveTracker[[#This Row],[Start Date]],LeaveTracker[[#This Row],[End Date]],lstHolidays)</f>
        <v>0</v>
      </c>
      <c r="M10066" s="27"/>
    </row>
    <row r="10067" spans="1:13" ht="30" customHeight="1" x14ac:dyDescent="0.3">
      <c r="A10067" s="27">
        <f t="shared" si="129"/>
        <v>5742</v>
      </c>
      <c r="B10067" s="100"/>
      <c r="D10067" s="101"/>
      <c r="E10067" s="102" t="str">
        <f>IF(ISBLANK(LeaveTracker[[#This Row],[Employee Name]]),"-----",VLOOKUP(LeaveTracker[[#This Row],[Employee Name]],'List of Employees'!$B$4:$H$766,7))</f>
        <v>-----</v>
      </c>
      <c r="F10067" s="102" t="str">
        <f>IF(ISBLANK(LeaveTracker[[#This Row],[Employee Name]]),"-----",VLOOKUP(LeaveTracker[[#This Row],[Employee Name]],'List of Employees'!$B$4:$H$766,6))</f>
        <v>-----</v>
      </c>
      <c r="G10067" s="103"/>
      <c r="H10067" s="103"/>
      <c r="I10067" s="101"/>
      <c r="K10067" s="57" t="str">
        <f ca="1">LeaveTracker[[#This Row],[Days]]&amp;" "&amp;LeaveTracker[[#This Row],[Type of Leave]]</f>
        <v xml:space="preserve">0 </v>
      </c>
      <c r="L10067" s="104">
        <f ca="1">NETWORKDAYS(LeaveTracker[[#This Row],[Start Date]],LeaveTracker[[#This Row],[End Date]],lstHolidays)</f>
        <v>0</v>
      </c>
      <c r="M10067" s="27"/>
    </row>
    <row r="10068" spans="1:13" ht="30" customHeight="1" x14ac:dyDescent="0.3">
      <c r="A10068" s="27">
        <f t="shared" si="129"/>
        <v>5743</v>
      </c>
      <c r="B10068" s="100"/>
      <c r="D10068" s="101"/>
      <c r="E10068" s="102" t="str">
        <f>IF(ISBLANK(LeaveTracker[[#This Row],[Employee Name]]),"-----",VLOOKUP(LeaveTracker[[#This Row],[Employee Name]],'List of Employees'!$B$4:$H$766,7))</f>
        <v>-----</v>
      </c>
      <c r="F10068" s="102" t="str">
        <f>IF(ISBLANK(LeaveTracker[[#This Row],[Employee Name]]),"-----",VLOOKUP(LeaveTracker[[#This Row],[Employee Name]],'List of Employees'!$B$4:$H$766,6))</f>
        <v>-----</v>
      </c>
      <c r="G10068" s="103"/>
      <c r="H10068" s="103"/>
      <c r="I10068" s="101"/>
      <c r="K10068" s="57" t="str">
        <f ca="1">LeaveTracker[[#This Row],[Days]]&amp;" "&amp;LeaveTracker[[#This Row],[Type of Leave]]</f>
        <v xml:space="preserve">0 </v>
      </c>
      <c r="L10068" s="104">
        <f ca="1">NETWORKDAYS(LeaveTracker[[#This Row],[Start Date]],LeaveTracker[[#This Row],[End Date]],lstHolidays)</f>
        <v>0</v>
      </c>
      <c r="M10068" s="27"/>
    </row>
    <row r="10069" spans="1:13" ht="30" customHeight="1" x14ac:dyDescent="0.3">
      <c r="A10069" s="27">
        <f t="shared" si="129"/>
        <v>5744</v>
      </c>
      <c r="B10069" s="100"/>
      <c r="D10069" s="101"/>
      <c r="E10069" s="102" t="str">
        <f>IF(ISBLANK(LeaveTracker[[#This Row],[Employee Name]]),"-----",VLOOKUP(LeaveTracker[[#This Row],[Employee Name]],'List of Employees'!$B$4:$H$766,7))</f>
        <v>-----</v>
      </c>
      <c r="F10069" s="102" t="str">
        <f>IF(ISBLANK(LeaveTracker[[#This Row],[Employee Name]]),"-----",VLOOKUP(LeaveTracker[[#This Row],[Employee Name]],'List of Employees'!$B$4:$H$766,6))</f>
        <v>-----</v>
      </c>
      <c r="G10069" s="103"/>
      <c r="H10069" s="103"/>
      <c r="I10069" s="101"/>
      <c r="K10069" s="57" t="str">
        <f ca="1">LeaveTracker[[#This Row],[Days]]&amp;" "&amp;LeaveTracker[[#This Row],[Type of Leave]]</f>
        <v xml:space="preserve">0 </v>
      </c>
      <c r="L10069" s="104">
        <f ca="1">NETWORKDAYS(LeaveTracker[[#This Row],[Start Date]],LeaveTracker[[#This Row],[End Date]],lstHolidays)</f>
        <v>0</v>
      </c>
      <c r="M10069" s="27"/>
    </row>
    <row r="10070" spans="1:13" ht="30" customHeight="1" x14ac:dyDescent="0.3">
      <c r="A10070" s="27">
        <f t="shared" si="129"/>
        <v>5745</v>
      </c>
      <c r="B10070" s="100"/>
      <c r="D10070" s="101"/>
      <c r="E10070" s="102" t="str">
        <f>IF(ISBLANK(LeaveTracker[[#This Row],[Employee Name]]),"-----",VLOOKUP(LeaveTracker[[#This Row],[Employee Name]],'List of Employees'!$B$4:$H$766,7))</f>
        <v>-----</v>
      </c>
      <c r="F10070" s="102" t="str">
        <f>IF(ISBLANK(LeaveTracker[[#This Row],[Employee Name]]),"-----",VLOOKUP(LeaveTracker[[#This Row],[Employee Name]],'List of Employees'!$B$4:$H$766,6))</f>
        <v>-----</v>
      </c>
      <c r="G10070" s="103"/>
      <c r="H10070" s="103"/>
      <c r="I10070" s="101"/>
      <c r="K10070" s="57" t="str">
        <f ca="1">LeaveTracker[[#This Row],[Days]]&amp;" "&amp;LeaveTracker[[#This Row],[Type of Leave]]</f>
        <v xml:space="preserve">0 </v>
      </c>
      <c r="L10070" s="104">
        <f ca="1">NETWORKDAYS(LeaveTracker[[#This Row],[Start Date]],LeaveTracker[[#This Row],[End Date]],lstHolidays)</f>
        <v>0</v>
      </c>
      <c r="M10070"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C9774:D1048576 B8822:B1048576 A5740:A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4" priority="11">
      <formula>$I5094=TRUE</formula>
    </cfRule>
  </conditionalFormatting>
  <conditionalFormatting sqref="D5149:D5150">
    <cfRule type="expression" dxfId="3" priority="9">
      <formula>$I5149=TRUE</formula>
    </cfRule>
  </conditionalFormatting>
  <conditionalFormatting sqref="D9550:D9554">
    <cfRule type="expression" dxfId="2" priority="3">
      <formula>$I9550=TRUE</formula>
    </cfRule>
  </conditionalFormatting>
  <conditionalFormatting sqref="D10020">
    <cfRule type="expression" dxfId="1"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xr:uid="{00000000-0002-0000-0200-000000000000}"/>
    <dataValidation allowBlank="1" showInputMessage="1" showErrorMessage="1" prompt="Select an employee name in this column. Press ALT+DOWN ARROW to open the drop-down list, and ENTER to select the employee name" sqref="G2089:H2089 G2094 G2120:H2120 G2132 D4 A4:C875 G6112:H6112 C6161" xr:uid="{00000000-0002-0000-0200-000001000000}"/>
    <dataValidation allowBlank="1" showInputMessage="1" showErrorMessage="1" prompt="Enter leave start date in this column_x000a_" sqref="G4:G875 G6110:H6110 G6161:H6161" xr:uid="{00000000-0002-0000-0200-000002000000}"/>
    <dataValidation allowBlank="1" showInputMessage="1" showErrorMessage="1" prompt="Enter leave end date in this column" sqref="H4:H875" xr:uid="{00000000-0002-0000-0200-000003000000}"/>
    <dataValidation allowBlank="1" showInputMessage="1" showErrorMessage="1" prompt="Total number of days is automatically calculated in this column" sqref="L4:L875" xr:uid="{00000000-0002-0000-0200-000004000000}"/>
    <dataValidation allowBlank="1" showInputMessage="1" showErrorMessage="1" prompt="Select type of leave in this column. Press ALT+DOWN ARROW to open the drop-down list, and press ENTER to select the type of leave" sqref="I4 J4:J430 J482:J875 J436:J480 J432:J434 J3152 J4550 J2331 J3127 K4:K10070" xr:uid="{00000000-0002-0000-0200-000005000000}"/>
    <dataValidation type="list" allowBlank="1" showInputMessage="1" showErrorMessage="1" sqref="E9900 D5:D10019 D10021:D10032" xr:uid="{00000000-0002-0000-0200-000006000000}">
      <formula1>lstEmployees</formula1>
    </dataValidation>
    <dataValidation allowBlank="1" showInputMessage="1" showErrorMessage="1" prompt="Employee names are in this column under this heading" sqref="D10020" xr:uid="{00000000-0002-0000-0200-00000700000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r:uid="{00000000-0002-0000-0200-000008000000}">
          <x14:formula1>
            <xm:f>'Leave Types'!$B$4:$B$9</xm:f>
          </x14:formula1>
          <xm:sqref>I5:I10070</xm:sqref>
        </x14:dataValidation>
        <x14:dataValidation type="list" allowBlank="1" showInputMessage="1" showErrorMessage="1" xr:uid="{00000000-0002-0000-0200-000009000000}">
          <x14:formula1>
            <xm:f>'List of Employees'!$B$5:$B$766</xm:f>
          </x14:formula1>
          <xm:sqref>E8673</xm:sqref>
        </x14:dataValidation>
        <x14:dataValidation type="list" showInputMessage="1" showErrorMessage="1" xr:uid="{00000000-0002-0000-0200-00000A000000}">
          <x14:formula1>
            <xm:f>'List of Employees'!$B$5:$B$766</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2" tint="-0.499984740745262"/>
    <pageSetUpPr fitToPage="1"/>
  </sheetPr>
  <dimension ref="A1:I768"/>
  <sheetViews>
    <sheetView zoomScaleNormal="100" workbookViewId="0">
      <pane ySplit="3" topLeftCell="A4" activePane="bottomLeft" state="frozenSplit"/>
      <selection pane="bottomLeft" activeCell="B162" sqref="B162"/>
    </sheetView>
  </sheetViews>
  <sheetFormatPr defaultRowHeight="30" customHeight="1" x14ac:dyDescent="0.3"/>
  <cols>
    <col min="1" max="1" width="7.44140625" customWidth="1"/>
    <col min="2" max="6" width="26.6640625" customWidth="1"/>
    <col min="7" max="7" width="22.88671875" customWidth="1"/>
    <col min="8" max="8" width="27.44140625" customWidth="1"/>
    <col min="9" max="9" width="17.109375" customWidth="1"/>
  </cols>
  <sheetData>
    <row r="1" spans="1:9" ht="39.9"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1976</v>
      </c>
      <c r="H3" s="65" t="s">
        <v>1061</v>
      </c>
      <c r="I3" s="65" t="s">
        <v>2294</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Employees'!$B$4:$B$766,'List of Employees'!$B4)&gt;1</f>
        <v>0</v>
      </c>
    </row>
    <row r="5" spans="1:9" ht="30" hidden="1"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1692</v>
      </c>
      <c r="I5" s="69" t="b">
        <f>COUNTIF('List of Employees'!$B$4:$B$766,'List of Employees'!$B5)&gt;1</f>
        <v>0</v>
      </c>
    </row>
    <row r="6" spans="1:9" ht="30" hidden="1"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Employees'!$B$4:$B$766,'List of Employees'!$B6)&gt;1</f>
        <v>0</v>
      </c>
    </row>
    <row r="7" spans="1:9" ht="30" hidden="1"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2398</v>
      </c>
      <c r="H7" s="68" t="s">
        <v>212</v>
      </c>
      <c r="I7" s="69" t="b">
        <f>COUNTIF('List of Employees'!$B$4:$B$766,'List of Employees'!$B7)&gt;1</f>
        <v>0</v>
      </c>
    </row>
    <row r="8" spans="1:9" ht="30" hidden="1"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Employees'!$B$4:$B$766,'List of Employees'!$B8)&gt;1</f>
        <v>0</v>
      </c>
    </row>
    <row r="9" spans="1:9" ht="30" hidden="1" customHeight="1" x14ac:dyDescent="0.3">
      <c r="A9" s="67">
        <f>IF(ISBLANK('List of Employees'!$B9),"",A8+1)</f>
        <v>6</v>
      </c>
      <c r="B9" s="68" t="str">
        <f>CONCATENATE('List of Employees'!$C9," ",'List of Employees'!$D9, " ",LEFT('List of Employees'!$E9,1),IF(ISBLANK('List of Employees'!$E9)," ","."))</f>
        <v>ACEBES SHERYL JOYCE P.</v>
      </c>
      <c r="C9" s="68" t="s">
        <v>2505</v>
      </c>
      <c r="D9" s="68" t="s">
        <v>2506</v>
      </c>
      <c r="E9" s="68" t="s">
        <v>2507</v>
      </c>
      <c r="F9" s="68" t="s">
        <v>682</v>
      </c>
      <c r="G9" s="68" t="s">
        <v>1286</v>
      </c>
      <c r="H9" s="68" t="s">
        <v>97</v>
      </c>
      <c r="I9" s="69" t="b">
        <f>COUNTIF('List of Employees'!$B$4:$B$766,'List of Employees'!$B9)&gt;1</f>
        <v>0</v>
      </c>
    </row>
    <row r="10" spans="1:9" ht="30" hidden="1"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2398</v>
      </c>
      <c r="H10" s="68" t="s">
        <v>97</v>
      </c>
      <c r="I10" s="69" t="b">
        <f>COUNTIF('List of Employees'!$B$4:$B$766,'List of Employees'!$B10)&gt;1</f>
        <v>0</v>
      </c>
    </row>
    <row r="11" spans="1:9" ht="30" hidden="1" customHeight="1" x14ac:dyDescent="0.3">
      <c r="A11" s="67">
        <f>IF(ISBLANK('List of Employees'!$B11),"",A10+1)</f>
        <v>8</v>
      </c>
      <c r="B11" s="68" t="str">
        <f>CONCATENATE('List of Employees'!$C11," ",'List of Employees'!$D11, " ",LEFT('List of Employees'!$E11,1),IF(ISBLANK('List of Employees'!$E11)," ","."))</f>
        <v>ACOSTA MARIETA A.</v>
      </c>
      <c r="C11" s="68" t="s">
        <v>2413</v>
      </c>
      <c r="D11" s="68" t="s">
        <v>1367</v>
      </c>
      <c r="E11" s="68" t="s">
        <v>1369</v>
      </c>
      <c r="F11" s="68" t="s">
        <v>2411</v>
      </c>
      <c r="G11" s="68" t="s">
        <v>1286</v>
      </c>
      <c r="H11" s="68" t="s">
        <v>2268</v>
      </c>
      <c r="I11" s="69" t="b">
        <f>COUNTIF('List of Employees'!$B$4:$B$766,'List of Employees'!$B11)&gt;1</f>
        <v>0</v>
      </c>
    </row>
    <row r="12" spans="1:9" ht="30" hidden="1"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Employees'!$B$4:$B$766,'List of Employees'!$B12)&gt;1</f>
        <v>0</v>
      </c>
    </row>
    <row r="13" spans="1:9" ht="30" hidden="1"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2398</v>
      </c>
      <c r="H13" s="68" t="s">
        <v>295</v>
      </c>
      <c r="I13" s="69" t="b">
        <f>COUNTIF('List of Employees'!$B$4:$B$766,'List of Employees'!$B13)&gt;1</f>
        <v>0</v>
      </c>
    </row>
    <row r="14" spans="1:9" ht="30" hidden="1" customHeight="1" x14ac:dyDescent="0.3">
      <c r="A14" s="67">
        <f>IF(ISBLANK('List of Employees'!$B14),"",A13+1)</f>
        <v>11</v>
      </c>
      <c r="B14" s="68" t="str">
        <f>CONCATENATE('List of Employees'!$C14," ",'List of Employees'!$D14, " ",LEFT('List of Employees'!$E14,1),IF(ISBLANK('List of Employees'!$E14)," ","."))</f>
        <v>AGUILA JENNIFER A.</v>
      </c>
      <c r="C14" s="68" t="s">
        <v>1584</v>
      </c>
      <c r="D14" s="68" t="s">
        <v>2195</v>
      </c>
      <c r="E14" s="68" t="s">
        <v>88</v>
      </c>
      <c r="F14" s="68" t="s">
        <v>1286</v>
      </c>
      <c r="G14" s="68" t="s">
        <v>1286</v>
      </c>
      <c r="H14" s="68" t="s">
        <v>2032</v>
      </c>
      <c r="I14" s="69" t="b">
        <f>COUNTIF('List of Employees'!$B$4:$B$766,'List of Employees'!$B14)&gt;1</f>
        <v>0</v>
      </c>
    </row>
    <row r="15" spans="1:9" ht="30" hidden="1" customHeight="1" x14ac:dyDescent="0.3">
      <c r="A15" s="67">
        <f>IF(ISBLANK('List of Employees'!$B15),"",A14+1)</f>
        <v>12</v>
      </c>
      <c r="B15" s="68" t="str">
        <f>CONCATENATE('List of Employees'!$C15," ",'List of Employees'!$D15, " ",LEFT('List of Employees'!$E15,1),IF(ISBLANK('List of Employees'!$E15)," ","."))</f>
        <v>AGUILAR WILLIAM C.</v>
      </c>
      <c r="C15" s="68" t="s">
        <v>2495</v>
      </c>
      <c r="D15" s="68" t="s">
        <v>2496</v>
      </c>
      <c r="E15" s="68" t="s">
        <v>2497</v>
      </c>
      <c r="F15" s="68" t="s">
        <v>1286</v>
      </c>
      <c r="G15" s="68" t="s">
        <v>1286</v>
      </c>
      <c r="H15" s="68" t="s">
        <v>1695</v>
      </c>
      <c r="I15" s="69" t="b">
        <f>COUNTIF('List of Employees'!$B$4:$B$766,'List of Employees'!$B15)&gt;1</f>
        <v>0</v>
      </c>
    </row>
    <row r="16" spans="1:9" ht="30" hidden="1"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2398</v>
      </c>
      <c r="H16" s="68" t="s">
        <v>89</v>
      </c>
      <c r="I16" s="69" t="b">
        <f>COUNTIF('List of Employees'!$B$4:$B$766,'List of Employees'!$B16)&gt;1</f>
        <v>0</v>
      </c>
    </row>
    <row r="17" spans="1:9" ht="30" hidden="1"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Employees'!$B$4:$B$766,'List of Employees'!$B17)&gt;1</f>
        <v>0</v>
      </c>
    </row>
    <row r="18" spans="1:9" ht="30" hidden="1"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2398</v>
      </c>
      <c r="H18" s="68" t="s">
        <v>152</v>
      </c>
      <c r="I18" s="69" t="b">
        <f>COUNTIF('List of Employees'!$B$4:$B$766,'List of Employees'!$B18)&gt;1</f>
        <v>0</v>
      </c>
    </row>
    <row r="19" spans="1:9" ht="30" hidden="1"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2398</v>
      </c>
      <c r="H19" s="68" t="s">
        <v>644</v>
      </c>
      <c r="I19" s="69" t="b">
        <f>COUNTIF('List of Employees'!$B$4:$B$766,'List of Employees'!$B19)&gt;1</f>
        <v>0</v>
      </c>
    </row>
    <row r="20" spans="1:9" ht="30" hidden="1"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2398</v>
      </c>
      <c r="H20" s="68" t="s">
        <v>97</v>
      </c>
      <c r="I20" s="69" t="b">
        <f>COUNTIF('List of Employees'!$B$4:$B$766,'List of Employees'!$B20)&gt;1</f>
        <v>0</v>
      </c>
    </row>
    <row r="21" spans="1:9" ht="30" hidden="1" customHeight="1" x14ac:dyDescent="0.3">
      <c r="A21" s="67">
        <f>IF(ISBLANK('List of Employees'!$B21),"",A20+1)</f>
        <v>18</v>
      </c>
      <c r="B21" s="68" t="str">
        <f>CONCATENATE('List of Employees'!$C21," ",'List of Employees'!$D21, " ",LEFT('List of Employees'!$E21,1),IF(ISBLANK('List of Employees'!$E21)," ","."))</f>
        <v>ALCAZAR AIREEN B.</v>
      </c>
      <c r="C21" s="68" t="s">
        <v>159</v>
      </c>
      <c r="D21" s="68" t="s">
        <v>1476</v>
      </c>
      <c r="E21" s="68" t="s">
        <v>2124</v>
      </c>
      <c r="F21" s="68" t="s">
        <v>1694</v>
      </c>
      <c r="G21" s="68" t="s">
        <v>1694</v>
      </c>
      <c r="H21" s="68" t="s">
        <v>109</v>
      </c>
      <c r="I21" s="69" t="b">
        <f>COUNTIF('List of Employees'!$B$4:$B$766,'List of Employees'!$B21)&gt;1</f>
        <v>0</v>
      </c>
    </row>
    <row r="22" spans="1:9" ht="30" hidden="1"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2398</v>
      </c>
      <c r="H22" s="68" t="s">
        <v>135</v>
      </c>
      <c r="I22" s="69" t="b">
        <f>COUNTIF('List of Employees'!$B$4:$B$766,'List of Employees'!$B22)&gt;1</f>
        <v>0</v>
      </c>
    </row>
    <row r="23" spans="1:9" ht="30" hidden="1"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2398</v>
      </c>
      <c r="H23" s="68" t="s">
        <v>103</v>
      </c>
      <c r="I23" s="69" t="b">
        <f>COUNTIF('List of Employees'!$B$4:$B$766,'List of Employees'!$B23)&gt;1</f>
        <v>0</v>
      </c>
    </row>
    <row r="24" spans="1:9" ht="30" hidden="1" customHeight="1" x14ac:dyDescent="0.3">
      <c r="A24" s="67">
        <f>IF(ISBLANK('List of Employees'!$B24),"",A23+1)</f>
        <v>21</v>
      </c>
      <c r="B24" s="68" t="str">
        <f>CONCATENATE('List of Employees'!$C24," ",'List of Employees'!$D24, " ",LEFT('List of Employees'!$E24,1),IF(ISBLANK('List of Employees'!$E24)," ","."))</f>
        <v>ALEGRE MARC JESTER D.</v>
      </c>
      <c r="C24" s="68" t="s">
        <v>660</v>
      </c>
      <c r="D24" s="68" t="s">
        <v>2368</v>
      </c>
      <c r="E24" s="68" t="s">
        <v>119</v>
      </c>
      <c r="F24" s="68" t="s">
        <v>1694</v>
      </c>
      <c r="G24" s="68" t="s">
        <v>1694</v>
      </c>
      <c r="H24" s="68" t="s">
        <v>135</v>
      </c>
      <c r="I24" s="69" t="b">
        <f>COUNTIF('List of Employees'!$B$4:$B$766,'List of Employees'!$B24)&gt;1</f>
        <v>0</v>
      </c>
    </row>
    <row r="25" spans="1:9" ht="30" hidden="1" customHeight="1" x14ac:dyDescent="0.3">
      <c r="A25" s="67">
        <f>IF(ISBLANK('List of Employees'!$B25),"",A24+1)</f>
        <v>22</v>
      </c>
      <c r="B25" s="68" t="str">
        <f>CONCATENATE('List of Employees'!$C25," ",'List of Employees'!$D25, " ",LEFT('List of Employees'!$E25,1),IF(ISBLANK('List of Employees'!$E25)," ","."))</f>
        <v>ALEGRE RENZ KARL C.</v>
      </c>
      <c r="C25" s="68" t="s">
        <v>660</v>
      </c>
      <c r="D25" s="68" t="s">
        <v>2448</v>
      </c>
      <c r="E25" s="68" t="s">
        <v>134</v>
      </c>
      <c r="F25" s="68" t="s">
        <v>1694</v>
      </c>
      <c r="G25" s="68" t="s">
        <v>1286</v>
      </c>
      <c r="H25" s="68" t="s">
        <v>2449</v>
      </c>
      <c r="I25" s="69" t="b">
        <f>COUNTIF('List of Employees'!$B$4:$B$766,'List of Employees'!$B25)&gt;1</f>
        <v>0</v>
      </c>
    </row>
    <row r="26" spans="1:9" ht="30" hidden="1"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2398</v>
      </c>
      <c r="H26" s="68" t="s">
        <v>639</v>
      </c>
      <c r="I26" s="69" t="b">
        <f>COUNTIF('List of Employees'!$B$4:$B$766,'List of Employees'!$B26)&gt;1</f>
        <v>0</v>
      </c>
    </row>
    <row r="27" spans="1:9" ht="30" hidden="1" customHeight="1" x14ac:dyDescent="0.3">
      <c r="A27" s="74"/>
      <c r="B27" s="75" t="str">
        <f>CONCATENATE('List of Employees'!$C27," ",'List of Employees'!$D27, " ",LEFT('List of Employees'!$E27,1),IF(ISBLANK('List of Employees'!$E27)," ","."))</f>
        <v>MALABANAN JEFFREY R.</v>
      </c>
      <c r="C27" s="75" t="s">
        <v>86</v>
      </c>
      <c r="D27" s="75" t="s">
        <v>1360</v>
      </c>
      <c r="E27" s="75" t="s">
        <v>2655</v>
      </c>
      <c r="F27" s="75" t="s">
        <v>1694</v>
      </c>
      <c r="G27" s="75" t="s">
        <v>1694</v>
      </c>
      <c r="H27" s="75" t="s">
        <v>2656</v>
      </c>
      <c r="I27" s="76" t="b">
        <f>COUNTIF('List of Employees'!$B$4:$B$766,'List of Employees'!$B27)&gt;1</f>
        <v>0</v>
      </c>
    </row>
    <row r="28" spans="1:9" ht="30" hidden="1" customHeight="1" x14ac:dyDescent="0.3">
      <c r="A28" s="67">
        <f>IF(ISBLANK('List of Employees'!$B28),"",A26+1)</f>
        <v>24</v>
      </c>
      <c r="B28" s="68" t="str">
        <f>CONCATENATE('List of Employees'!$C28," ",'List of Employees'!$D28, " ",LEFT('List of Employees'!$E28,1),IF(ISBLANK('List of Employees'!$E28)," ","."))</f>
        <v>ALERA JEFFREY B.</v>
      </c>
      <c r="C28" s="68" t="s">
        <v>1359</v>
      </c>
      <c r="D28" s="68" t="s">
        <v>1360</v>
      </c>
      <c r="E28" s="68" t="s">
        <v>1361</v>
      </c>
      <c r="F28" s="68" t="s">
        <v>1694</v>
      </c>
      <c r="G28" s="68" t="s">
        <v>1694</v>
      </c>
      <c r="H28" s="68" t="s">
        <v>1695</v>
      </c>
      <c r="I28" s="69" t="b">
        <f>COUNTIF('List of Employees'!$B$4:$B$766,'List of Employees'!$B28)&gt;1</f>
        <v>0</v>
      </c>
    </row>
    <row r="29" spans="1:9" ht="30" hidden="1" customHeight="1" x14ac:dyDescent="0.3">
      <c r="A29" s="67">
        <f>IF(ISBLANK('List of Employees'!$B29),"",A28+1)</f>
        <v>25</v>
      </c>
      <c r="B29" s="68" t="str">
        <f>CONCATENATE('List of Employees'!$C29," ",'List of Employees'!$D29, " ",LEFT('List of Employees'!$E29,1),IF(ISBLANK('List of Employees'!$E29)," ","."))</f>
        <v>ALFEREZ JOSEPHINE R.</v>
      </c>
      <c r="C29" s="68" t="s">
        <v>813</v>
      </c>
      <c r="D29" s="68" t="s">
        <v>405</v>
      </c>
      <c r="E29" s="68" t="s">
        <v>814</v>
      </c>
      <c r="F29" s="68" t="s">
        <v>815</v>
      </c>
      <c r="G29" s="68" t="s">
        <v>2398</v>
      </c>
      <c r="H29" s="68" t="s">
        <v>135</v>
      </c>
      <c r="I29" s="69" t="b">
        <f>COUNTIF('List of Employees'!$B$4:$B$766,'List of Employees'!$B29)&gt;1</f>
        <v>0</v>
      </c>
    </row>
    <row r="30" spans="1:9" ht="30" hidden="1" customHeight="1" x14ac:dyDescent="0.3">
      <c r="A30" s="67">
        <f>IF(ISBLANK('List of Employees'!$B30),"",A29+1)</f>
        <v>26</v>
      </c>
      <c r="B30" s="68" t="str">
        <f>CONCATENATE('List of Employees'!$C30," ",'List of Employees'!$D30, " ",LEFT('List of Employees'!$E30,1),IF(ISBLANK('List of Employees'!$E30)," ","."))</f>
        <v>ALMAREZ GRACITA S.</v>
      </c>
      <c r="C30" s="68" t="s">
        <v>1362</v>
      </c>
      <c r="D30" s="68" t="s">
        <v>808</v>
      </c>
      <c r="E30" s="68" t="s">
        <v>2345</v>
      </c>
      <c r="F30" s="68" t="s">
        <v>1694</v>
      </c>
      <c r="G30" s="68" t="s">
        <v>1694</v>
      </c>
      <c r="H30" s="68" t="s">
        <v>135</v>
      </c>
      <c r="I30" s="69" t="b">
        <f>COUNTIF('List of Employees'!$B$4:$B$766,'List of Employees'!$B30)&gt;1</f>
        <v>0</v>
      </c>
    </row>
    <row r="31" spans="1:9" ht="30" hidden="1" customHeight="1" x14ac:dyDescent="0.3">
      <c r="A31" s="67">
        <f>IF(ISBLANK('List of Employees'!$B31),"",A30+1)</f>
        <v>27</v>
      </c>
      <c r="B31" s="68" t="str">
        <f>CONCATENATE('List of Employees'!$C31," ",'List of Employees'!$D31, " ",LEFT('List of Employees'!$E31,1),IF(ISBLANK('List of Employees'!$E31)," ","."))</f>
        <v>ALMAREZ MELENCIO M.</v>
      </c>
      <c r="C31" s="68" t="s">
        <v>1362</v>
      </c>
      <c r="D31" s="68" t="s">
        <v>1363</v>
      </c>
      <c r="E31" s="68" t="s">
        <v>553</v>
      </c>
      <c r="F31" s="68" t="s">
        <v>1286</v>
      </c>
      <c r="G31" s="68" t="s">
        <v>1286</v>
      </c>
      <c r="H31" s="68" t="s">
        <v>360</v>
      </c>
      <c r="I31" s="69" t="b">
        <f>COUNTIF('List of Employees'!$B$4:$B$766,'List of Employees'!$B31)&gt;1</f>
        <v>0</v>
      </c>
    </row>
    <row r="32" spans="1:9" ht="30" hidden="1" customHeight="1" x14ac:dyDescent="0.3">
      <c r="A32" s="67">
        <f>IF(ISBLANK('List of Employees'!$B32),"",A31+1)</f>
        <v>28</v>
      </c>
      <c r="B32" s="68" t="str">
        <f>CONCATENATE('List of Employees'!$C32," ",'List of Employees'!$D32, " ",LEFT('List of Employees'!$E32,1),IF(ISBLANK('List of Employees'!$E32)," ","."))</f>
        <v>ALVAREZ GRACITA S.</v>
      </c>
      <c r="C32" s="68" t="s">
        <v>807</v>
      </c>
      <c r="D32" s="68" t="s">
        <v>808</v>
      </c>
      <c r="E32" s="68" t="s">
        <v>809</v>
      </c>
      <c r="F32" s="68" t="s">
        <v>810</v>
      </c>
      <c r="G32" s="68" t="s">
        <v>2398</v>
      </c>
      <c r="H32" s="68" t="s">
        <v>135</v>
      </c>
      <c r="I32" s="69" t="b">
        <f>COUNTIF('List of Employees'!$B$4:$B$766,'List of Employees'!$B32)&gt;1</f>
        <v>0</v>
      </c>
    </row>
    <row r="33" spans="1:9" ht="30" hidden="1" customHeight="1" x14ac:dyDescent="0.3">
      <c r="A33" s="67">
        <f>IF(ISBLANK('List of Employees'!$B33),"",A32+1)</f>
        <v>29</v>
      </c>
      <c r="B33" s="68" t="str">
        <f>CONCATENATE('List of Employees'!$C33," ",'List of Employees'!$D33, " ",LEFT('List of Employees'!$E33,1),IF(ISBLANK('List of Employees'!$E33)," ","."))</f>
        <v>AMBAT JAIME L.</v>
      </c>
      <c r="C33" s="68" t="s">
        <v>615</v>
      </c>
      <c r="D33" s="68" t="s">
        <v>1364</v>
      </c>
      <c r="E33" s="68" t="s">
        <v>1365</v>
      </c>
      <c r="F33" s="68" t="s">
        <v>1286</v>
      </c>
      <c r="G33" s="68" t="s">
        <v>1286</v>
      </c>
      <c r="H33" s="68" t="s">
        <v>1696</v>
      </c>
      <c r="I33" s="69" t="b">
        <f>COUNTIF('List of Employees'!$B$4:$B$766,'List of Employees'!$B33)&gt;1</f>
        <v>0</v>
      </c>
    </row>
    <row r="34" spans="1:9" ht="30" hidden="1" customHeight="1" x14ac:dyDescent="0.3">
      <c r="A34" s="67">
        <f>IF(ISBLANK('List of Employees'!$B34),"",A33+1)</f>
        <v>30</v>
      </c>
      <c r="B34" s="68" t="str">
        <f>CONCATENATE('List of Employees'!$C34," ",'List of Employees'!$D34, " ",LEFT('List of Employees'!$E34,1),IF(ISBLANK('List of Employees'!$E34)," ","."))</f>
        <v>AMBAT MARILOU M.</v>
      </c>
      <c r="C34" s="68" t="s">
        <v>615</v>
      </c>
      <c r="D34" s="68" t="s">
        <v>616</v>
      </c>
      <c r="E34" s="68" t="s">
        <v>84</v>
      </c>
      <c r="F34" s="68" t="s">
        <v>125</v>
      </c>
      <c r="G34" s="68" t="s">
        <v>2398</v>
      </c>
      <c r="H34" s="68" t="s">
        <v>285</v>
      </c>
      <c r="I34" s="69" t="b">
        <f>COUNTIF('List of Employees'!$B$4:$B$766,'List of Employees'!$B34)&gt;1</f>
        <v>0</v>
      </c>
    </row>
    <row r="35" spans="1:9" ht="30" hidden="1" customHeight="1" x14ac:dyDescent="0.3">
      <c r="A35" s="67">
        <f>IF(ISBLANK('List of Employees'!$B35),"",A34+1)</f>
        <v>31</v>
      </c>
      <c r="B35" s="68" t="str">
        <f>CONCATENATE('List of Employees'!$C35," ",'List of Employees'!$D35, " ",LEFT('List of Employees'!$E35,1),IF(ISBLANK('List of Employees'!$E35)," ","."))</f>
        <v>AMBION DORINDA A.</v>
      </c>
      <c r="C35" s="68" t="s">
        <v>220</v>
      </c>
      <c r="D35" s="68" t="s">
        <v>221</v>
      </c>
      <c r="E35" s="68" t="s">
        <v>88</v>
      </c>
      <c r="F35" s="68" t="s">
        <v>222</v>
      </c>
      <c r="G35" s="68" t="s">
        <v>2398</v>
      </c>
      <c r="H35" s="68" t="s">
        <v>212</v>
      </c>
      <c r="I35" s="69" t="b">
        <f>COUNTIF('List of Employees'!$B$4:$B$766,'List of Employees'!$B35)&gt;1</f>
        <v>0</v>
      </c>
    </row>
    <row r="36" spans="1:9" ht="30" hidden="1" customHeight="1" x14ac:dyDescent="0.3">
      <c r="A36" s="67">
        <f>IF(ISBLANK('List of Employees'!$B36),"",A35+1)</f>
        <v>32</v>
      </c>
      <c r="B36" s="68" t="str">
        <f>CONCATENATE('List of Employees'!$C36," ",'List of Employees'!$D36, " ",LEFT('List of Employees'!$E36,1),IF(ISBLANK('List of Employees'!$E36)," ","."))</f>
        <v>AMBION HERSHEY D.</v>
      </c>
      <c r="C36" s="68" t="s">
        <v>220</v>
      </c>
      <c r="D36" s="68" t="s">
        <v>1366</v>
      </c>
      <c r="E36" s="68" t="s">
        <v>119</v>
      </c>
      <c r="F36" s="68" t="s">
        <v>1286</v>
      </c>
      <c r="G36" s="68" t="s">
        <v>1286</v>
      </c>
      <c r="H36" s="68" t="s">
        <v>135</v>
      </c>
      <c r="I36" s="69" t="b">
        <f>COUNTIF('List of Employees'!$B$4:$B$766,'List of Employees'!$B36)&gt;1</f>
        <v>0</v>
      </c>
    </row>
    <row r="37" spans="1:9" ht="30" hidden="1" customHeight="1" x14ac:dyDescent="0.3">
      <c r="A37" s="67">
        <f>IF(ISBLANK('List of Employees'!$B37),"",A36+1)</f>
        <v>33</v>
      </c>
      <c r="B37" s="68" t="str">
        <f>CONCATENATE('List of Employees'!$C37," ",'List of Employees'!$D37, " ",LEFT('List of Employees'!$E37,1),IF(ISBLANK('List of Employees'!$E37)," ","."))</f>
        <v>AMBION LAMBERTO A.</v>
      </c>
      <c r="C37" s="68" t="s">
        <v>220</v>
      </c>
      <c r="D37" s="68" t="s">
        <v>728</v>
      </c>
      <c r="E37" s="68" t="s">
        <v>88</v>
      </c>
      <c r="F37" s="68" t="s">
        <v>125</v>
      </c>
      <c r="G37" s="68" t="s">
        <v>2398</v>
      </c>
      <c r="H37" s="68" t="s">
        <v>356</v>
      </c>
      <c r="I37" s="69" t="b">
        <f>COUNTIF('List of Employees'!$B$4:$B$766,'List of Employees'!$B37)&gt;1</f>
        <v>0</v>
      </c>
    </row>
    <row r="38" spans="1:9" ht="30" hidden="1" customHeight="1" x14ac:dyDescent="0.3">
      <c r="A38" s="67">
        <f>IF(ISBLANK('List of Employees'!$B38),"",A37+1)</f>
        <v>34</v>
      </c>
      <c r="B38" s="68" t="str">
        <f>CONCATENATE('List of Employees'!$C38," ",'List of Employees'!$D38, " ",LEFT('List of Employees'!$E38,1),IF(ISBLANK('List of Employees'!$E38)," ","."))</f>
        <v>AMBION MARIETA B.</v>
      </c>
      <c r="C38" s="68" t="s">
        <v>220</v>
      </c>
      <c r="D38" s="68" t="s">
        <v>1367</v>
      </c>
      <c r="E38" s="68" t="s">
        <v>145</v>
      </c>
      <c r="F38" s="68" t="s">
        <v>1286</v>
      </c>
      <c r="G38" s="68" t="s">
        <v>1286</v>
      </c>
      <c r="H38" s="68" t="s">
        <v>288</v>
      </c>
      <c r="I38" s="69" t="b">
        <f>COUNTIF('List of Employees'!$B$4:$B$766,'List of Employees'!$B38)&gt;1</f>
        <v>0</v>
      </c>
    </row>
    <row r="39" spans="1:9" ht="30" hidden="1" customHeight="1" x14ac:dyDescent="0.3">
      <c r="A39" s="67">
        <f>IF(ISBLANK('List of Employees'!$B39),"",A38+1)</f>
        <v>35</v>
      </c>
      <c r="B39" s="68" t="str">
        <f>CONCATENATE('List of Employees'!$C39," ",'List of Employees'!$D39, " ",LEFT('List of Employees'!$E39,1),IF(ISBLANK('List of Employees'!$E39)," ","."))</f>
        <v>AMBION PRISCO G.</v>
      </c>
      <c r="C39" s="68" t="s">
        <v>220</v>
      </c>
      <c r="D39" s="68" t="s">
        <v>269</v>
      </c>
      <c r="E39" s="68" t="s">
        <v>166</v>
      </c>
      <c r="F39" s="68" t="s">
        <v>271</v>
      </c>
      <c r="G39" s="68" t="s">
        <v>2398</v>
      </c>
      <c r="H39" s="68" t="s">
        <v>270</v>
      </c>
      <c r="I39" s="69" t="b">
        <f>COUNTIF('List of Employees'!$B$4:$B$766,'List of Employees'!$B39)&gt;1</f>
        <v>0</v>
      </c>
    </row>
    <row r="40" spans="1:9" ht="30" hidden="1" customHeight="1" x14ac:dyDescent="0.3">
      <c r="A40" s="67">
        <f>IF(ISBLANK('List of Employees'!$B40),"",A39+1)</f>
        <v>36</v>
      </c>
      <c r="B40" s="68" t="str">
        <f>CONCATENATE('List of Employees'!$C40," ",'List of Employees'!$D40, " ",LEFT('List of Employees'!$E40,1),IF(ISBLANK('List of Employees'!$E40)," ","."))</f>
        <v>AMBION REYMOND A.</v>
      </c>
      <c r="C40" s="68" t="s">
        <v>220</v>
      </c>
      <c r="D40" s="68" t="s">
        <v>1269</v>
      </c>
      <c r="E40" s="68" t="s">
        <v>1270</v>
      </c>
      <c r="F40" s="68" t="s">
        <v>156</v>
      </c>
      <c r="G40" s="68" t="s">
        <v>2398</v>
      </c>
      <c r="H40" s="68" t="s">
        <v>356</v>
      </c>
      <c r="I40" s="69" t="b">
        <f>COUNTIF('List of Employees'!$B$4:$B$766,'List of Employees'!$B40)&gt;1</f>
        <v>0</v>
      </c>
    </row>
    <row r="41" spans="1:9" ht="30" hidden="1" customHeight="1" x14ac:dyDescent="0.3">
      <c r="A41" s="67">
        <f>IF(ISBLANK('List of Employees'!$B41),"",A40+1)</f>
        <v>37</v>
      </c>
      <c r="B41" s="68" t="str">
        <f>CONCATENATE('List of Employees'!$C41," ",'List of Employees'!$D41, " ",LEFT('List of Employees'!$E41,1),IF(ISBLANK('List of Employees'!$E41)," ","."))</f>
        <v>AMBONAN AVELINA A.</v>
      </c>
      <c r="C41" s="68" t="s">
        <v>255</v>
      </c>
      <c r="D41" s="68" t="s">
        <v>256</v>
      </c>
      <c r="E41" s="68" t="s">
        <v>88</v>
      </c>
      <c r="F41" s="68" t="s">
        <v>197</v>
      </c>
      <c r="G41" s="68" t="s">
        <v>2398</v>
      </c>
      <c r="H41" s="68" t="s">
        <v>259</v>
      </c>
      <c r="I41" s="69" t="b">
        <f>COUNTIF('List of Employees'!$B$4:$B$766,'List of Employees'!$B41)&gt;1</f>
        <v>0</v>
      </c>
    </row>
    <row r="42" spans="1:9" ht="30" hidden="1" customHeight="1" x14ac:dyDescent="0.3">
      <c r="A42" s="67">
        <f>IF(ISBLANK('List of Employees'!$B42),"",A41+1)</f>
        <v>38</v>
      </c>
      <c r="B42" s="68" t="str">
        <f>CONCATENATE('List of Employees'!$C42," ",'List of Employees'!$D42, " ",LEFT('List of Employees'!$E42,1),IF(ISBLANK('List of Employees'!$E42)," ","."))</f>
        <v>AMBROCIO MELODY B.</v>
      </c>
      <c r="C42" s="68" t="s">
        <v>1368</v>
      </c>
      <c r="D42" s="68" t="s">
        <v>1348</v>
      </c>
      <c r="E42" s="68" t="s">
        <v>145</v>
      </c>
      <c r="F42" s="68" t="s">
        <v>1286</v>
      </c>
      <c r="G42" s="68" t="s">
        <v>1286</v>
      </c>
      <c r="H42" s="68" t="s">
        <v>212</v>
      </c>
      <c r="I42" s="69" t="b">
        <f>COUNTIF('List of Employees'!$B$4:$B$766,'List of Employees'!$B42)&gt;1</f>
        <v>0</v>
      </c>
    </row>
    <row r="43" spans="1:9" ht="30" hidden="1" customHeight="1" x14ac:dyDescent="0.3">
      <c r="A43" s="67">
        <f>IF(ISBLANK('List of Employees'!$B43),"",A42+1)</f>
        <v>39</v>
      </c>
      <c r="B43" s="68" t="str">
        <f>CONCATENATE('List of Employees'!$C43," ",'List of Employees'!$D43, " ",LEFT('List of Employees'!$E43,1),IF(ISBLANK('List of Employees'!$E43)," ","."))</f>
        <v>AMON CLARISSA MAY M.</v>
      </c>
      <c r="C43" s="68" t="s">
        <v>1006</v>
      </c>
      <c r="D43" s="68" t="s">
        <v>1989</v>
      </c>
      <c r="E43" s="68" t="s">
        <v>1990</v>
      </c>
      <c r="F43" s="68" t="s">
        <v>1991</v>
      </c>
      <c r="G43" s="68" t="s">
        <v>2398</v>
      </c>
      <c r="H43" s="68" t="s">
        <v>356</v>
      </c>
      <c r="I43" s="69" t="b">
        <f>COUNTIF('List of Employees'!$B$4:$B$766,'List of Employees'!$B43)&gt;1</f>
        <v>0</v>
      </c>
    </row>
    <row r="44" spans="1:9" ht="30" hidden="1" customHeight="1" x14ac:dyDescent="0.3">
      <c r="A44" s="67">
        <f>IF(ISBLANK('List of Employees'!$B44),"",A43+1)</f>
        <v>40</v>
      </c>
      <c r="B44" s="68" t="str">
        <f>CONCATENATE('List of Employees'!$C44," ",'List of Employees'!$D44, " ",LEFT('List of Employees'!$E44,1),IF(ISBLANK('List of Employees'!$E44)," ","."))</f>
        <v>AMON ESTELITA S.</v>
      </c>
      <c r="C44" s="68" t="s">
        <v>1006</v>
      </c>
      <c r="D44" s="68" t="s">
        <v>420</v>
      </c>
      <c r="E44" s="68" t="s">
        <v>161</v>
      </c>
      <c r="F44" s="68" t="s">
        <v>1286</v>
      </c>
      <c r="G44" s="68" t="s">
        <v>1286</v>
      </c>
      <c r="H44" s="68" t="s">
        <v>198</v>
      </c>
      <c r="I44" s="69" t="b">
        <f>COUNTIF('List of Employees'!$B$4:$B$766,'List of Employees'!$B44)&gt;1</f>
        <v>0</v>
      </c>
    </row>
    <row r="45" spans="1:9" ht="30" hidden="1" customHeight="1" x14ac:dyDescent="0.3">
      <c r="A45" s="67">
        <f>IF(ISBLANK('List of Employees'!$B45),"",A44+1)</f>
        <v>41</v>
      </c>
      <c r="B45" s="68" t="str">
        <f>CONCATENATE('List of Employees'!$C45," ",'List of Employees'!$D45, " ",LEFT('List of Employees'!$E45,1),IF(ISBLANK('List of Employees'!$E45)," ","."))</f>
        <v>AMON RHEALYN O.</v>
      </c>
      <c r="C45" s="68" t="s">
        <v>1006</v>
      </c>
      <c r="D45" s="68" t="s">
        <v>943</v>
      </c>
      <c r="E45" s="68" t="s">
        <v>835</v>
      </c>
      <c r="F45" s="68" t="s">
        <v>944</v>
      </c>
      <c r="G45" s="68" t="s">
        <v>2398</v>
      </c>
      <c r="H45" s="68" t="s">
        <v>438</v>
      </c>
      <c r="I45" s="69" t="b">
        <f>COUNTIF('List of Employees'!$B$4:$B$766,'List of Employees'!$B45)&gt;1</f>
        <v>0</v>
      </c>
    </row>
    <row r="46" spans="1:9" ht="30" hidden="1" customHeight="1" x14ac:dyDescent="0.3">
      <c r="A46" s="67">
        <f>IF(ISBLANK('List of Employees'!$B46),"",A45+1)</f>
        <v>42</v>
      </c>
      <c r="B46" s="68" t="str">
        <f>CONCATENATE('List of Employees'!$C46," ",'List of Employees'!$D46, " ",LEFT('List of Employees'!$E46,1),IF(ISBLANK('List of Employees'!$E46)," ","."))</f>
        <v>AMORA ELISA S.</v>
      </c>
      <c r="C46" s="68" t="s">
        <v>396</v>
      </c>
      <c r="D46" s="68" t="s">
        <v>372</v>
      </c>
      <c r="E46" s="68" t="s">
        <v>161</v>
      </c>
      <c r="F46" s="68" t="s">
        <v>389</v>
      </c>
      <c r="G46" s="68" t="s">
        <v>2398</v>
      </c>
      <c r="H46" s="68" t="s">
        <v>103</v>
      </c>
      <c r="I46" s="69" t="b">
        <f>COUNTIF('List of Employees'!$B$4:$B$766,'List of Employees'!$B46)&gt;1</f>
        <v>0</v>
      </c>
    </row>
    <row r="47" spans="1:9" ht="30" hidden="1" customHeight="1" x14ac:dyDescent="0.3">
      <c r="A47" s="67">
        <f>IF(ISBLANK('List of Employees'!$B47),"",A46+1)</f>
        <v>43</v>
      </c>
      <c r="B47" s="68" t="str">
        <f>CONCATENATE('List of Employees'!$C47," ",'List of Employees'!$D47, " ",LEFT('List of Employees'!$E47,1),IF(ISBLANK('List of Employees'!$E47)," ","."))</f>
        <v>AMPARO JOY J.</v>
      </c>
      <c r="C47" s="68" t="s">
        <v>891</v>
      </c>
      <c r="D47" s="68" t="s">
        <v>892</v>
      </c>
      <c r="E47" s="68" t="s">
        <v>1969</v>
      </c>
      <c r="F47" s="68" t="s">
        <v>96</v>
      </c>
      <c r="G47" s="68" t="s">
        <v>2398</v>
      </c>
      <c r="H47" s="68" t="s">
        <v>97</v>
      </c>
      <c r="I47" s="69" t="b">
        <f>COUNTIF('List of Employees'!$B$4:$B$766,'List of Employees'!$B47)&gt;1</f>
        <v>0</v>
      </c>
    </row>
    <row r="48" spans="1:9" ht="30" hidden="1" customHeight="1" x14ac:dyDescent="0.3">
      <c r="A48" s="67">
        <f>IF(ISBLANK('List of Employees'!$B48),"",A47+1)</f>
        <v>44</v>
      </c>
      <c r="B48" s="68" t="str">
        <f>CONCATENATE('List of Employees'!$C48," ",'List of Employees'!$D48, " ",LEFT('List of Employees'!$E48,1),IF(ISBLANK('List of Employees'!$E48)," ","."))</f>
        <v>AMULONG ADLYC JOHN P.</v>
      </c>
      <c r="C48" s="68" t="s">
        <v>1369</v>
      </c>
      <c r="D48" s="68" t="s">
        <v>2394</v>
      </c>
      <c r="E48" s="68" t="s">
        <v>124</v>
      </c>
      <c r="F48" s="68" t="s">
        <v>1694</v>
      </c>
      <c r="G48" s="68" t="s">
        <v>1694</v>
      </c>
      <c r="H48" s="68" t="s">
        <v>589</v>
      </c>
      <c r="I48" s="69" t="b">
        <f>COUNTIF('List of Employees'!$B$4:$B$766,'List of Employees'!$B48)&gt;1</f>
        <v>0</v>
      </c>
    </row>
    <row r="49" spans="1:9" ht="30" hidden="1" customHeight="1" x14ac:dyDescent="0.3">
      <c r="A49" s="67">
        <f>IF(ISBLANK('List of Employees'!$B49),"",A48+1)</f>
        <v>45</v>
      </c>
      <c r="B49" s="68" t="str">
        <f>CONCATENATE('List of Employees'!$C49," ",'List of Employees'!$D49, " ",LEFT('List of Employees'!$E49,1),IF(ISBLANK('List of Employees'!$E49)," ","."))</f>
        <v>AMULONG GERONIMO M.</v>
      </c>
      <c r="C49" s="68" t="s">
        <v>1369</v>
      </c>
      <c r="D49" s="68" t="s">
        <v>1370</v>
      </c>
      <c r="E49" s="68" t="s">
        <v>1371</v>
      </c>
      <c r="F49" s="68" t="s">
        <v>1286</v>
      </c>
      <c r="G49" s="68" t="s">
        <v>1286</v>
      </c>
      <c r="H49" s="68" t="s">
        <v>1697</v>
      </c>
      <c r="I49" s="69" t="b">
        <f>COUNTIF('List of Employees'!$B$4:$B$766,'List of Employees'!$B49)&gt;1</f>
        <v>0</v>
      </c>
    </row>
    <row r="50" spans="1:9" ht="30" hidden="1" customHeight="1" x14ac:dyDescent="0.3">
      <c r="A50" s="67">
        <f>IF(ISBLANK('List of Employees'!$B50),"",A49+1)</f>
        <v>46</v>
      </c>
      <c r="B50" s="68" t="str">
        <f>CONCATENATE('List of Employees'!$C50," ",'List of Employees'!$D50, " ",LEFT('List of Employees'!$E50,1),IF(ISBLANK('List of Employees'!$E50)," ","."))</f>
        <v xml:space="preserve">AMULONG JAY R  </v>
      </c>
      <c r="C50" s="68" t="s">
        <v>1369</v>
      </c>
      <c r="D50" s="68" t="s">
        <v>2062</v>
      </c>
      <c r="E50" s="68"/>
      <c r="F50" s="68" t="s">
        <v>1694</v>
      </c>
      <c r="G50" s="68" t="s">
        <v>1694</v>
      </c>
      <c r="H50" s="68" t="s">
        <v>2032</v>
      </c>
      <c r="I50" s="69" t="b">
        <f>COUNTIF('List of Employees'!$B$4:$B$766,'List of Employees'!$B50)&gt;1</f>
        <v>0</v>
      </c>
    </row>
    <row r="51" spans="1:9" ht="30" hidden="1" customHeight="1" x14ac:dyDescent="0.3">
      <c r="A51" s="67">
        <f>IF(ISBLANK('List of Employees'!$B51),"",A50+1)</f>
        <v>47</v>
      </c>
      <c r="B51" s="68" t="str">
        <f>CONCATENATE('List of Employees'!$C51," ",'List of Employees'!$D51, " ",LEFT('List of Employees'!$E51,1),IF(ISBLANK('List of Employees'!$E51)," ","."))</f>
        <v>ANACAY ABNER M.</v>
      </c>
      <c r="C51" s="68" t="s">
        <v>509</v>
      </c>
      <c r="D51" s="68" t="s">
        <v>958</v>
      </c>
      <c r="E51" s="68" t="s">
        <v>959</v>
      </c>
      <c r="F51" s="68" t="s">
        <v>454</v>
      </c>
      <c r="G51" s="68" t="s">
        <v>2398</v>
      </c>
      <c r="H51" s="68" t="s">
        <v>462</v>
      </c>
      <c r="I51" s="69" t="b">
        <f>COUNTIF('List of Employees'!$B$4:$B$766,'List of Employees'!$B51)&gt;1</f>
        <v>0</v>
      </c>
    </row>
    <row r="52" spans="1:9" ht="30" hidden="1" customHeight="1" x14ac:dyDescent="0.3">
      <c r="A52" s="67">
        <f>IF(ISBLANK('List of Employees'!$B52),"",A51+1)</f>
        <v>48</v>
      </c>
      <c r="B52" s="68" t="str">
        <f>CONCATENATE('List of Employees'!$C52," ",'List of Employees'!$D52, " ",LEFT('List of Employees'!$E52,1),IF(ISBLANK('List of Employees'!$E52)," ","."))</f>
        <v>ANACAY ANICETA P.</v>
      </c>
      <c r="C52" s="68" t="s">
        <v>509</v>
      </c>
      <c r="D52" s="68" t="s">
        <v>545</v>
      </c>
      <c r="E52" s="68" t="s">
        <v>124</v>
      </c>
      <c r="F52" s="68" t="s">
        <v>1979</v>
      </c>
      <c r="G52" s="68" t="s">
        <v>2398</v>
      </c>
      <c r="H52" s="68" t="s">
        <v>198</v>
      </c>
      <c r="I52" s="69" t="b">
        <f>COUNTIF('List of Employees'!$B$4:$B$766,'List of Employees'!$B52)&gt;1</f>
        <v>0</v>
      </c>
    </row>
    <row r="53" spans="1:9" ht="30" hidden="1" customHeight="1" x14ac:dyDescent="0.3">
      <c r="A53" s="67">
        <f>IF(ISBLANK('List of Employees'!$B53),"",A52+1)</f>
        <v>49</v>
      </c>
      <c r="B53" s="68" t="str">
        <f>CONCATENATE('List of Employees'!$C53," ",'List of Employees'!$D53, " ",LEFT('List of Employees'!$E53,1),IF(ISBLANK('List of Employees'!$E53)," ","."))</f>
        <v>ANACAY LEVIE B.</v>
      </c>
      <c r="C53" s="68" t="s">
        <v>509</v>
      </c>
      <c r="D53" s="68" t="s">
        <v>510</v>
      </c>
      <c r="E53" s="68" t="s">
        <v>341</v>
      </c>
      <c r="F53" s="68" t="s">
        <v>511</v>
      </c>
      <c r="G53" s="68" t="s">
        <v>2398</v>
      </c>
      <c r="H53" s="68" t="s">
        <v>438</v>
      </c>
      <c r="I53" s="69" t="b">
        <f>COUNTIF('List of Employees'!$B$4:$B$766,'List of Employees'!$B53)&gt;1</f>
        <v>0</v>
      </c>
    </row>
    <row r="54" spans="1:9" ht="30" hidden="1" customHeight="1" x14ac:dyDescent="0.3">
      <c r="A54" s="67">
        <f>IF(ISBLANK('List of Employees'!$B54),"",A53+1)</f>
        <v>50</v>
      </c>
      <c r="B54" s="68" t="str">
        <f>CONCATENATE('List of Employees'!$C54," ",'List of Employees'!$D54, " ",LEFT('List of Employees'!$E54,1),IF(ISBLANK('List of Employees'!$E54)," ","."))</f>
        <v>ANACAY RICHARD B.</v>
      </c>
      <c r="C54" s="68" t="s">
        <v>509</v>
      </c>
      <c r="D54" s="68" t="s">
        <v>1372</v>
      </c>
      <c r="E54" s="68" t="s">
        <v>1373</v>
      </c>
      <c r="F54" s="68" t="s">
        <v>1286</v>
      </c>
      <c r="G54" s="68" t="s">
        <v>1286</v>
      </c>
      <c r="H54" s="68" t="s">
        <v>97</v>
      </c>
      <c r="I54" s="69" t="b">
        <f>COUNTIF('List of Employees'!$B$4:$B$766,'List of Employees'!$B54)&gt;1</f>
        <v>0</v>
      </c>
    </row>
    <row r="55" spans="1:9" ht="30" hidden="1" customHeight="1" x14ac:dyDescent="0.3">
      <c r="A55" s="67">
        <f>IF(ISBLANK('List of Employees'!$B55),"",A54+1)</f>
        <v>51</v>
      </c>
      <c r="B55" s="68" t="str">
        <f>CONCATENATE('List of Employees'!$C55," ",'List of Employees'!$D55, " ",LEFT('List of Employees'!$E55,1),IF(ISBLANK('List of Employees'!$E55)," ","."))</f>
        <v>ANARNA CRISTINA F.</v>
      </c>
      <c r="C55" s="68" t="s">
        <v>672</v>
      </c>
      <c r="D55" s="68" t="s">
        <v>428</v>
      </c>
      <c r="E55" s="68" t="s">
        <v>236</v>
      </c>
      <c r="F55" s="68" t="s">
        <v>197</v>
      </c>
      <c r="G55" s="68" t="s">
        <v>2398</v>
      </c>
      <c r="H55" s="68" t="s">
        <v>198</v>
      </c>
      <c r="I55" s="69" t="b">
        <f>COUNTIF('List of Employees'!$B$4:$B$766,'List of Employees'!$B55)&gt;1</f>
        <v>0</v>
      </c>
    </row>
    <row r="56" spans="1:9" ht="30" hidden="1" customHeight="1" x14ac:dyDescent="0.3">
      <c r="A56" s="67">
        <f>IF(ISBLANK('List of Employees'!$B56),"",A55+1)</f>
        <v>52</v>
      </c>
      <c r="B56" s="68" t="str">
        <f>CONCATENATE('List of Employees'!$C56," ",'List of Employees'!$D56, " ",LEFT('List of Employees'!$E56,1),IF(ISBLANK('List of Employees'!$E56)," ","."))</f>
        <v>ANCIRO DANILO T.</v>
      </c>
      <c r="C56" s="68" t="s">
        <v>2502</v>
      </c>
      <c r="D56" s="68" t="s">
        <v>305</v>
      </c>
      <c r="E56" s="68" t="s">
        <v>2503</v>
      </c>
      <c r="F56" s="68" t="s">
        <v>197</v>
      </c>
      <c r="G56" s="68" t="s">
        <v>2398</v>
      </c>
      <c r="H56" s="68" t="s">
        <v>971</v>
      </c>
      <c r="I56" s="69" t="b">
        <f>COUNTIF('List of Employees'!$B$4:$B$766,'List of Employees'!$B56)&gt;1</f>
        <v>0</v>
      </c>
    </row>
    <row r="57" spans="1:9" ht="30" hidden="1" customHeight="1" x14ac:dyDescent="0.3">
      <c r="A57" s="67">
        <f>IF(ISBLANK('List of Employees'!$B57),"",A56+1)</f>
        <v>53</v>
      </c>
      <c r="B57" s="68" t="str">
        <f>CONCATENATE('List of Employees'!$C57," ",'List of Employees'!$D57, " ",LEFT('List of Employees'!$E57,1),IF(ISBLANK('List of Employees'!$E57)," ","."))</f>
        <v>ANDAG ALEX C.</v>
      </c>
      <c r="C57" s="68" t="s">
        <v>2188</v>
      </c>
      <c r="D57" s="68" t="s">
        <v>1374</v>
      </c>
      <c r="E57" s="68" t="s">
        <v>134</v>
      </c>
      <c r="F57" s="68" t="s">
        <v>1286</v>
      </c>
      <c r="G57" s="68" t="s">
        <v>1286</v>
      </c>
      <c r="H57" s="68" t="s">
        <v>288</v>
      </c>
      <c r="I57" s="69" t="b">
        <f>COUNTIF('List of Employees'!$B$4:$B$766,'List of Employees'!$B57)&gt;1</f>
        <v>0</v>
      </c>
    </row>
    <row r="58" spans="1:9" ht="30" hidden="1" customHeight="1" x14ac:dyDescent="0.3">
      <c r="A58" s="67">
        <f>IF(ISBLANK('List of Employees'!$B58),"",A57+1)</f>
        <v>54</v>
      </c>
      <c r="B58" s="68" t="str">
        <f>CONCATENATE('List of Employees'!$C58," ",'List of Employees'!$D58, " ",LEFT('List of Employees'!$E58,1),IF(ISBLANK('List of Employees'!$E58)," ","."))</f>
        <v>ANGCAYA ANA B.</v>
      </c>
      <c r="C58" s="68" t="s">
        <v>283</v>
      </c>
      <c r="D58" s="68" t="s">
        <v>873</v>
      </c>
      <c r="E58" s="68" t="s">
        <v>874</v>
      </c>
      <c r="F58" s="68" t="s">
        <v>197</v>
      </c>
      <c r="G58" s="68" t="s">
        <v>2398</v>
      </c>
      <c r="H58" s="68" t="s">
        <v>208</v>
      </c>
      <c r="I58" s="69" t="b">
        <f>COUNTIF('List of Employees'!$B$4:$B$766,'List of Employees'!$B58)&gt;1</f>
        <v>0</v>
      </c>
    </row>
    <row r="59" spans="1:9" ht="30" hidden="1" customHeight="1" x14ac:dyDescent="0.3">
      <c r="A59" s="67">
        <f>IF(ISBLANK('List of Employees'!$B59),"",A58+1)</f>
        <v>55</v>
      </c>
      <c r="B59" s="68" t="str">
        <f>CONCATENATE('List of Employees'!$C59," ",'List of Employees'!$D59, " ",LEFT('List of Employees'!$E59,1),IF(ISBLANK('List of Employees'!$E59)," ","."))</f>
        <v>ANGCAYA FRANCIS A.</v>
      </c>
      <c r="C59" s="68" t="s">
        <v>283</v>
      </c>
      <c r="D59" s="68" t="s">
        <v>599</v>
      </c>
      <c r="E59" s="68" t="s">
        <v>88</v>
      </c>
      <c r="F59" s="68" t="s">
        <v>197</v>
      </c>
      <c r="G59" s="68" t="s">
        <v>2398</v>
      </c>
      <c r="H59" s="68" t="s">
        <v>589</v>
      </c>
      <c r="I59" s="69" t="b">
        <f>COUNTIF('List of Employees'!$B$4:$B$766,'List of Employees'!$B59)&gt;1</f>
        <v>0</v>
      </c>
    </row>
    <row r="60" spans="1:9" ht="30" hidden="1" customHeight="1" x14ac:dyDescent="0.3">
      <c r="A60" s="67">
        <f>IF(ISBLANK('List of Employees'!$B60),"",A59+1)</f>
        <v>56</v>
      </c>
      <c r="B60" s="68" t="str">
        <f>CONCATENATE('List of Employees'!$C60," ",'List of Employees'!$D60, " ",LEFT('List of Employees'!$E60,1),IF(ISBLANK('List of Employees'!$E60)," ","."))</f>
        <v>ANGCAYA INOCENCIO M.</v>
      </c>
      <c r="C60" s="68" t="s">
        <v>283</v>
      </c>
      <c r="D60" s="68" t="s">
        <v>1961</v>
      </c>
      <c r="E60" s="68" t="s">
        <v>86</v>
      </c>
      <c r="F60" s="68" t="s">
        <v>1286</v>
      </c>
      <c r="G60" s="68" t="s">
        <v>1286</v>
      </c>
      <c r="H60" s="68" t="s">
        <v>971</v>
      </c>
      <c r="I60" s="69" t="b">
        <f>COUNTIF('List of Employees'!$B$4:$B$766,'List of Employees'!$B60)&gt;1</f>
        <v>0</v>
      </c>
    </row>
    <row r="61" spans="1:9" ht="30" hidden="1" customHeight="1" x14ac:dyDescent="0.3">
      <c r="A61" s="67">
        <f>IF(ISBLANK('List of Employees'!$B61),"",A60+1)</f>
        <v>57</v>
      </c>
      <c r="B61" s="68" t="str">
        <f>CONCATENATE('List of Employees'!$C61," ",'List of Employees'!$D61, " ",LEFT('List of Employees'!$E61,1),IF(ISBLANK('List of Employees'!$E61)," ","."))</f>
        <v>ANGCAYA IRENE V.</v>
      </c>
      <c r="C61" s="68" t="s">
        <v>283</v>
      </c>
      <c r="D61" s="68" t="s">
        <v>1375</v>
      </c>
      <c r="E61" s="68" t="s">
        <v>344</v>
      </c>
      <c r="F61" s="68" t="s">
        <v>1286</v>
      </c>
      <c r="G61" s="68" t="s">
        <v>1286</v>
      </c>
      <c r="H61" s="68" t="s">
        <v>1695</v>
      </c>
      <c r="I61" s="69" t="b">
        <f>COUNTIF('List of Employees'!$B$4:$B$766,'List of Employees'!$B61)&gt;1</f>
        <v>0</v>
      </c>
    </row>
    <row r="62" spans="1:9" ht="30" hidden="1" customHeight="1" x14ac:dyDescent="0.3">
      <c r="A62" s="67">
        <f>IF(ISBLANK('List of Employees'!$B62),"",A61+1)</f>
        <v>58</v>
      </c>
      <c r="B62" s="68" t="str">
        <f>CONCATENATE('List of Employees'!$C62," ",'List of Employees'!$D62, " ",LEFT('List of Employees'!$E62,1),IF(ISBLANK('List of Employees'!$E62)," ","."))</f>
        <v>ANGCAYA IRENEO A.</v>
      </c>
      <c r="C62" s="68" t="s">
        <v>283</v>
      </c>
      <c r="D62" s="68" t="s">
        <v>284</v>
      </c>
      <c r="E62" s="68" t="s">
        <v>509</v>
      </c>
      <c r="F62" s="68" t="s">
        <v>197</v>
      </c>
      <c r="G62" s="68" t="s">
        <v>2398</v>
      </c>
      <c r="H62" s="68" t="s">
        <v>285</v>
      </c>
      <c r="I62" s="69" t="b">
        <f>COUNTIF('List of Employees'!$B$4:$B$766,'List of Employees'!$B62)&gt;1</f>
        <v>0</v>
      </c>
    </row>
    <row r="63" spans="1:9" ht="30" hidden="1" customHeight="1" x14ac:dyDescent="0.3">
      <c r="A63" s="67">
        <f>IF(ISBLANK('List of Employees'!$B63),"",A62+1)</f>
        <v>59</v>
      </c>
      <c r="B63" s="68" t="str">
        <f>CONCATENATE('List of Employees'!$C63," ",'List of Employees'!$D63, " ",LEFT('List of Employees'!$E63,1),IF(ISBLANK('List of Employees'!$E63)," ","."))</f>
        <v>ANGCAYA JENIFFER L.</v>
      </c>
      <c r="C63" s="68" t="s">
        <v>283</v>
      </c>
      <c r="D63" s="68" t="s">
        <v>2065</v>
      </c>
      <c r="E63" s="68" t="s">
        <v>226</v>
      </c>
      <c r="F63" s="68" t="s">
        <v>1286</v>
      </c>
      <c r="G63" s="68" t="s">
        <v>1286</v>
      </c>
      <c r="H63" s="68" t="s">
        <v>141</v>
      </c>
      <c r="I63" s="69" t="b">
        <f>COUNTIF('List of Employees'!$B$4:$B$766,'List of Employees'!$B63)&gt;1</f>
        <v>0</v>
      </c>
    </row>
    <row r="64" spans="1:9" ht="30" hidden="1" customHeight="1" x14ac:dyDescent="0.3">
      <c r="A64" s="67">
        <f>IF(ISBLANK('List of Employees'!$B64),"",A63+1)</f>
        <v>60</v>
      </c>
      <c r="B64" s="68" t="str">
        <f>CONCATENATE('List of Employees'!$C64," ",'List of Employees'!$D64, " ",LEFT('List of Employees'!$E64,1),IF(ISBLANK('List of Employees'!$E64)," ","."))</f>
        <v>ANGCAYA JENNY ROSE S.</v>
      </c>
      <c r="C64" s="68" t="s">
        <v>283</v>
      </c>
      <c r="D64" s="68" t="s">
        <v>1376</v>
      </c>
      <c r="E64" s="68" t="s">
        <v>161</v>
      </c>
      <c r="F64" s="68" t="s">
        <v>1286</v>
      </c>
      <c r="G64" s="68" t="s">
        <v>1286</v>
      </c>
      <c r="H64" s="68" t="s">
        <v>1698</v>
      </c>
      <c r="I64" s="69" t="b">
        <f>COUNTIF('List of Employees'!$B$4:$B$766,'List of Employees'!$B64)&gt;1</f>
        <v>0</v>
      </c>
    </row>
    <row r="65" spans="1:9" ht="30" hidden="1" customHeight="1" x14ac:dyDescent="0.3">
      <c r="A65" s="67">
        <f>IF(ISBLANK('List of Employees'!$B65),"",A64+1)</f>
        <v>61</v>
      </c>
      <c r="B65" s="68" t="str">
        <f>CONCATENATE('List of Employees'!$C65," ",'List of Employees'!$D65, " ",LEFT('List of Employees'!$E65,1),IF(ISBLANK('List of Employees'!$E65)," ","."))</f>
        <v>ANGCAYA JOHN V.</v>
      </c>
      <c r="C65" s="68" t="s">
        <v>283</v>
      </c>
      <c r="D65" s="68" t="s">
        <v>855</v>
      </c>
      <c r="E65" s="68" t="s">
        <v>856</v>
      </c>
      <c r="F65" s="68" t="s">
        <v>197</v>
      </c>
      <c r="G65" s="68" t="s">
        <v>2398</v>
      </c>
      <c r="H65" s="68" t="s">
        <v>438</v>
      </c>
      <c r="I65" s="69" t="b">
        <f>COUNTIF('List of Employees'!$B$4:$B$766,'List of Employees'!$B65)&gt;1</f>
        <v>0</v>
      </c>
    </row>
    <row r="66" spans="1:9" ht="30" hidden="1" customHeight="1" x14ac:dyDescent="0.3">
      <c r="A66" s="67">
        <f>IF(ISBLANK('List of Employees'!$B66),"",A65+1)</f>
        <v>62</v>
      </c>
      <c r="B66" s="68" t="str">
        <f>CONCATENATE('List of Employees'!$C66," ",'List of Employees'!$D66, " ",LEFT('List of Employees'!$E66,1),IF(ISBLANK('List of Employees'!$E66)," ","."))</f>
        <v>ANGCAYA JUANITO A.</v>
      </c>
      <c r="C66" s="68" t="s">
        <v>283</v>
      </c>
      <c r="D66" s="68" t="s">
        <v>547</v>
      </c>
      <c r="E66" s="68" t="s">
        <v>88</v>
      </c>
      <c r="F66" s="68" t="s">
        <v>691</v>
      </c>
      <c r="G66" s="68" t="s">
        <v>2398</v>
      </c>
      <c r="H66" s="68" t="s">
        <v>198</v>
      </c>
      <c r="I66" s="69" t="b">
        <f>COUNTIF('List of Employees'!$B$4:$B$766,'List of Employees'!$B66)&gt;1</f>
        <v>0</v>
      </c>
    </row>
    <row r="67" spans="1:9" ht="30" hidden="1" customHeight="1" x14ac:dyDescent="0.3">
      <c r="A67" s="67">
        <f>IF(ISBLANK('List of Employees'!$B67),"",A66+1)</f>
        <v>63</v>
      </c>
      <c r="B67" s="68" t="str">
        <f>CONCATENATE('List of Employees'!$C67," ",'List of Employees'!$D67, " ",LEFT('List of Employees'!$E67,1),IF(ISBLANK('List of Employees'!$E67)," ","."))</f>
        <v>ANGCAYA MARIAN J.</v>
      </c>
      <c r="C67" s="68" t="s">
        <v>283</v>
      </c>
      <c r="D67" s="68" t="s">
        <v>2622</v>
      </c>
      <c r="E67" s="68" t="s">
        <v>192</v>
      </c>
      <c r="F67" s="68" t="s">
        <v>1694</v>
      </c>
      <c r="G67" s="68" t="s">
        <v>1694</v>
      </c>
      <c r="H67" s="68" t="s">
        <v>2623</v>
      </c>
      <c r="I67" s="69" t="b">
        <f>COUNTIF('List of Employees'!$B$4:$B$766,'List of Employees'!$B67)&gt;1</f>
        <v>0</v>
      </c>
    </row>
    <row r="68" spans="1:9" ht="30" hidden="1" customHeight="1" x14ac:dyDescent="0.3">
      <c r="A68" s="67">
        <f>IF(ISBLANK('List of Employees'!$B68),"",A67+1)</f>
        <v>64</v>
      </c>
      <c r="B68" s="68" t="str">
        <f>CONCATENATE('List of Employees'!$C68," ",'List of Employees'!$D68, " ",LEFT('List of Employees'!$E68,1),IF(ISBLANK('List of Employees'!$E68)," ","."))</f>
        <v>ANGCAYA MARK ZYRONE M.</v>
      </c>
      <c r="C68" s="68" t="s">
        <v>283</v>
      </c>
      <c r="D68" s="68" t="s">
        <v>2046</v>
      </c>
      <c r="E68" s="68" t="s">
        <v>84</v>
      </c>
      <c r="F68" s="68" t="s">
        <v>1694</v>
      </c>
      <c r="G68" s="68" t="s">
        <v>1694</v>
      </c>
      <c r="H68" s="68" t="s">
        <v>1697</v>
      </c>
      <c r="I68" s="69" t="b">
        <f>COUNTIF('List of Employees'!$B$4:$B$766,'List of Employees'!$B68)&gt;1</f>
        <v>0</v>
      </c>
    </row>
    <row r="69" spans="1:9" ht="30" hidden="1" customHeight="1" x14ac:dyDescent="0.3">
      <c r="A69" s="67">
        <f>IF(ISBLANK('List of Employees'!$B69),"",A68+1)</f>
        <v>65</v>
      </c>
      <c r="B69" s="68" t="str">
        <f>CONCATENATE('List of Employees'!$C69," ",'List of Employees'!$D69, " ",LEFT('List of Employees'!$E69,1),IF(ISBLANK('List of Employees'!$E69)," ","."))</f>
        <v>ANGCAYA MARLON J.</v>
      </c>
      <c r="C69" s="68" t="s">
        <v>283</v>
      </c>
      <c r="D69" s="68" t="s">
        <v>548</v>
      </c>
      <c r="E69" s="68" t="s">
        <v>192</v>
      </c>
      <c r="F69" s="68" t="s">
        <v>197</v>
      </c>
      <c r="G69" s="68" t="s">
        <v>2398</v>
      </c>
      <c r="H69" s="68" t="s">
        <v>285</v>
      </c>
      <c r="I69" s="69" t="b">
        <f>COUNTIF('List of Employees'!$B$4:$B$766,'List of Employees'!$B69)&gt;1</f>
        <v>0</v>
      </c>
    </row>
    <row r="70" spans="1:9" ht="30" hidden="1" customHeight="1" x14ac:dyDescent="0.3">
      <c r="A70" s="67">
        <f>IF(ISBLANK('List of Employees'!$B70),"",A69+1)</f>
        <v>66</v>
      </c>
      <c r="B70" s="68" t="str">
        <f>CONCATENATE('List of Employees'!$C70," ",'List of Employees'!$D70, " ",LEFT('List of Employees'!$E70,1),IF(ISBLANK('List of Employees'!$E70)," ","."))</f>
        <v>ANGCAYA OFELIA G.</v>
      </c>
      <c r="C70" s="68" t="s">
        <v>283</v>
      </c>
      <c r="D70" s="68" t="s">
        <v>196</v>
      </c>
      <c r="E70" s="68" t="s">
        <v>166</v>
      </c>
      <c r="F70" s="68" t="s">
        <v>653</v>
      </c>
      <c r="G70" s="68" t="s">
        <v>2398</v>
      </c>
      <c r="H70" s="68" t="s">
        <v>462</v>
      </c>
      <c r="I70" s="69" t="b">
        <f>COUNTIF('List of Employees'!$B$4:$B$766,'List of Employees'!$B70)&gt;1</f>
        <v>0</v>
      </c>
    </row>
    <row r="71" spans="1:9" ht="30" hidden="1" customHeight="1" x14ac:dyDescent="0.3">
      <c r="A71" s="67">
        <f>IF(ISBLANK('List of Employees'!$B71),"",A70+1)</f>
        <v>67</v>
      </c>
      <c r="B71" s="68" t="str">
        <f>CONCATENATE('List of Employees'!$C71," ",'List of Employees'!$D71, " ",LEFT('List of Employees'!$E71,1),IF(ISBLANK('List of Employees'!$E71)," ","."))</f>
        <v>ANGCAYA RESTIE A.</v>
      </c>
      <c r="C71" s="68" t="s">
        <v>283</v>
      </c>
      <c r="D71" s="68" t="s">
        <v>2471</v>
      </c>
      <c r="E71" s="68" t="s">
        <v>1369</v>
      </c>
      <c r="F71" s="68" t="s">
        <v>2040</v>
      </c>
      <c r="G71" s="68" t="s">
        <v>1286</v>
      </c>
      <c r="H71" s="68" t="s">
        <v>141</v>
      </c>
      <c r="I71" s="69" t="b">
        <f>COUNTIF('List of Employees'!$B$4:$B$766,'List of Employees'!$B71)&gt;1</f>
        <v>0</v>
      </c>
    </row>
    <row r="72" spans="1:9" ht="30" hidden="1" customHeight="1" x14ac:dyDescent="0.3">
      <c r="A72" s="67">
        <f>IF(ISBLANK('List of Employees'!$B72),"",A71+1)</f>
        <v>68</v>
      </c>
      <c r="B72" s="68" t="str">
        <f>CONCATENATE('List of Employees'!$C72," ",'List of Employees'!$D72, " ",LEFT('List of Employees'!$E72,1),IF(ISBLANK('List of Employees'!$E72)," ","."))</f>
        <v>ANGCAYA RUFINA P.</v>
      </c>
      <c r="C72" s="68" t="s">
        <v>283</v>
      </c>
      <c r="D72" s="68" t="s">
        <v>539</v>
      </c>
      <c r="E72" s="68" t="s">
        <v>124</v>
      </c>
      <c r="F72" s="68" t="s">
        <v>197</v>
      </c>
      <c r="G72" s="68" t="s">
        <v>2398</v>
      </c>
      <c r="H72" s="68" t="s">
        <v>536</v>
      </c>
      <c r="I72" s="69" t="b">
        <f>COUNTIF('List of Employees'!$B$4:$B$766,'List of Employees'!$B72)&gt;1</f>
        <v>0</v>
      </c>
    </row>
    <row r="73" spans="1:9" ht="30" hidden="1" customHeight="1" x14ac:dyDescent="0.3">
      <c r="A73" s="67">
        <f>IF(ISBLANK('List of Employees'!$B73),"",A72+1)</f>
        <v>69</v>
      </c>
      <c r="B73" s="68" t="str">
        <f>CONCATENATE('List of Employees'!$C73," ",'List of Employees'!$D73, " ",LEFT('List of Employees'!$E73,1),IF(ISBLANK('List of Employees'!$E73)," ","."))</f>
        <v>ANGELES ANNABEL D.</v>
      </c>
      <c r="C73" s="68" t="s">
        <v>1377</v>
      </c>
      <c r="D73" s="68" t="s">
        <v>1378</v>
      </c>
      <c r="E73" s="68" t="s">
        <v>168</v>
      </c>
      <c r="F73" s="68" t="s">
        <v>1286</v>
      </c>
      <c r="G73" s="68" t="s">
        <v>1286</v>
      </c>
      <c r="H73" s="68"/>
      <c r="I73" s="69" t="b">
        <f>COUNTIF('List of Employees'!$B$4:$B$766,'List of Employees'!$B73)&gt;1</f>
        <v>0</v>
      </c>
    </row>
    <row r="74" spans="1:9" ht="30" hidden="1" customHeight="1" x14ac:dyDescent="0.3">
      <c r="A74" s="67">
        <f>IF(ISBLANK('List of Employees'!$B74),"",A73+1)</f>
        <v>70</v>
      </c>
      <c r="B74" s="68" t="str">
        <f>CONCATENATE('List of Employees'!$C74," ",'List of Employees'!$D74, " ",LEFT('List of Employees'!$E74,1),IF(ISBLANK('List of Employees'!$E74)," ","."))</f>
        <v>ANTIENZA VENUS R.</v>
      </c>
      <c r="C74" s="68" t="s">
        <v>1379</v>
      </c>
      <c r="D74" s="68" t="s">
        <v>1380</v>
      </c>
      <c r="E74" s="68" t="s">
        <v>329</v>
      </c>
      <c r="F74" s="68" t="s">
        <v>1286</v>
      </c>
      <c r="G74" s="68" t="s">
        <v>1286</v>
      </c>
      <c r="H74" s="68" t="s">
        <v>288</v>
      </c>
      <c r="I74" s="69" t="b">
        <f>COUNTIF('List of Employees'!$B$4:$B$766,'List of Employees'!$B74)&gt;1</f>
        <v>0</v>
      </c>
    </row>
    <row r="75" spans="1:9" ht="30" hidden="1" customHeight="1" x14ac:dyDescent="0.3">
      <c r="A75" s="67">
        <f>IF(ISBLANK('List of Employees'!$B75),"",A74+1)</f>
        <v>71</v>
      </c>
      <c r="B75" s="68" t="str">
        <f>CONCATENATE('List of Employees'!$C75," ",'List of Employees'!$D75, " ",LEFT('List of Employees'!$E75,1),IF(ISBLANK('List of Employees'!$E75)," ","."))</f>
        <v>AQUINO PACITA ROSARIO Z.</v>
      </c>
      <c r="C75" s="68" t="s">
        <v>880</v>
      </c>
      <c r="D75" s="68" t="s">
        <v>881</v>
      </c>
      <c r="E75" s="68" t="s">
        <v>882</v>
      </c>
      <c r="F75" s="68" t="s">
        <v>883</v>
      </c>
      <c r="G75" s="68" t="s">
        <v>2398</v>
      </c>
      <c r="H75" s="68" t="s">
        <v>208</v>
      </c>
      <c r="I75" s="69" t="b">
        <f>COUNTIF('List of Employees'!$B$4:$B$766,'List of Employees'!$B75)&gt;1</f>
        <v>0</v>
      </c>
    </row>
    <row r="76" spans="1:9" ht="30" hidden="1" customHeight="1" x14ac:dyDescent="0.3">
      <c r="A76" s="67">
        <f>IF(ISBLANK('List of Employees'!$B76),"",A75+1)</f>
        <v>72</v>
      </c>
      <c r="B76" s="68" t="str">
        <f>CONCATENATE('List of Employees'!$C76," ",'List of Employees'!$D76, " ",LEFT('List of Employees'!$E76,1),IF(ISBLANK('List of Employees'!$E76)," ","."))</f>
        <v>ARCILLA MAYETTE A.</v>
      </c>
      <c r="C76" s="68" t="s">
        <v>2018</v>
      </c>
      <c r="D76" s="68" t="s">
        <v>2019</v>
      </c>
      <c r="E76" s="68" t="s">
        <v>88</v>
      </c>
      <c r="F76" s="68" t="s">
        <v>211</v>
      </c>
      <c r="G76" s="68" t="s">
        <v>2398</v>
      </c>
      <c r="H76" s="68" t="s">
        <v>212</v>
      </c>
      <c r="I76" s="69" t="b">
        <f>COUNTIF('List of Employees'!$B$4:$B$766,'List of Employees'!$B76)&gt;1</f>
        <v>0</v>
      </c>
    </row>
    <row r="77" spans="1:9" ht="30" hidden="1" customHeight="1" x14ac:dyDescent="0.3">
      <c r="A77" s="67">
        <f>IF(ISBLANK('List of Employees'!$B77),"",A76+1)</f>
        <v>73</v>
      </c>
      <c r="B77" s="68" t="str">
        <f>CONCATENATE('List of Employees'!$C77," ",'List of Employees'!$D77, " ",LEFT('List of Employees'!$E77,1),IF(ISBLANK('List of Employees'!$E77)," ","."))</f>
        <v>ARCULLO MELISSA A.</v>
      </c>
      <c r="C77" s="68" t="s">
        <v>900</v>
      </c>
      <c r="D77" s="68" t="s">
        <v>613</v>
      </c>
      <c r="E77" s="68" t="s">
        <v>88</v>
      </c>
      <c r="F77" s="68" t="s">
        <v>120</v>
      </c>
      <c r="G77" s="68" t="s">
        <v>2398</v>
      </c>
      <c r="H77" s="68" t="s">
        <v>270</v>
      </c>
      <c r="I77" s="69" t="b">
        <f>COUNTIF('List of Employees'!$B$4:$B$766,'List of Employees'!$B77)&gt;1</f>
        <v>0</v>
      </c>
    </row>
    <row r="78" spans="1:9" ht="30" hidden="1" customHeight="1" x14ac:dyDescent="0.3">
      <c r="A78" s="67">
        <f>IF(ISBLANK('List of Employees'!$B78),"",A77+1)</f>
        <v>74</v>
      </c>
      <c r="B78" s="68" t="str">
        <f>CONCATENATE('List of Employees'!$C78," ",'List of Employees'!$D78, " ",LEFT('List of Employees'!$E78,1),IF(ISBLANK('List of Employees'!$E78)," ","."))</f>
        <v>ARELLANO CARMELA D.</v>
      </c>
      <c r="C78" s="68" t="s">
        <v>2292</v>
      </c>
      <c r="D78" s="68" t="s">
        <v>2293</v>
      </c>
      <c r="E78" s="68" t="s">
        <v>119</v>
      </c>
      <c r="F78" s="68" t="s">
        <v>1700</v>
      </c>
      <c r="G78" s="68" t="s">
        <v>1286</v>
      </c>
      <c r="H78" s="68" t="s">
        <v>97</v>
      </c>
      <c r="I78" s="69" t="b">
        <f>COUNTIF('List of Employees'!$B$4:$B$766,'List of Employees'!$B78)&gt;1</f>
        <v>0</v>
      </c>
    </row>
    <row r="79" spans="1:9" ht="30" hidden="1" customHeight="1" x14ac:dyDescent="0.3">
      <c r="A79" s="67">
        <f>IF(ISBLANK('List of Employees'!$B79),"",A78+1)</f>
        <v>75</v>
      </c>
      <c r="B79" s="68" t="str">
        <f>CONCATENATE('List of Employees'!$C79," ",'List of Employees'!$D79, " ",LEFT('List of Employees'!$E79,1),IF(ISBLANK('List of Employees'!$E79)," ","."))</f>
        <v>ASIDO LEONILA R.</v>
      </c>
      <c r="C79" s="68" t="s">
        <v>1381</v>
      </c>
      <c r="D79" s="68" t="s">
        <v>1382</v>
      </c>
      <c r="E79" s="68" t="s">
        <v>329</v>
      </c>
      <c r="F79" s="68" t="s">
        <v>1286</v>
      </c>
      <c r="G79" s="68" t="s">
        <v>1286</v>
      </c>
      <c r="H79" s="68" t="s">
        <v>198</v>
      </c>
      <c r="I79" s="69" t="b">
        <f>COUNTIF('List of Employees'!$B$4:$B$766,'List of Employees'!$B79)&gt;1</f>
        <v>0</v>
      </c>
    </row>
    <row r="80" spans="1:9" ht="30" hidden="1" customHeight="1" x14ac:dyDescent="0.3">
      <c r="A80" s="67">
        <f>IF(ISBLANK('List of Employees'!$B80),"",A79+1)</f>
        <v>76</v>
      </c>
      <c r="B80" s="68" t="str">
        <f>CONCATENATE('List of Employees'!$C80," ",'List of Employees'!$D80, " ",LEFT('List of Employees'!$E80,1),IF(ISBLANK('List of Employees'!$E80)," ","."))</f>
        <v>ATANGAN JUDITH A.</v>
      </c>
      <c r="C80" s="68" t="s">
        <v>1383</v>
      </c>
      <c r="D80" s="68" t="s">
        <v>1384</v>
      </c>
      <c r="E80" s="68" t="s">
        <v>909</v>
      </c>
      <c r="F80" s="68" t="s">
        <v>1286</v>
      </c>
      <c r="G80" s="68" t="s">
        <v>1286</v>
      </c>
      <c r="H80" s="68" t="s">
        <v>97</v>
      </c>
      <c r="I80" s="69" t="b">
        <f>COUNTIF('List of Employees'!$B$4:$B$766,'List of Employees'!$B80)&gt;1</f>
        <v>0</v>
      </c>
    </row>
    <row r="81" spans="1:9" ht="30" hidden="1" customHeight="1" x14ac:dyDescent="0.3">
      <c r="A81" s="67">
        <f>IF(ISBLANK('List of Employees'!$B81),"",A80+1)</f>
        <v>77</v>
      </c>
      <c r="B81" s="68" t="str">
        <f>CONCATENATE('List of Employees'!$C81," ",'List of Employees'!$D81, " ",LEFT('List of Employees'!$E81,1),IF(ISBLANK('List of Employees'!$E81)," ","."))</f>
        <v>ATIENZA JAYSON E.</v>
      </c>
      <c r="C81" s="68" t="s">
        <v>1050</v>
      </c>
      <c r="D81" s="68" t="s">
        <v>1679</v>
      </c>
      <c r="E81" s="68" t="s">
        <v>377</v>
      </c>
      <c r="F81" s="68" t="s">
        <v>1286</v>
      </c>
      <c r="G81" s="68" t="s">
        <v>1286</v>
      </c>
      <c r="H81" s="68" t="s">
        <v>1063</v>
      </c>
      <c r="I81" s="69" t="b">
        <f>COUNTIF('List of Employees'!$B$4:$B$766,'List of Employees'!$B81)&gt;1</f>
        <v>0</v>
      </c>
    </row>
    <row r="82" spans="1:9" ht="30" hidden="1" customHeight="1" x14ac:dyDescent="0.3">
      <c r="A82" s="67">
        <f>IF(ISBLANK('List of Employees'!$B82),"",A81+1)</f>
        <v>78</v>
      </c>
      <c r="B82" s="68" t="str">
        <f>CONCATENATE('List of Employees'!$C82," ",'List of Employees'!$D82, " ",LEFT('List of Employees'!$E82,1),IF(ISBLANK('List of Employees'!$E82)," ","."))</f>
        <v>ATIENZA JULIE ANN A.</v>
      </c>
      <c r="C82" s="68" t="s">
        <v>1050</v>
      </c>
      <c r="D82" s="68" t="s">
        <v>1051</v>
      </c>
      <c r="E82" s="68" t="s">
        <v>1052</v>
      </c>
      <c r="F82" s="68" t="s">
        <v>125</v>
      </c>
      <c r="G82" s="68" t="s">
        <v>2398</v>
      </c>
      <c r="H82" s="68" t="s">
        <v>103</v>
      </c>
      <c r="I82" s="69" t="b">
        <f>COUNTIF('List of Employees'!$B$4:$B$766,'List of Employees'!$B82)&gt;1</f>
        <v>0</v>
      </c>
    </row>
    <row r="83" spans="1:9" ht="30" hidden="1" customHeight="1" x14ac:dyDescent="0.3">
      <c r="A83" s="67">
        <f>IF(ISBLANK('List of Employees'!$B83),"",A82+1)</f>
        <v>79</v>
      </c>
      <c r="B83" s="68" t="str">
        <f>CONCATENATE('List of Employees'!$C83," ",'List of Employees'!$D83, " ",LEFT('List of Employees'!$E83,1),IF(ISBLANK('List of Employees'!$E83)," ","."))</f>
        <v>ATIENZA MARVIN G.</v>
      </c>
      <c r="C83" s="68" t="s">
        <v>1050</v>
      </c>
      <c r="D83" s="68" t="s">
        <v>2207</v>
      </c>
      <c r="E83" s="68" t="s">
        <v>2208</v>
      </c>
      <c r="F83" s="68" t="s">
        <v>2209</v>
      </c>
      <c r="G83" s="68" t="s">
        <v>2398</v>
      </c>
      <c r="H83" s="68" t="s">
        <v>288</v>
      </c>
      <c r="I83" s="69" t="b">
        <f>COUNTIF('List of Employees'!$B$4:$B$766,'List of Employees'!$B83)&gt;1</f>
        <v>0</v>
      </c>
    </row>
    <row r="84" spans="1:9" ht="30" hidden="1" customHeight="1" x14ac:dyDescent="0.3">
      <c r="A84" s="67">
        <f>IF(ISBLANK('List of Employees'!$B84),"",A83+1)</f>
        <v>80</v>
      </c>
      <c r="B84" s="68" t="str">
        <f>CONCATENATE('List of Employees'!$C84," ",'List of Employees'!$D84, " ",LEFT('List of Employees'!$E84,1),IF(ISBLANK('List of Employees'!$E84)," ","."))</f>
        <v xml:space="preserve">ATIENZA VENUS  </v>
      </c>
      <c r="C84" s="68" t="s">
        <v>1050</v>
      </c>
      <c r="D84" s="68" t="s">
        <v>1380</v>
      </c>
      <c r="E84" s="68"/>
      <c r="F84" s="68" t="s">
        <v>1286</v>
      </c>
      <c r="G84" s="68" t="s">
        <v>1286</v>
      </c>
      <c r="H84" s="68" t="s">
        <v>288</v>
      </c>
      <c r="I84" s="69" t="b">
        <f>COUNTIF('List of Employees'!$B$4:$B$766,'List of Employees'!$B84)&gt;1</f>
        <v>0</v>
      </c>
    </row>
    <row r="85" spans="1:9" ht="30" hidden="1" customHeight="1" x14ac:dyDescent="0.3">
      <c r="A85" s="67">
        <f>IF(ISBLANK('List of Employees'!$B85),"",A84+1)</f>
        <v>81</v>
      </c>
      <c r="B85" s="68" t="str">
        <f>CONCATENATE('List of Employees'!$C85," ",'List of Employees'!$D85, " ",LEFT('List of Employees'!$E85,1),IF(ISBLANK('List of Employees'!$E85)," ","."))</f>
        <v>AUDITOR AILEEN D.</v>
      </c>
      <c r="C85" s="68" t="s">
        <v>471</v>
      </c>
      <c r="D85" s="68" t="s">
        <v>118</v>
      </c>
      <c r="E85" s="68" t="s">
        <v>246</v>
      </c>
      <c r="F85" s="68" t="s">
        <v>125</v>
      </c>
      <c r="G85" s="68" t="s">
        <v>2398</v>
      </c>
      <c r="H85" s="68" t="s">
        <v>156</v>
      </c>
      <c r="I85" s="69" t="b">
        <f>COUNTIF('List of Employees'!$B$4:$B$766,'List of Employees'!$B85)&gt;1</f>
        <v>0</v>
      </c>
    </row>
    <row r="86" spans="1:9" ht="30" hidden="1" customHeight="1" x14ac:dyDescent="0.3">
      <c r="A86" s="67">
        <f>IF(ISBLANK('List of Employees'!$B86),"",A85+1)</f>
        <v>82</v>
      </c>
      <c r="B86" s="68" t="str">
        <f>CONCATENATE('List of Employees'!$C86," ",'List of Employees'!$D86, " ",LEFT('List of Employees'!$E86,1),IF(ISBLANK('List of Employees'!$E86)," ","."))</f>
        <v>AUSTRIA KIM E.</v>
      </c>
      <c r="C86" s="68" t="s">
        <v>1037</v>
      </c>
      <c r="D86" s="68" t="s">
        <v>1039</v>
      </c>
      <c r="E86" s="68" t="s">
        <v>923</v>
      </c>
      <c r="F86" s="68" t="s">
        <v>1038</v>
      </c>
      <c r="G86" s="68" t="s">
        <v>2398</v>
      </c>
      <c r="H86" s="68" t="s">
        <v>97</v>
      </c>
      <c r="I86" s="69" t="b">
        <f>COUNTIF('List of Employees'!$B$4:$B$766,'List of Employees'!$B86)&gt;1</f>
        <v>0</v>
      </c>
    </row>
    <row r="87" spans="1:9" ht="30" hidden="1" customHeight="1" x14ac:dyDescent="0.3">
      <c r="A87" s="67">
        <f>IF(ISBLANK('List of Employees'!$B87),"",A86+1)</f>
        <v>83</v>
      </c>
      <c r="B87" s="68" t="str">
        <f>CONCATENATE('List of Employees'!$C87," ",'List of Employees'!$D87, " ",LEFT('List of Employees'!$E87,1),IF(ISBLANK('List of Employees'!$E87)," ","."))</f>
        <v>AYCARDO JOEL M.</v>
      </c>
      <c r="C87" s="68" t="s">
        <v>970</v>
      </c>
      <c r="D87" s="68" t="s">
        <v>787</v>
      </c>
      <c r="E87" s="68" t="s">
        <v>959</v>
      </c>
      <c r="F87" s="68" t="s">
        <v>966</v>
      </c>
      <c r="G87" s="68" t="s">
        <v>2398</v>
      </c>
      <c r="H87" s="68" t="s">
        <v>971</v>
      </c>
      <c r="I87" s="69" t="b">
        <f>COUNTIF('List of Employees'!$B$4:$B$766,'List of Employees'!$B87)&gt;1</f>
        <v>0</v>
      </c>
    </row>
    <row r="88" spans="1:9" ht="30" hidden="1" customHeight="1" x14ac:dyDescent="0.3">
      <c r="A88" s="67">
        <f>IF(ISBLANK('List of Employees'!$B88),"",A87+1)</f>
        <v>84</v>
      </c>
      <c r="B88" s="68" t="str">
        <f>CONCATENATE('List of Employees'!$C88," ",'List of Employees'!$D88, " ",LEFT('List of Employees'!$E88,1),IF(ISBLANK('List of Employees'!$E88)," ","."))</f>
        <v>AYCARDO PILILLA V.</v>
      </c>
      <c r="C88" s="68" t="s">
        <v>970</v>
      </c>
      <c r="D88" s="68" t="s">
        <v>1058</v>
      </c>
      <c r="E88" s="68" t="s">
        <v>344</v>
      </c>
      <c r="F88" s="68" t="s">
        <v>691</v>
      </c>
      <c r="G88" s="68" t="s">
        <v>2398</v>
      </c>
      <c r="H88" s="68" t="s">
        <v>1059</v>
      </c>
      <c r="I88" s="69" t="b">
        <f>COUNTIF('List of Employees'!$B$4:$B$766,'List of Employees'!$B88)&gt;1</f>
        <v>0</v>
      </c>
    </row>
    <row r="89" spans="1:9" ht="30" hidden="1" customHeight="1" x14ac:dyDescent="0.3">
      <c r="A89" s="67">
        <f>IF(ISBLANK('List of Employees'!$B89),"",A88+1)</f>
        <v>85</v>
      </c>
      <c r="B89" s="68" t="str">
        <f>CONCATENATE('List of Employees'!$C89," ",'List of Employees'!$D89, " ",LEFT('List of Employees'!$E89,1),IF(ISBLANK('List of Employees'!$E89)," ","."))</f>
        <v>BAAS TERESITA C.</v>
      </c>
      <c r="C89" s="68" t="s">
        <v>423</v>
      </c>
      <c r="D89" s="68" t="s">
        <v>424</v>
      </c>
      <c r="E89" s="68" t="s">
        <v>134</v>
      </c>
      <c r="F89" s="68" t="s">
        <v>425</v>
      </c>
      <c r="G89" s="68" t="s">
        <v>2398</v>
      </c>
      <c r="H89" s="68" t="s">
        <v>103</v>
      </c>
      <c r="I89" s="69" t="b">
        <f>COUNTIF('List of Employees'!$B$4:$B$766,'List of Employees'!$B89)&gt;1</f>
        <v>0</v>
      </c>
    </row>
    <row r="90" spans="1:9" ht="30" hidden="1" customHeight="1" x14ac:dyDescent="0.3">
      <c r="A90" s="67">
        <f>IF(ISBLANK('List of Employees'!$B90),"",A89+1)</f>
        <v>86</v>
      </c>
      <c r="B90" s="68" t="str">
        <f>CONCATENATE('List of Employees'!$C90," ",'List of Employees'!$D90, " ",LEFT('List of Employees'!$E90,1),IF(ISBLANK('List of Employees'!$E90)," ","."))</f>
        <v>BAES ELMER P.</v>
      </c>
      <c r="C90" s="68" t="s">
        <v>1994</v>
      </c>
      <c r="D90" s="68" t="s">
        <v>2004</v>
      </c>
      <c r="E90" s="68" t="s">
        <v>2005</v>
      </c>
      <c r="F90" s="68" t="s">
        <v>2006</v>
      </c>
      <c r="G90" s="68" t="s">
        <v>1286</v>
      </c>
      <c r="H90" s="68" t="s">
        <v>2007</v>
      </c>
      <c r="I90" s="69" t="b">
        <f>COUNTIF('List of Employees'!$B$4:$B$766,'List of Employees'!$B90)&gt;1</f>
        <v>0</v>
      </c>
    </row>
    <row r="91" spans="1:9" ht="30" hidden="1" customHeight="1" x14ac:dyDescent="0.3">
      <c r="A91" s="67">
        <f>IF(ISBLANK('List of Employees'!$B91),"",A90+1)</f>
        <v>87</v>
      </c>
      <c r="B91" s="68" t="str">
        <f>CONCATENATE('List of Employees'!$C91," ",'List of Employees'!$D91, " ",LEFT('List of Employees'!$E91,1),IF(ISBLANK('List of Employees'!$E91)," ","."))</f>
        <v>BALANI FREDIRICK R.</v>
      </c>
      <c r="C91" s="68" t="s">
        <v>2049</v>
      </c>
      <c r="D91" s="68" t="s">
        <v>2050</v>
      </c>
      <c r="E91" s="68" t="s">
        <v>329</v>
      </c>
      <c r="F91" s="68" t="s">
        <v>1694</v>
      </c>
      <c r="G91" s="68" t="s">
        <v>1694</v>
      </c>
      <c r="H91" s="68" t="s">
        <v>208</v>
      </c>
      <c r="I91" s="69" t="b">
        <f>COUNTIF('List of Employees'!$B$4:$B$766,'List of Employees'!$B91)&gt;1</f>
        <v>0</v>
      </c>
    </row>
    <row r="92" spans="1:9" ht="30" hidden="1" customHeight="1" x14ac:dyDescent="0.3">
      <c r="A92" s="67">
        <f>IF(ISBLANK('List of Employees'!$B92),"",A91+1)</f>
        <v>88</v>
      </c>
      <c r="B92" s="68" t="str">
        <f>CONCATENATE('List of Employees'!$C92," ",'List of Employees'!$D92, " ",LEFT('List of Employees'!$E92,1),IF(ISBLANK('List of Employees'!$E92)," ","."))</f>
        <v>BALANI MICHAEL D.</v>
      </c>
      <c r="C92" s="68" t="s">
        <v>2049</v>
      </c>
      <c r="D92" s="68" t="s">
        <v>1516</v>
      </c>
      <c r="E92" s="68" t="s">
        <v>119</v>
      </c>
      <c r="F92" s="68" t="s">
        <v>2193</v>
      </c>
      <c r="G92" s="68" t="s">
        <v>2398</v>
      </c>
      <c r="H92" s="68" t="s">
        <v>2053</v>
      </c>
      <c r="I92" s="69" t="b">
        <f>COUNTIF('List of Employees'!$B$4:$B$766,'List of Employees'!$B92)&gt;1</f>
        <v>0</v>
      </c>
    </row>
    <row r="93" spans="1:9" ht="30" hidden="1" customHeight="1" x14ac:dyDescent="0.3">
      <c r="A93" s="67">
        <f>IF(ISBLANK('List of Employees'!$B93),"",A92+1)</f>
        <v>89</v>
      </c>
      <c r="B93" s="68" t="str">
        <f>CONCATENATE('List of Employees'!$C93," ",'List of Employees'!$D93, " ",LEFT('List of Employees'!$E93,1),IF(ISBLANK('List of Employees'!$E93)," ","."))</f>
        <v>BALBUENA KRISNA MIGUELA S.</v>
      </c>
      <c r="C93" s="68" t="s">
        <v>1385</v>
      </c>
      <c r="D93" s="68" t="s">
        <v>1386</v>
      </c>
      <c r="E93" s="68" t="s">
        <v>161</v>
      </c>
      <c r="F93" s="68" t="s">
        <v>1286</v>
      </c>
      <c r="G93" s="68" t="s">
        <v>1286</v>
      </c>
      <c r="H93" s="68" t="s">
        <v>1699</v>
      </c>
      <c r="I93" s="69" t="b">
        <f>COUNTIF('List of Employees'!$B$4:$B$766,'List of Employees'!$B93)&gt;1</f>
        <v>0</v>
      </c>
    </row>
    <row r="94" spans="1:9" ht="30" hidden="1" customHeight="1" x14ac:dyDescent="0.3">
      <c r="A94" s="67">
        <f>IF(ISBLANK('List of Employees'!$B94),"",A93+1)</f>
        <v>90</v>
      </c>
      <c r="B94" s="68" t="str">
        <f>CONCATENATE('List of Employees'!$C94," ",'List of Employees'!$D94, " ",LEFT('List of Employees'!$E94,1),IF(ISBLANK('List of Employees'!$E94)," ","."))</f>
        <v>BANICO PILAR B.</v>
      </c>
      <c r="C94" s="68" t="s">
        <v>569</v>
      </c>
      <c r="D94" s="68" t="s">
        <v>570</v>
      </c>
      <c r="E94" s="68" t="s">
        <v>797</v>
      </c>
      <c r="F94" s="68" t="s">
        <v>197</v>
      </c>
      <c r="G94" s="68" t="s">
        <v>2398</v>
      </c>
      <c r="H94" s="68" t="s">
        <v>365</v>
      </c>
      <c r="I94" s="69" t="b">
        <f>COUNTIF('List of Employees'!$B$4:$B$766,'List of Employees'!$B94)&gt;1</f>
        <v>0</v>
      </c>
    </row>
    <row r="95" spans="1:9" ht="30" hidden="1" customHeight="1" x14ac:dyDescent="0.3">
      <c r="A95" s="67">
        <f>IF(ISBLANK('List of Employees'!$B95),"",A94+1)</f>
        <v>91</v>
      </c>
      <c r="B95" s="68" t="str">
        <f>CONCATENATE('List of Employees'!$C95," ",'List of Employees'!$D95, " ",LEFT('List of Employees'!$E95,1),IF(ISBLANK('List of Employees'!$E95)," ","."))</f>
        <v>BAROA JONA A.</v>
      </c>
      <c r="C95" s="68" t="s">
        <v>1387</v>
      </c>
      <c r="D95" s="68" t="s">
        <v>1388</v>
      </c>
      <c r="E95" s="68" t="s">
        <v>283</v>
      </c>
      <c r="F95" s="68" t="s">
        <v>1286</v>
      </c>
      <c r="G95" s="68" t="s">
        <v>1286</v>
      </c>
      <c r="H95" s="68" t="s">
        <v>971</v>
      </c>
      <c r="I95" s="69" t="b">
        <f>COUNTIF('List of Employees'!$B$4:$B$766,'List of Employees'!$B95)&gt;1</f>
        <v>0</v>
      </c>
    </row>
    <row r="96" spans="1:9" ht="30" hidden="1" customHeight="1" x14ac:dyDescent="0.3">
      <c r="A96" s="67">
        <f>IF(ISBLANK('List of Employees'!$B96),"",A95+1)</f>
        <v>92</v>
      </c>
      <c r="B96" s="68" t="str">
        <f>CONCATENATE('List of Employees'!$C96," ",'List of Employees'!$D96, " ",LEFT('List of Employees'!$E96,1),IF(ISBLANK('List of Employees'!$E96)," ","."))</f>
        <v>BATHAN ELVIRA R.</v>
      </c>
      <c r="C96" s="68" t="s">
        <v>1389</v>
      </c>
      <c r="D96" s="68" t="s">
        <v>498</v>
      </c>
      <c r="E96" s="68" t="s">
        <v>556</v>
      </c>
      <c r="F96" s="68" t="s">
        <v>1286</v>
      </c>
      <c r="G96" s="68" t="s">
        <v>1286</v>
      </c>
      <c r="H96" s="68" t="s">
        <v>1695</v>
      </c>
      <c r="I96" s="69" t="b">
        <f>COUNTIF('List of Employees'!$B$4:$B$766,'List of Employees'!$B96)&gt;1</f>
        <v>0</v>
      </c>
    </row>
    <row r="97" spans="1:9" ht="30" hidden="1" customHeight="1" x14ac:dyDescent="0.3">
      <c r="A97" s="67">
        <f>IF(ISBLANK('List of Employees'!$B97),"",A96+1)</f>
        <v>93</v>
      </c>
      <c r="B97" s="68" t="str">
        <f>CONCATENATE('List of Employees'!$C97," ",'List of Employees'!$D97, " ",LEFT('List of Employees'!$E97,1),IF(ISBLANK('List of Employees'!$E97)," ","."))</f>
        <v>BATHAN FRANNIE P.</v>
      </c>
      <c r="C97" s="68" t="s">
        <v>1389</v>
      </c>
      <c r="D97" s="68" t="s">
        <v>2252</v>
      </c>
      <c r="E97" s="68" t="s">
        <v>124</v>
      </c>
      <c r="F97" s="68" t="s">
        <v>1328</v>
      </c>
      <c r="G97" s="68" t="s">
        <v>2398</v>
      </c>
      <c r="H97" s="68" t="s">
        <v>135</v>
      </c>
      <c r="I97" s="69" t="b">
        <f>COUNTIF('List of Employees'!$B$4:$B$766,'List of Employees'!$B97)&gt;1</f>
        <v>0</v>
      </c>
    </row>
    <row r="98" spans="1:9" ht="30" hidden="1" customHeight="1" x14ac:dyDescent="0.3">
      <c r="A98" s="67">
        <f>IF(ISBLANK('List of Employees'!$B98),"",A97+1)</f>
        <v>94</v>
      </c>
      <c r="B98" s="68" t="str">
        <f>CONCATENATE('List of Employees'!$C98," ",'List of Employees'!$D98, " ",LEFT('List of Employees'!$E98,1),IF(ISBLANK('List of Employees'!$E98)," ","."))</f>
        <v>BATIBOT REYNALDO D.</v>
      </c>
      <c r="C98" s="68" t="s">
        <v>2304</v>
      </c>
      <c r="D98" s="68" t="s">
        <v>597</v>
      </c>
      <c r="E98" s="68" t="s">
        <v>119</v>
      </c>
      <c r="F98" s="68" t="s">
        <v>197</v>
      </c>
      <c r="G98" s="68" t="s">
        <v>2398</v>
      </c>
      <c r="H98" s="68" t="s">
        <v>2305</v>
      </c>
      <c r="I98" s="69" t="b">
        <f>COUNTIF('List of Employees'!$B$4:$B$766,'List of Employees'!$B98)&gt;1</f>
        <v>0</v>
      </c>
    </row>
    <row r="99" spans="1:9" ht="30" hidden="1" customHeight="1" x14ac:dyDescent="0.3">
      <c r="A99" s="67">
        <f>IF(ISBLANK('List of Employees'!$B99),"",A98+1)</f>
        <v>95</v>
      </c>
      <c r="B99" s="68" t="str">
        <f>CONCATENATE('List of Employees'!$C99," ",'List of Employees'!$D99, " ",LEFT('List of Employees'!$E99,1),IF(ISBLANK('List of Employees'!$E99)," ","."))</f>
        <v>BATINO CLARO C.</v>
      </c>
      <c r="C99" s="68" t="s">
        <v>979</v>
      </c>
      <c r="D99" s="68" t="s">
        <v>1390</v>
      </c>
      <c r="E99" s="68" t="s">
        <v>1391</v>
      </c>
      <c r="F99" s="68" t="s">
        <v>1286</v>
      </c>
      <c r="G99" s="68" t="s">
        <v>1286</v>
      </c>
      <c r="H99" s="68" t="s">
        <v>1285</v>
      </c>
      <c r="I99" s="69" t="b">
        <f>COUNTIF('List of Employees'!$B$4:$B$766,'List of Employees'!$B99)&gt;1</f>
        <v>0</v>
      </c>
    </row>
    <row r="100" spans="1:9" ht="30" hidden="1" customHeight="1" x14ac:dyDescent="0.3">
      <c r="A100" s="67">
        <f>IF(ISBLANK('List of Employees'!$B100),"",A99+1)</f>
        <v>96</v>
      </c>
      <c r="B100" s="68" t="str">
        <f>CONCATENATE('List of Employees'!$C100," ",'List of Employees'!$D100, " ",LEFT('List of Employees'!$E100,1),IF(ISBLANK('List of Employees'!$E100)," ","."))</f>
        <v>BATINO FELISA C.</v>
      </c>
      <c r="C100" s="68" t="s">
        <v>979</v>
      </c>
      <c r="D100" s="68" t="s">
        <v>980</v>
      </c>
      <c r="E100" s="68" t="s">
        <v>134</v>
      </c>
      <c r="F100" s="68" t="s">
        <v>981</v>
      </c>
      <c r="G100" s="68" t="s">
        <v>2398</v>
      </c>
      <c r="H100" s="68" t="s">
        <v>135</v>
      </c>
      <c r="I100" s="69" t="b">
        <f>COUNTIF('List of Employees'!$B$4:$B$766,'List of Employees'!$B100)&gt;1</f>
        <v>0</v>
      </c>
    </row>
    <row r="101" spans="1:9" ht="30" hidden="1" customHeight="1" x14ac:dyDescent="0.3">
      <c r="A101" s="67">
        <f>IF(ISBLANK('List of Employees'!$B101),"",A100+1)</f>
        <v>97</v>
      </c>
      <c r="B101" s="68" t="str">
        <f>CONCATENATE('List of Employees'!$C101," ",'List of Employees'!$D101, " ",LEFT('List of Employees'!$E101,1),IF(ISBLANK('List of Employees'!$E101)," ","."))</f>
        <v>BAURILE LOURDES Q.</v>
      </c>
      <c r="C101" s="68" t="s">
        <v>274</v>
      </c>
      <c r="D101" s="68" t="s">
        <v>275</v>
      </c>
      <c r="E101" s="68" t="s">
        <v>276</v>
      </c>
      <c r="F101" s="68" t="s">
        <v>125</v>
      </c>
      <c r="G101" s="68" t="s">
        <v>2398</v>
      </c>
      <c r="H101" s="68" t="s">
        <v>198</v>
      </c>
      <c r="I101" s="69" t="b">
        <f>COUNTIF('List of Employees'!$B$4:$B$766,'List of Employees'!$B101)&gt;1</f>
        <v>0</v>
      </c>
    </row>
    <row r="102" spans="1:9" ht="30" hidden="1" customHeight="1" x14ac:dyDescent="0.3">
      <c r="A102" s="67">
        <f>IF(ISBLANK('List of Employees'!$B102),"",A101+1)</f>
        <v>98</v>
      </c>
      <c r="B102" s="68" t="str">
        <f>CONCATENATE('List of Employees'!$C102," ",'List of Employees'!$D102, " ",LEFT('List of Employees'!$E102,1),IF(ISBLANK('List of Employees'!$E102)," ","."))</f>
        <v>BAUTISTA JANICE M.</v>
      </c>
      <c r="C102" s="68" t="s">
        <v>797</v>
      </c>
      <c r="D102" s="68" t="s">
        <v>1281</v>
      </c>
      <c r="E102" s="68" t="s">
        <v>143</v>
      </c>
      <c r="F102" s="68" t="s">
        <v>197</v>
      </c>
      <c r="G102" s="68" t="s">
        <v>2398</v>
      </c>
      <c r="H102" s="68" t="s">
        <v>103</v>
      </c>
      <c r="I102" s="69" t="b">
        <f>COUNTIF('List of Employees'!$B$4:$B$766,'List of Employees'!$B102)&gt;1</f>
        <v>0</v>
      </c>
    </row>
    <row r="103" spans="1:9" ht="30" hidden="1" customHeight="1" x14ac:dyDescent="0.3">
      <c r="A103" s="67">
        <f>IF(ISBLANK('List of Employees'!$B103),"",A102+1)</f>
        <v>99</v>
      </c>
      <c r="B103" s="68" t="str">
        <f>CONCATENATE('List of Employees'!$C103," ",'List of Employees'!$D103, " ",LEFT('List of Employees'!$E103,1),IF(ISBLANK('List of Employees'!$E103)," ","."))</f>
        <v>BAY AMIE C.</v>
      </c>
      <c r="C103" s="68" t="s">
        <v>874</v>
      </c>
      <c r="D103" s="68" t="s">
        <v>1392</v>
      </c>
      <c r="E103" s="68" t="s">
        <v>134</v>
      </c>
      <c r="F103" s="68" t="s">
        <v>1286</v>
      </c>
      <c r="G103" s="68" t="s">
        <v>1286</v>
      </c>
      <c r="H103" s="68" t="s">
        <v>288</v>
      </c>
      <c r="I103" s="69" t="b">
        <f>COUNTIF('List of Employees'!$B$4:$B$766,'List of Employees'!$B103)&gt;1</f>
        <v>0</v>
      </c>
    </row>
    <row r="104" spans="1:9" ht="30" hidden="1" customHeight="1" x14ac:dyDescent="0.3">
      <c r="A104" s="67">
        <f>IF(ISBLANK('List of Employees'!$B104),"",A103+1)</f>
        <v>100</v>
      </c>
      <c r="B104" s="68" t="str">
        <f>CONCATENATE('List of Employees'!$C104," ",'List of Employees'!$D104, " ",LEFT('List of Employees'!$E104,1),IF(ISBLANK('List of Employees'!$E104)," ","."))</f>
        <v>BAYANI MACY A.</v>
      </c>
      <c r="C104" s="68" t="s">
        <v>1124</v>
      </c>
      <c r="D104" s="68" t="s">
        <v>1125</v>
      </c>
      <c r="E104" s="68" t="s">
        <v>88</v>
      </c>
      <c r="F104" s="68" t="s">
        <v>1701</v>
      </c>
      <c r="G104" s="68" t="s">
        <v>1286</v>
      </c>
      <c r="H104" s="68"/>
      <c r="I104" s="69" t="b">
        <f>COUNTIF('List of Employees'!$B$4:$B$766,'List of Employees'!$B104)&gt;1</f>
        <v>0</v>
      </c>
    </row>
    <row r="105" spans="1:9" ht="30" hidden="1" customHeight="1" x14ac:dyDescent="0.3">
      <c r="A105" s="67">
        <f>IF(ISBLANK('List of Employees'!$B105),"",A104+1)</f>
        <v>101</v>
      </c>
      <c r="B105" s="68" t="str">
        <f>CONCATENATE('List of Employees'!$C105," ",'List of Employees'!$D105, " ",LEFT('List of Employees'!$E105,1),IF(ISBLANK('List of Employees'!$E105)," ","."))</f>
        <v>BAYBAY ARNOLD C.</v>
      </c>
      <c r="C105" s="68" t="s">
        <v>186</v>
      </c>
      <c r="D105" s="68" t="s">
        <v>1393</v>
      </c>
      <c r="E105" s="68" t="s">
        <v>238</v>
      </c>
      <c r="F105" s="68" t="s">
        <v>1286</v>
      </c>
      <c r="G105" s="68" t="s">
        <v>1286</v>
      </c>
      <c r="H105" s="68" t="s">
        <v>288</v>
      </c>
      <c r="I105" s="69" t="b">
        <f>COUNTIF('List of Employees'!$B$4:$B$766,'List of Employees'!$B105)&gt;1</f>
        <v>0</v>
      </c>
    </row>
    <row r="106" spans="1:9" ht="30" hidden="1" customHeight="1" x14ac:dyDescent="0.3">
      <c r="A106" s="67">
        <f>IF(ISBLANK('List of Employees'!$B106),"",A105+1)</f>
        <v>102</v>
      </c>
      <c r="B106" s="68" t="str">
        <f>CONCATENATE('List of Employees'!$C106," ",'List of Employees'!$D106, " ",LEFT('List of Employees'!$E106,1),IF(ISBLANK('List of Employees'!$E106)," ","."))</f>
        <v>BAYBAY EDLYN L.</v>
      </c>
      <c r="C106" s="68" t="s">
        <v>186</v>
      </c>
      <c r="D106" s="68" t="s">
        <v>2263</v>
      </c>
      <c r="E106" s="68" t="s">
        <v>226</v>
      </c>
      <c r="F106" s="68" t="s">
        <v>1286</v>
      </c>
      <c r="G106" s="68" t="s">
        <v>1286</v>
      </c>
      <c r="H106" s="68" t="s">
        <v>198</v>
      </c>
      <c r="I106" s="69" t="b">
        <f>COUNTIF('List of Employees'!$B$4:$B$766,'List of Employees'!$B106)&gt;1</f>
        <v>0</v>
      </c>
    </row>
    <row r="107" spans="1:9" ht="30" hidden="1" customHeight="1" x14ac:dyDescent="0.3">
      <c r="A107" s="67">
        <f>IF(ISBLANK('List of Employees'!$B107),"",A106+1)</f>
        <v>103</v>
      </c>
      <c r="B107" s="68" t="str">
        <f>CONCATENATE('List of Employees'!$C107," ",'List of Employees'!$D107, " ",LEFT('List of Employees'!$E107,1),IF(ISBLANK('List of Employees'!$E107)," ","."))</f>
        <v>BAYBAY JOLINA S.</v>
      </c>
      <c r="C107" s="68" t="s">
        <v>186</v>
      </c>
      <c r="D107" s="68" t="s">
        <v>1224</v>
      </c>
      <c r="E107" s="68" t="s">
        <v>161</v>
      </c>
      <c r="F107" s="68" t="s">
        <v>125</v>
      </c>
      <c r="G107" s="68" t="s">
        <v>2398</v>
      </c>
      <c r="H107" s="68" t="s">
        <v>141</v>
      </c>
      <c r="I107" s="69" t="b">
        <f>COUNTIF('List of Employees'!$B$4:$B$766,'List of Employees'!$B107)&gt;1</f>
        <v>0</v>
      </c>
    </row>
    <row r="108" spans="1:9" ht="30" hidden="1" customHeight="1" x14ac:dyDescent="0.3">
      <c r="A108" s="67">
        <f>IF(ISBLANK('List of Employees'!$B108),"",A107+1)</f>
        <v>104</v>
      </c>
      <c r="B108" s="68" t="str">
        <f>CONCATENATE('List of Employees'!$C108," ",'List of Employees'!$D108, " ",LEFT('List of Employees'!$E108,1),IF(ISBLANK('List of Employees'!$E108)," ","."))</f>
        <v>BAYBAY LINDA G.</v>
      </c>
      <c r="C108" s="68" t="s">
        <v>186</v>
      </c>
      <c r="D108" s="68" t="s">
        <v>347</v>
      </c>
      <c r="E108" s="68" t="s">
        <v>853</v>
      </c>
      <c r="F108" s="68" t="s">
        <v>348</v>
      </c>
      <c r="G108" s="68" t="s">
        <v>2398</v>
      </c>
      <c r="H108" s="68" t="s">
        <v>536</v>
      </c>
      <c r="I108" s="69" t="b">
        <f>COUNTIF('List of Employees'!$B$4:$B$766,'List of Employees'!$B108)&gt;1</f>
        <v>0</v>
      </c>
    </row>
    <row r="109" spans="1:9" ht="30" hidden="1" customHeight="1" x14ac:dyDescent="0.3">
      <c r="A109" s="67">
        <f>IF(ISBLANK('List of Employees'!$B109),"",A108+1)</f>
        <v>105</v>
      </c>
      <c r="B109" s="68" t="str">
        <f>CONCATENATE('List of Employees'!$C109," ",'List of Employees'!$D109, " ",LEFT('List of Employees'!$E109,1),IF(ISBLANK('List of Employees'!$E109)," ","."))</f>
        <v>BAYBAY LOLITA B.</v>
      </c>
      <c r="C109" s="68" t="s">
        <v>186</v>
      </c>
      <c r="D109" s="68" t="s">
        <v>328</v>
      </c>
      <c r="E109" s="68" t="s">
        <v>250</v>
      </c>
      <c r="F109" s="68" t="s">
        <v>120</v>
      </c>
      <c r="G109" s="68" t="s">
        <v>2398</v>
      </c>
      <c r="H109" s="68" t="s">
        <v>438</v>
      </c>
      <c r="I109" s="69" t="b">
        <f>COUNTIF('List of Employees'!$B$4:$B$766,'List of Employees'!$B109)&gt;1</f>
        <v>0</v>
      </c>
    </row>
    <row r="110" spans="1:9" ht="30" hidden="1" customHeight="1" x14ac:dyDescent="0.3">
      <c r="A110" s="67">
        <f>IF(ISBLANK('List of Employees'!$B110),"",A109+1)</f>
        <v>106</v>
      </c>
      <c r="B110" s="68" t="str">
        <f>CONCATENATE('List of Employees'!$C110," ",'List of Employees'!$D110, " ",LEFT('List of Employees'!$E110,1),IF(ISBLANK('List of Employees'!$E110)," ","."))</f>
        <v>BAYBAY MA. PAZ R.</v>
      </c>
      <c r="C110" s="68" t="s">
        <v>186</v>
      </c>
      <c r="D110" s="68" t="s">
        <v>338</v>
      </c>
      <c r="E110" s="68" t="s">
        <v>329</v>
      </c>
      <c r="F110" s="68" t="s">
        <v>339</v>
      </c>
      <c r="G110" s="68" t="s">
        <v>2398</v>
      </c>
      <c r="H110" s="68" t="s">
        <v>126</v>
      </c>
      <c r="I110" s="69" t="b">
        <f>COUNTIF('List of Employees'!$B$4:$B$766,'List of Employees'!$B110)&gt;1</f>
        <v>0</v>
      </c>
    </row>
    <row r="111" spans="1:9" ht="30" hidden="1" customHeight="1" x14ac:dyDescent="0.3">
      <c r="A111" s="67">
        <f>IF(ISBLANK('List of Employees'!$B111),"",A110+1)</f>
        <v>107</v>
      </c>
      <c r="B111" s="68" t="str">
        <f>CONCATENATE('List of Employees'!$C111," ",'List of Employees'!$D111, " ",LEFT('List of Employees'!$E111,1),IF(ISBLANK('List of Employees'!$E111)," ","."))</f>
        <v>BAYBAY MA. ROSA A.</v>
      </c>
      <c r="C111" s="68" t="s">
        <v>186</v>
      </c>
      <c r="D111" s="68" t="s">
        <v>187</v>
      </c>
      <c r="E111" s="68" t="s">
        <v>88</v>
      </c>
      <c r="F111" s="68" t="s">
        <v>125</v>
      </c>
      <c r="G111" s="68" t="s">
        <v>2398</v>
      </c>
      <c r="H111" s="68" t="s">
        <v>97</v>
      </c>
      <c r="I111" s="69" t="b">
        <f>COUNTIF('List of Employees'!$B$4:$B$766,'List of Employees'!$B111)&gt;1</f>
        <v>0</v>
      </c>
    </row>
    <row r="112" spans="1:9" ht="30" hidden="1" customHeight="1" x14ac:dyDescent="0.3">
      <c r="A112" s="67">
        <f>IF(ISBLANK('List of Employees'!$B112),"",A111+1)</f>
        <v>108</v>
      </c>
      <c r="B112" s="68" t="str">
        <f>CONCATENATE('List of Employees'!$C112," ",'List of Employees'!$D112, " ",LEFT('List of Employees'!$E112,1),IF(ISBLANK('List of Employees'!$E112)," ","."))</f>
        <v xml:space="preserve">BAYBAY MARCELO  </v>
      </c>
      <c r="C112" s="68" t="s">
        <v>186</v>
      </c>
      <c r="D112" s="68" t="s">
        <v>968</v>
      </c>
      <c r="E112" s="68"/>
      <c r="F112" s="68" t="s">
        <v>197</v>
      </c>
      <c r="G112" s="68" t="s">
        <v>2398</v>
      </c>
      <c r="H112" s="68" t="s">
        <v>126</v>
      </c>
      <c r="I112" s="69" t="b">
        <f>COUNTIF('List of Employees'!$B$4:$B$766,'List of Employees'!$B112)&gt;1</f>
        <v>0</v>
      </c>
    </row>
    <row r="113" spans="1:9" ht="30" hidden="1" customHeight="1" x14ac:dyDescent="0.3">
      <c r="A113" s="67">
        <f>IF(ISBLANK('List of Employees'!$B113),"",A112+1)</f>
        <v>109</v>
      </c>
      <c r="B113" s="68" t="str">
        <f>CONCATENATE('List of Employees'!$C113," ",'List of Employees'!$D113, " ",LEFT('List of Employees'!$E113,1),IF(ISBLANK('List of Employees'!$E113)," ","."))</f>
        <v>BAYBAY NOEL C.</v>
      </c>
      <c r="C113" s="68" t="s">
        <v>186</v>
      </c>
      <c r="D113" s="68" t="s">
        <v>2126</v>
      </c>
      <c r="E113" s="68" t="s">
        <v>134</v>
      </c>
      <c r="F113" s="68" t="s">
        <v>2127</v>
      </c>
      <c r="G113" s="68" t="s">
        <v>2398</v>
      </c>
      <c r="H113" s="68" t="s">
        <v>2128</v>
      </c>
      <c r="I113" s="69" t="b">
        <f>COUNTIF('List of Employees'!$B$4:$B$766,'List of Employees'!$B113)&gt;1</f>
        <v>0</v>
      </c>
    </row>
    <row r="114" spans="1:9" ht="30" hidden="1" customHeight="1" x14ac:dyDescent="0.3">
      <c r="A114" s="67">
        <f>IF(ISBLANK('List of Employees'!$B114),"",A113+1)</f>
        <v>110</v>
      </c>
      <c r="B114" s="68" t="str">
        <f>CONCATENATE('List of Employees'!$C114," ",'List of Employees'!$D114, " ",LEFT('List of Employees'!$E114,1),IF(ISBLANK('List of Employees'!$E114)," ","."))</f>
        <v>BAYHON GEORGE G.</v>
      </c>
      <c r="C114" s="68" t="s">
        <v>98</v>
      </c>
      <c r="D114" s="68" t="s">
        <v>466</v>
      </c>
      <c r="E114" s="68" t="s">
        <v>166</v>
      </c>
      <c r="F114" s="68" t="s">
        <v>197</v>
      </c>
      <c r="G114" s="68" t="s">
        <v>2398</v>
      </c>
      <c r="H114" s="68" t="s">
        <v>462</v>
      </c>
      <c r="I114" s="69" t="b">
        <f>COUNTIF('List of Employees'!$B$4:$B$766,'List of Employees'!$B114)&gt;1</f>
        <v>0</v>
      </c>
    </row>
    <row r="115" spans="1:9" ht="30" hidden="1" customHeight="1" x14ac:dyDescent="0.3">
      <c r="A115" s="67">
        <f>IF(ISBLANK('List of Employees'!$B115),"",A114+1)</f>
        <v>111</v>
      </c>
      <c r="B115" s="68" t="str">
        <f>CONCATENATE('List of Employees'!$C115," ",'List of Employees'!$D115, " ",LEFT('List of Employees'!$E115,1),IF(ISBLANK('List of Employees'!$E115)," ","."))</f>
        <v>BAYHON LUISITO G.</v>
      </c>
      <c r="C115" s="68" t="s">
        <v>98</v>
      </c>
      <c r="D115" s="68" t="s">
        <v>993</v>
      </c>
      <c r="E115" s="68" t="s">
        <v>166</v>
      </c>
      <c r="F115" s="68" t="s">
        <v>877</v>
      </c>
      <c r="G115" s="68" t="s">
        <v>2398</v>
      </c>
      <c r="H115" s="68" t="s">
        <v>971</v>
      </c>
      <c r="I115" s="69" t="b">
        <f>COUNTIF('List of Employees'!$B$4:$B$766,'List of Employees'!$B115)&gt;1</f>
        <v>0</v>
      </c>
    </row>
    <row r="116" spans="1:9" ht="30" hidden="1" customHeight="1" x14ac:dyDescent="0.3">
      <c r="A116" s="67">
        <f>IF(ISBLANK('List of Employees'!$B116),"",A115+1)</f>
        <v>112</v>
      </c>
      <c r="B116" s="68" t="str">
        <f>CONCATENATE('List of Employees'!$C116," ",'List of Employees'!$D116, " ",LEFT('List of Employees'!$E116,1),IF(ISBLANK('List of Employees'!$E116)," ","."))</f>
        <v xml:space="preserve">BAYHON VIOLETA  </v>
      </c>
      <c r="C116" s="68" t="s">
        <v>98</v>
      </c>
      <c r="D116" s="68" t="s">
        <v>99</v>
      </c>
      <c r="E116" s="68"/>
      <c r="F116" s="68" t="s">
        <v>197</v>
      </c>
      <c r="G116" s="68" t="s">
        <v>2398</v>
      </c>
      <c r="H116" s="68" t="s">
        <v>97</v>
      </c>
      <c r="I116" s="69" t="b">
        <f>COUNTIF('List of Employees'!$B$4:$B$766,'List of Employees'!$B116)&gt;1</f>
        <v>0</v>
      </c>
    </row>
    <row r="117" spans="1:9" ht="30" hidden="1" customHeight="1" x14ac:dyDescent="0.3">
      <c r="A117" s="67">
        <f>IF(ISBLANK('List of Employees'!$B117),"",A116+1)</f>
        <v>113</v>
      </c>
      <c r="B117" s="68" t="str">
        <f>CONCATENATE('List of Employees'!$C117," ",'List of Employees'!$D117, " ",LEFT('List of Employees'!$E117,1),IF(ISBLANK('List of Employees'!$E117)," ","."))</f>
        <v>BAYLA EVANGELINE C.</v>
      </c>
      <c r="C117" s="68" t="s">
        <v>206</v>
      </c>
      <c r="D117" s="68" t="s">
        <v>207</v>
      </c>
      <c r="E117" s="68" t="s">
        <v>134</v>
      </c>
      <c r="F117" s="68" t="s">
        <v>197</v>
      </c>
      <c r="G117" s="68" t="s">
        <v>2398</v>
      </c>
      <c r="H117" s="68" t="s">
        <v>738</v>
      </c>
      <c r="I117" s="69" t="b">
        <f>COUNTIF('List of Employees'!$B$4:$B$766,'List of Employees'!$B117)&gt;1</f>
        <v>0</v>
      </c>
    </row>
    <row r="118" spans="1:9" ht="30" hidden="1" customHeight="1" x14ac:dyDescent="0.3">
      <c r="A118" s="67">
        <f>IF(ISBLANK('List of Employees'!$B118),"",A117+1)</f>
        <v>114</v>
      </c>
      <c r="B118" s="68" t="str">
        <f>CONCATENATE('List of Employees'!$C118," ",'List of Employees'!$D118, " ",LEFT('List of Employees'!$E118,1),IF(ISBLANK('List of Employees'!$E118)," ","."))</f>
        <v>BAYOT ANABEL D.</v>
      </c>
      <c r="C118" s="68" t="s">
        <v>341</v>
      </c>
      <c r="D118" s="68" t="s">
        <v>388</v>
      </c>
      <c r="E118" s="68" t="s">
        <v>119</v>
      </c>
      <c r="F118" s="68" t="s">
        <v>389</v>
      </c>
      <c r="G118" s="68" t="s">
        <v>2398</v>
      </c>
      <c r="H118" s="68" t="s">
        <v>103</v>
      </c>
      <c r="I118" s="69" t="b">
        <f>COUNTIF('List of Employees'!$B$4:$B$766,'List of Employees'!$B118)&gt;1</f>
        <v>0</v>
      </c>
    </row>
    <row r="119" spans="1:9" ht="30" hidden="1" customHeight="1" x14ac:dyDescent="0.3">
      <c r="A119" s="67">
        <f>IF(ISBLANK('List of Employees'!$B119),"",A118+1)</f>
        <v>115</v>
      </c>
      <c r="B119" s="68" t="str">
        <f>CONCATENATE('List of Employees'!$C119," ",'List of Employees'!$D119, " ",LEFT('List of Employees'!$E119,1),IF(ISBLANK('List of Employees'!$E119)," ","."))</f>
        <v>BAYOT ANISIA P.</v>
      </c>
      <c r="C119" s="68" t="s">
        <v>341</v>
      </c>
      <c r="D119" s="68" t="s">
        <v>394</v>
      </c>
      <c r="E119" s="68" t="s">
        <v>124</v>
      </c>
      <c r="F119" s="68" t="s">
        <v>197</v>
      </c>
      <c r="G119" s="68" t="s">
        <v>2398</v>
      </c>
      <c r="H119" s="68" t="s">
        <v>103</v>
      </c>
      <c r="I119" s="69" t="b">
        <f>COUNTIF('List of Employees'!$B$4:$B$766,'List of Employees'!$B119)&gt;1</f>
        <v>0</v>
      </c>
    </row>
    <row r="120" spans="1:9" ht="30" hidden="1" customHeight="1" x14ac:dyDescent="0.3">
      <c r="A120" s="67">
        <f>IF(ISBLANK('List of Employees'!$B120),"",A119+1)</f>
        <v>116</v>
      </c>
      <c r="B120" s="68" t="str">
        <f>CONCATENATE('List of Employees'!$C120," ",'List of Employees'!$D120, " ",LEFT('List of Employees'!$E120,1),IF(ISBLANK('List of Employees'!$E120)," ","."))</f>
        <v>BAYOT ELAINE B.</v>
      </c>
      <c r="C120" s="68" t="s">
        <v>341</v>
      </c>
      <c r="D120" s="68" t="s">
        <v>342</v>
      </c>
      <c r="E120" s="68" t="s">
        <v>1394</v>
      </c>
      <c r="F120" s="68" t="s">
        <v>96</v>
      </c>
      <c r="G120" s="68" t="s">
        <v>2398</v>
      </c>
      <c r="H120" s="68" t="s">
        <v>97</v>
      </c>
      <c r="I120" s="69" t="b">
        <f>COUNTIF('List of Employees'!$B$4:$B$766,'List of Employees'!$B120)&gt;1</f>
        <v>0</v>
      </c>
    </row>
    <row r="121" spans="1:9" ht="30" hidden="1" customHeight="1" x14ac:dyDescent="0.3">
      <c r="A121" s="67">
        <f>IF(ISBLANK('List of Employees'!$B121),"",A120+1)</f>
        <v>117</v>
      </c>
      <c r="B121" s="68" t="str">
        <f>CONCATENATE('List of Employees'!$C121," ",'List of Employees'!$D121, " ",LEFT('List of Employees'!$E121,1),IF(ISBLANK('List of Employees'!$E121)," ","."))</f>
        <v>BAYOT EMILIANA C.</v>
      </c>
      <c r="C121" s="68" t="s">
        <v>341</v>
      </c>
      <c r="D121" s="68" t="s">
        <v>2111</v>
      </c>
      <c r="E121" s="68" t="s">
        <v>134</v>
      </c>
      <c r="F121" s="68" t="s">
        <v>454</v>
      </c>
      <c r="G121" s="68" t="s">
        <v>2398</v>
      </c>
      <c r="H121" s="68" t="s">
        <v>141</v>
      </c>
      <c r="I121" s="69" t="b">
        <f>COUNTIF('List of Employees'!$B$4:$B$766,'List of Employees'!$B121)&gt;1</f>
        <v>0</v>
      </c>
    </row>
    <row r="122" spans="1:9" ht="30" hidden="1" customHeight="1" x14ac:dyDescent="0.3">
      <c r="A122" s="67">
        <f>IF(ISBLANK('List of Employees'!$B122),"",A121+1)</f>
        <v>118</v>
      </c>
      <c r="B122" s="68" t="str">
        <f>CONCATENATE('List of Employees'!$C122," ",'List of Employees'!$D122, " ",LEFT('List of Employees'!$E122,1),IF(ISBLANK('List of Employees'!$E122)," ","."))</f>
        <v>BAYOT GARRY L.</v>
      </c>
      <c r="C122" s="68" t="s">
        <v>341</v>
      </c>
      <c r="D122" s="68" t="s">
        <v>2349</v>
      </c>
      <c r="E122" s="68" t="s">
        <v>805</v>
      </c>
      <c r="F122" s="68" t="s">
        <v>2011</v>
      </c>
      <c r="G122" s="68" t="s">
        <v>1286</v>
      </c>
      <c r="H122" s="68" t="s">
        <v>356</v>
      </c>
      <c r="I122" s="69" t="b">
        <f>COUNTIF('List of Employees'!$B$4:$B$766,'List of Employees'!$B122)&gt;1</f>
        <v>0</v>
      </c>
    </row>
    <row r="123" spans="1:9" ht="30" hidden="1" customHeight="1" x14ac:dyDescent="0.3">
      <c r="A123" s="67">
        <f>IF(ISBLANK('List of Employees'!$B123),"",A122+1)</f>
        <v>119</v>
      </c>
      <c r="B123" s="68" t="str">
        <f>CONCATENATE('List of Employees'!$C123," ",'List of Employees'!$D123, " ",LEFT('List of Employees'!$E123,1),IF(ISBLANK('List of Employees'!$E123)," ","."))</f>
        <v>BAYOT JASMINE A.</v>
      </c>
      <c r="C123" s="68" t="s">
        <v>341</v>
      </c>
      <c r="D123" s="68" t="s">
        <v>2440</v>
      </c>
      <c r="E123" s="68" t="s">
        <v>88</v>
      </c>
      <c r="F123" s="68" t="s">
        <v>2441</v>
      </c>
      <c r="G123" s="68" t="s">
        <v>1694</v>
      </c>
      <c r="H123" s="68" t="s">
        <v>2442</v>
      </c>
      <c r="I123" s="69" t="b">
        <f>COUNTIF('List of Employees'!$B$4:$B$766,'List of Employees'!$B123)&gt;1</f>
        <v>0</v>
      </c>
    </row>
    <row r="124" spans="1:9" ht="30" hidden="1" customHeight="1" x14ac:dyDescent="0.3">
      <c r="A124" s="67">
        <f>IF(ISBLANK('List of Employees'!$B124),"",A123+1)</f>
        <v>120</v>
      </c>
      <c r="B124" s="68" t="str">
        <f>CONCATENATE('List of Employees'!$C124," ",'List of Employees'!$D124, " ",LEFT('List of Employees'!$E124,1),IF(ISBLANK('List of Employees'!$E124)," ","."))</f>
        <v>BAYOT MERCED M.</v>
      </c>
      <c r="C124" s="68" t="s">
        <v>341</v>
      </c>
      <c r="D124" s="68" t="s">
        <v>747</v>
      </c>
      <c r="E124" s="68" t="s">
        <v>84</v>
      </c>
      <c r="F124" s="68" t="s">
        <v>197</v>
      </c>
      <c r="G124" s="68" t="s">
        <v>2398</v>
      </c>
      <c r="H124" s="68" t="s">
        <v>259</v>
      </c>
      <c r="I124" s="69" t="b">
        <f>COUNTIF('List of Employees'!$B$4:$B$766,'List of Employees'!$B124)&gt;1</f>
        <v>0</v>
      </c>
    </row>
    <row r="125" spans="1:9" ht="30" hidden="1" customHeight="1" x14ac:dyDescent="0.3">
      <c r="A125" s="67">
        <f>IF(ISBLANK('List of Employees'!$B125),"",A124+1)</f>
        <v>121</v>
      </c>
      <c r="B125" s="68" t="str">
        <f>CONCATENATE('List of Employees'!$C125," ",'List of Employees'!$D125, " ",LEFT('List of Employees'!$E125,1),IF(ISBLANK('List of Employees'!$E125)," ","."))</f>
        <v>BAYOT RUMER M.</v>
      </c>
      <c r="C125" s="68" t="s">
        <v>341</v>
      </c>
      <c r="D125" s="68" t="s">
        <v>468</v>
      </c>
      <c r="E125" s="68" t="s">
        <v>84</v>
      </c>
      <c r="F125" s="68" t="s">
        <v>125</v>
      </c>
      <c r="G125" s="68" t="s">
        <v>2398</v>
      </c>
      <c r="H125" s="68" t="s">
        <v>462</v>
      </c>
      <c r="I125" s="69" t="b">
        <f>COUNTIF('List of Employees'!$B$4:$B$766,'List of Employees'!$B125)&gt;1</f>
        <v>0</v>
      </c>
    </row>
    <row r="126" spans="1:9" ht="30" hidden="1" customHeight="1" x14ac:dyDescent="0.3">
      <c r="A126" s="67">
        <f>IF(ISBLANK('List of Employees'!$B126),"",A125+1)</f>
        <v>122</v>
      </c>
      <c r="B126" s="68" t="str">
        <f>CONCATENATE('List of Employees'!$C126," ",'List of Employees'!$D126, " ",LEFT('List of Employees'!$E126,1),IF(ISBLANK('List of Employees'!$E126)," ","."))</f>
        <v>BELOSTRINO JULIETA P.</v>
      </c>
      <c r="C126" s="68" t="s">
        <v>1395</v>
      </c>
      <c r="D126" s="68" t="s">
        <v>444</v>
      </c>
      <c r="E126" s="68" t="s">
        <v>124</v>
      </c>
      <c r="F126" s="68" t="s">
        <v>1286</v>
      </c>
      <c r="G126" s="68" t="s">
        <v>1286</v>
      </c>
      <c r="H126" s="68" t="s">
        <v>536</v>
      </c>
      <c r="I126" s="69" t="b">
        <f>COUNTIF('List of Employees'!$B$4:$B$766,'List of Employees'!$B126)&gt;1</f>
        <v>0</v>
      </c>
    </row>
    <row r="127" spans="1:9" ht="30" hidden="1" customHeight="1" x14ac:dyDescent="0.3">
      <c r="A127" s="67">
        <f>IF(ISBLANK('List of Employees'!$B127),"",A126+1)</f>
        <v>123</v>
      </c>
      <c r="B127" s="68" t="str">
        <f>CONCATENATE('List of Employees'!$C127," ",'List of Employees'!$D127, " ",LEFT('List of Employees'!$E127,1),IF(ISBLANK('List of Employees'!$E127)," ","."))</f>
        <v>BERGADO MARILOU B.</v>
      </c>
      <c r="C127" s="68" t="s">
        <v>1396</v>
      </c>
      <c r="D127" s="68" t="s">
        <v>616</v>
      </c>
      <c r="E127" s="68" t="s">
        <v>341</v>
      </c>
      <c r="F127" s="68" t="s">
        <v>1286</v>
      </c>
      <c r="G127" s="68" t="s">
        <v>1286</v>
      </c>
      <c r="H127" s="68" t="s">
        <v>97</v>
      </c>
      <c r="I127" s="69" t="b">
        <f>COUNTIF('List of Employees'!$B$4:$B$766,'List of Employees'!$B127)&gt;1</f>
        <v>0</v>
      </c>
    </row>
    <row r="128" spans="1:9" ht="30" hidden="1" customHeight="1" x14ac:dyDescent="0.3">
      <c r="A128" s="67">
        <f>IF(ISBLANK('List of Employees'!$B128),"",A127+1)</f>
        <v>124</v>
      </c>
      <c r="B128" s="68" t="str">
        <f>CONCATENATE('List of Employees'!$C128," ",'List of Employees'!$D128, " ",LEFT('List of Employees'!$E128,1),IF(ISBLANK('List of Employees'!$E128)," ","."))</f>
        <v>BERNALDEZ MARLONE P.</v>
      </c>
      <c r="C128" s="68" t="s">
        <v>920</v>
      </c>
      <c r="D128" s="68" t="s">
        <v>921</v>
      </c>
      <c r="E128" s="68" t="s">
        <v>124</v>
      </c>
      <c r="F128" s="68" t="s">
        <v>162</v>
      </c>
      <c r="G128" s="68" t="s">
        <v>2398</v>
      </c>
      <c r="H128" s="68" t="s">
        <v>1298</v>
      </c>
      <c r="I128" s="69" t="b">
        <f>COUNTIF('List of Employees'!$B$4:$B$766,'List of Employees'!$B128)&gt;1</f>
        <v>0</v>
      </c>
    </row>
    <row r="129" spans="1:9" ht="30" hidden="1" customHeight="1" x14ac:dyDescent="0.3">
      <c r="A129" s="67">
        <f>IF(ISBLANK('List of Employees'!$B129),"",A128+1)</f>
        <v>125</v>
      </c>
      <c r="B129" s="68" t="str">
        <f>CONCATENATE('List of Employees'!$C129," ",'List of Employees'!$D129, " ",LEFT('List of Employees'!$E129,1),IF(ISBLANK('List of Employees'!$E129)," ","."))</f>
        <v xml:space="preserve">BESAS TRECIA JOY  </v>
      </c>
      <c r="C129" s="68" t="s">
        <v>2375</v>
      </c>
      <c r="D129" s="68" t="s">
        <v>2376</v>
      </c>
      <c r="E129" s="68"/>
      <c r="F129" s="68" t="s">
        <v>2377</v>
      </c>
      <c r="G129" s="68" t="s">
        <v>2398</v>
      </c>
      <c r="H129" s="68"/>
      <c r="I129" s="69" t="b">
        <f>COUNTIF('List of Employees'!$B$4:$B$766,'List of Employees'!$B129)&gt;1</f>
        <v>0</v>
      </c>
    </row>
    <row r="130" spans="1:9" ht="30" hidden="1" customHeight="1" x14ac:dyDescent="0.3">
      <c r="A130" s="67">
        <f>IF(ISBLANK('List of Employees'!$B130),"",A129+1)</f>
        <v>126</v>
      </c>
      <c r="B130" s="68" t="str">
        <f>CONCATENATE('List of Employees'!$C130," ",'List of Employees'!$D130, " ",LEFT('List of Employees'!$E130,1),IF(ISBLANK('List of Employees'!$E130)," ","."))</f>
        <v>BISCOCHO JULIETA G.</v>
      </c>
      <c r="C130" s="68" t="s">
        <v>443</v>
      </c>
      <c r="D130" s="68" t="s">
        <v>444</v>
      </c>
      <c r="E130" s="68" t="s">
        <v>678</v>
      </c>
      <c r="F130" s="68" t="s">
        <v>348</v>
      </c>
      <c r="G130" s="68" t="s">
        <v>2398</v>
      </c>
      <c r="H130" s="68" t="s">
        <v>103</v>
      </c>
      <c r="I130" s="69" t="b">
        <f>COUNTIF('List of Employees'!$B$4:$B$766,'List of Employees'!$B130)&gt;1</f>
        <v>0</v>
      </c>
    </row>
    <row r="131" spans="1:9" ht="30" hidden="1" customHeight="1" x14ac:dyDescent="0.3">
      <c r="A131" s="67">
        <f>IF(ISBLANK('List of Employees'!$B131),"",A130+1)</f>
        <v>127</v>
      </c>
      <c r="B131" s="68" t="str">
        <f>CONCATENATE('List of Employees'!$C131," ",'List of Employees'!$D131, " ",LEFT('List of Employees'!$E131,1),IF(ISBLANK('List of Employees'!$E131)," ","."))</f>
        <v>BITUIN LUCKY NIKKO G.</v>
      </c>
      <c r="C131" s="68" t="s">
        <v>1397</v>
      </c>
      <c r="D131" s="68" t="s">
        <v>1398</v>
      </c>
      <c r="E131" s="68" t="s">
        <v>166</v>
      </c>
      <c r="F131" s="68" t="s">
        <v>1700</v>
      </c>
      <c r="G131" s="68" t="s">
        <v>1286</v>
      </c>
      <c r="H131" s="68" t="s">
        <v>135</v>
      </c>
      <c r="I131" s="69" t="b">
        <f>COUNTIF('List of Employees'!$B$4:$B$766,'List of Employees'!$B131)&gt;1</f>
        <v>0</v>
      </c>
    </row>
    <row r="132" spans="1:9" ht="30" hidden="1" customHeight="1" x14ac:dyDescent="0.3">
      <c r="A132" s="67">
        <f>IF(ISBLANK('List of Employees'!$B132),"",A131+1)</f>
        <v>128</v>
      </c>
      <c r="B132" s="68" t="str">
        <f>CONCATENATE('List of Employees'!$C132," ",'List of Employees'!$D132, " ",LEFT('List of Employees'!$E132,1),IF(ISBLANK('List of Employees'!$E132)," ","."))</f>
        <v>BOFILL ERNA P.</v>
      </c>
      <c r="C132" s="68" t="s">
        <v>851</v>
      </c>
      <c r="D132" s="68" t="s">
        <v>850</v>
      </c>
      <c r="E132" s="68" t="s">
        <v>176</v>
      </c>
      <c r="F132" s="68" t="s">
        <v>125</v>
      </c>
      <c r="G132" s="68" t="s">
        <v>2398</v>
      </c>
      <c r="H132" s="68" t="s">
        <v>536</v>
      </c>
      <c r="I132" s="69" t="b">
        <f>COUNTIF('List of Employees'!$B$4:$B$766,'List of Employees'!$B132)&gt;1</f>
        <v>0</v>
      </c>
    </row>
    <row r="133" spans="1:9" ht="30" hidden="1" customHeight="1" x14ac:dyDescent="0.3">
      <c r="A133" s="67">
        <f>IF(ISBLANK('List of Employees'!$B133),"",A132+1)</f>
        <v>129</v>
      </c>
      <c r="B133" s="68" t="str">
        <f>CONCATENATE('List of Employees'!$C133," ",'List of Employees'!$D133, " ",LEFT('List of Employees'!$E133,1),IF(ISBLANK('List of Employees'!$E133)," ","."))</f>
        <v>BOHULANO MARY ANNE JOY B.</v>
      </c>
      <c r="C133" s="68" t="s">
        <v>2577</v>
      </c>
      <c r="D133" s="68" t="s">
        <v>2578</v>
      </c>
      <c r="E133" s="68" t="s">
        <v>2579</v>
      </c>
      <c r="F133" s="68" t="s">
        <v>211</v>
      </c>
      <c r="G133" s="68" t="s">
        <v>2398</v>
      </c>
      <c r="H133" s="68" t="s">
        <v>212</v>
      </c>
      <c r="I133" s="69" t="b">
        <f>COUNTIF('List of Employees'!$B$4:$B$766,'List of Employees'!$B133)&gt;1</f>
        <v>0</v>
      </c>
    </row>
    <row r="134" spans="1:9" ht="30" hidden="1" customHeight="1" x14ac:dyDescent="0.3">
      <c r="A134" s="67">
        <f>IF(ISBLANK('List of Employees'!$B134),"",A133+1)</f>
        <v>130</v>
      </c>
      <c r="B134" s="68" t="str">
        <f>CONCATENATE('List of Employees'!$C134," ",'List of Employees'!$D134, " ",LEFT('List of Employees'!$E134,1),IF(ISBLANK('List of Employees'!$E134)," ","."))</f>
        <v>BORJA EDWIN G.</v>
      </c>
      <c r="C134" s="68" t="s">
        <v>250</v>
      </c>
      <c r="D134" s="68" t="s">
        <v>249</v>
      </c>
      <c r="E134" s="68" t="s">
        <v>166</v>
      </c>
      <c r="F134" s="68" t="s">
        <v>197</v>
      </c>
      <c r="G134" s="68" t="s">
        <v>2398</v>
      </c>
      <c r="H134" s="68" t="s">
        <v>240</v>
      </c>
      <c r="I134" s="69" t="b">
        <f>COUNTIF('List of Employees'!$B$4:$B$766,'List of Employees'!$B134)&gt;1</f>
        <v>0</v>
      </c>
    </row>
    <row r="135" spans="1:9" ht="30" hidden="1" customHeight="1" x14ac:dyDescent="0.3">
      <c r="A135" s="67">
        <f>IF(ISBLANK('List of Employees'!$B135),"",A134+1)</f>
        <v>131</v>
      </c>
      <c r="B135" s="68" t="str">
        <f>CONCATENATE('List of Employees'!$C135," ",'List of Employees'!$D135, " ",LEFT('List of Employees'!$E135,1),IF(ISBLANK('List of Employees'!$E135)," ","."))</f>
        <v>BORJA NECY M.</v>
      </c>
      <c r="C135" s="68" t="s">
        <v>250</v>
      </c>
      <c r="D135" s="68" t="s">
        <v>607</v>
      </c>
      <c r="E135" s="68" t="s">
        <v>84</v>
      </c>
      <c r="F135" s="68" t="s">
        <v>170</v>
      </c>
      <c r="G135" s="68" t="s">
        <v>2398</v>
      </c>
      <c r="H135" s="68" t="s">
        <v>182</v>
      </c>
      <c r="I135" s="69" t="b">
        <f>COUNTIF('List of Employees'!$B$4:$B$766,'List of Employees'!$B135)&gt;1</f>
        <v>0</v>
      </c>
    </row>
    <row r="136" spans="1:9" ht="30" hidden="1" customHeight="1" x14ac:dyDescent="0.3">
      <c r="A136" s="67">
        <f>IF(ISBLANK('List of Employees'!$B136),"",A135+1)</f>
        <v>132</v>
      </c>
      <c r="B136" s="68" t="str">
        <f>CONCATENATE('List of Employees'!$C136," ",'List of Employees'!$D136, " ",LEFT('List of Employees'!$E136,1),IF(ISBLANK('List of Employees'!$E136)," ","."))</f>
        <v>BRIZUELA LENIE E.</v>
      </c>
      <c r="C136" s="68" t="s">
        <v>1399</v>
      </c>
      <c r="D136" s="68" t="s">
        <v>1400</v>
      </c>
      <c r="E136" s="68" t="s">
        <v>1401</v>
      </c>
      <c r="F136" s="68" t="s">
        <v>1286</v>
      </c>
      <c r="G136" s="68" t="s">
        <v>1286</v>
      </c>
      <c r="H136" s="68" t="s">
        <v>1698</v>
      </c>
      <c r="I136" s="69" t="b">
        <f>COUNTIF('List of Employees'!$B$4:$B$766,'List of Employees'!$B136)&gt;1</f>
        <v>0</v>
      </c>
    </row>
    <row r="137" spans="1:9" ht="30" hidden="1" customHeight="1" x14ac:dyDescent="0.3">
      <c r="A137" s="67">
        <f>IF(ISBLANK('List of Employees'!$B137),"",A136+1)</f>
        <v>133</v>
      </c>
      <c r="B137" s="68" t="str">
        <f>CONCATENATE('List of Employees'!$C137," ",'List of Employees'!$D137, " ",LEFT('List of Employees'!$E137,1),IF(ISBLANK('List of Employees'!$E137)," ","."))</f>
        <v>BRON FLORENCIO L.</v>
      </c>
      <c r="C137" s="68" t="s">
        <v>1402</v>
      </c>
      <c r="D137" s="68" t="s">
        <v>1403</v>
      </c>
      <c r="E137" s="68" t="s">
        <v>226</v>
      </c>
      <c r="F137" s="68" t="s">
        <v>1286</v>
      </c>
      <c r="G137" s="68" t="s">
        <v>1286</v>
      </c>
      <c r="H137" s="68" t="s">
        <v>1697</v>
      </c>
      <c r="I137" s="69" t="b">
        <f>COUNTIF('List of Employees'!$B$4:$B$766,'List of Employees'!$B137)&gt;1</f>
        <v>0</v>
      </c>
    </row>
    <row r="138" spans="1:9" ht="30" hidden="1" customHeight="1" x14ac:dyDescent="0.3">
      <c r="A138" s="67">
        <f>IF(ISBLANK('List of Employees'!$B138),"",A137+1)</f>
        <v>134</v>
      </c>
      <c r="B138" s="68" t="str">
        <f>CONCATENATE('List of Employees'!$C138," ",'List of Employees'!$D138, " ",LEFT('List of Employees'!$E138,1),IF(ISBLANK('List of Employees'!$E138)," ","."))</f>
        <v xml:space="preserve">BUELBO MICHLE  </v>
      </c>
      <c r="C138" s="68" t="s">
        <v>2544</v>
      </c>
      <c r="D138" s="68" t="s">
        <v>2545</v>
      </c>
      <c r="E138" s="68"/>
      <c r="F138" s="68" t="s">
        <v>1286</v>
      </c>
      <c r="G138" s="68" t="s">
        <v>1286</v>
      </c>
      <c r="H138" s="68" t="s">
        <v>1695</v>
      </c>
      <c r="I138" s="69" t="b">
        <f>COUNTIF('List of Employees'!$B$4:$B$766,'List of Employees'!$B138)&gt;1</f>
        <v>0</v>
      </c>
    </row>
    <row r="139" spans="1:9" ht="30" hidden="1" customHeight="1" x14ac:dyDescent="0.3">
      <c r="A139" s="67">
        <f>IF(ISBLANK('List of Employees'!$B139),"",A138+1)</f>
        <v>135</v>
      </c>
      <c r="B139" s="68" t="str">
        <f>CONCATENATE('List of Employees'!$C139," ",'List of Employees'!$D139, " ",LEFT('List of Employees'!$E139,1),IF(ISBLANK('List of Employees'!$E139)," ","."))</f>
        <v>BUGARIN MA. ANA M.</v>
      </c>
      <c r="C139" s="68" t="s">
        <v>533</v>
      </c>
      <c r="D139" s="68" t="s">
        <v>534</v>
      </c>
      <c r="E139" s="68" t="s">
        <v>1326</v>
      </c>
      <c r="F139" s="68" t="s">
        <v>535</v>
      </c>
      <c r="G139" s="68" t="s">
        <v>2398</v>
      </c>
      <c r="H139" s="68" t="s">
        <v>536</v>
      </c>
      <c r="I139" s="69" t="b">
        <f>COUNTIF('List of Employees'!$B$4:$B$766,'List of Employees'!$B139)&gt;1</f>
        <v>0</v>
      </c>
    </row>
    <row r="140" spans="1:9" ht="30" hidden="1" customHeight="1" x14ac:dyDescent="0.3">
      <c r="A140" s="67">
        <f>IF(ISBLANK('List of Employees'!$B140),"",A139+1)</f>
        <v>136</v>
      </c>
      <c r="B140" s="68" t="str">
        <f>CONCATENATE('List of Employees'!$C140," ",'List of Employees'!$D140, " ",LEFT('List of Employees'!$E140,1),IF(ISBLANK('List of Employees'!$E140)," ","."))</f>
        <v>BUNGCASAN REGINALDO JR. B.</v>
      </c>
      <c r="C140" s="68" t="s">
        <v>633</v>
      </c>
      <c r="D140" s="68" t="s">
        <v>634</v>
      </c>
      <c r="E140" s="68" t="s">
        <v>145</v>
      </c>
      <c r="F140" s="68" t="s">
        <v>125</v>
      </c>
      <c r="G140" s="68" t="s">
        <v>2398</v>
      </c>
      <c r="H140" s="68" t="s">
        <v>141</v>
      </c>
      <c r="I140" s="69" t="b">
        <f>COUNTIF('List of Employees'!$B$4:$B$766,'List of Employees'!$B140)&gt;1</f>
        <v>0</v>
      </c>
    </row>
    <row r="141" spans="1:9" ht="30" hidden="1" customHeight="1" x14ac:dyDescent="0.3">
      <c r="A141" s="67">
        <f>IF(ISBLANK('List of Employees'!$B141),"",A140+1)</f>
        <v>137</v>
      </c>
      <c r="B141" s="68" t="str">
        <f>CONCATENATE('List of Employees'!$C141," ",'List of Employees'!$D141, " ",LEFT('List of Employees'!$E141,1),IF(ISBLANK('List of Employees'!$E141)," ","."))</f>
        <v>BURAZON CARIDAD A.</v>
      </c>
      <c r="C141" s="68" t="s">
        <v>827</v>
      </c>
      <c r="D141" s="68" t="s">
        <v>828</v>
      </c>
      <c r="E141" s="68" t="s">
        <v>283</v>
      </c>
      <c r="F141" s="68" t="s">
        <v>829</v>
      </c>
      <c r="G141" s="68" t="s">
        <v>2398</v>
      </c>
      <c r="H141" s="68" t="s">
        <v>103</v>
      </c>
      <c r="I141" s="69" t="b">
        <f>COUNTIF('List of Employees'!$B$4:$B$766,'List of Employees'!$B141)&gt;1</f>
        <v>0</v>
      </c>
    </row>
    <row r="142" spans="1:9" ht="30" hidden="1" customHeight="1" x14ac:dyDescent="0.3">
      <c r="A142" s="67">
        <f>IF(ISBLANK('List of Employees'!$B142),"",A141+1)</f>
        <v>138</v>
      </c>
      <c r="B142" s="68" t="str">
        <f>CONCATENATE('List of Employees'!$C142," ",'List of Employees'!$D142, " ",LEFT('List of Employees'!$E142,1),IF(ISBLANK('List of Employees'!$E142)," ","."))</f>
        <v>BUTALON DIANNE H.</v>
      </c>
      <c r="C142" s="68" t="s">
        <v>1404</v>
      </c>
      <c r="D142" s="68" t="s">
        <v>1405</v>
      </c>
      <c r="E142" s="68" t="s">
        <v>618</v>
      </c>
      <c r="F142" s="68" t="s">
        <v>1700</v>
      </c>
      <c r="G142" s="68" t="s">
        <v>1286</v>
      </c>
      <c r="H142" s="68" t="s">
        <v>97</v>
      </c>
      <c r="I142" s="69" t="b">
        <f>COUNTIF('List of Employees'!$B$4:$B$766,'List of Employees'!$B142)&gt;1</f>
        <v>0</v>
      </c>
    </row>
    <row r="143" spans="1:9" ht="30" hidden="1" customHeight="1" x14ac:dyDescent="0.3">
      <c r="A143" s="67">
        <f>IF(ISBLANK('List of Employees'!$B143),"",A142+1)</f>
        <v>139</v>
      </c>
      <c r="B143" s="68" t="str">
        <f>CONCATENATE('List of Employees'!$C143," ",'List of Employees'!$D143, " ",LEFT('List of Employees'!$E143,1),IF(ISBLANK('List of Employees'!$E143)," ","."))</f>
        <v>CABANLIT ZOSIMA M.</v>
      </c>
      <c r="C143" s="68" t="s">
        <v>1406</v>
      </c>
      <c r="D143" s="68" t="s">
        <v>1407</v>
      </c>
      <c r="E143" s="68" t="s">
        <v>84</v>
      </c>
      <c r="F143" s="68" t="s">
        <v>1286</v>
      </c>
      <c r="G143" s="68" t="s">
        <v>1286</v>
      </c>
      <c r="H143" s="68" t="s">
        <v>589</v>
      </c>
      <c r="I143" s="69" t="b">
        <f>COUNTIF('List of Employees'!$B$4:$B$766,'List of Employees'!$B143)&gt;1</f>
        <v>0</v>
      </c>
    </row>
    <row r="144" spans="1:9" ht="30" hidden="1" customHeight="1" x14ac:dyDescent="0.3">
      <c r="A144" s="67">
        <f>IF(ISBLANK('List of Employees'!$B144),"",A143+1)</f>
        <v>140</v>
      </c>
      <c r="B144" s="68" t="str">
        <f>CONCATENATE('List of Employees'!$C144," ",'List of Employees'!$D144, " ",LEFT('List of Employees'!$E144,1),IF(ISBLANK('List of Employees'!$E144)," ","."))</f>
        <v>CABANTING AIRA P.</v>
      </c>
      <c r="C144" s="68" t="s">
        <v>1408</v>
      </c>
      <c r="D144" s="68" t="s">
        <v>1409</v>
      </c>
      <c r="E144" s="68" t="s">
        <v>578</v>
      </c>
      <c r="F144" s="68" t="s">
        <v>1693</v>
      </c>
      <c r="G144" s="68" t="s">
        <v>1286</v>
      </c>
      <c r="H144" s="68" t="s">
        <v>97</v>
      </c>
      <c r="I144" s="69" t="b">
        <f>COUNTIF('List of Employees'!$B$4:$B$766,'List of Employees'!$B144)&gt;1</f>
        <v>0</v>
      </c>
    </row>
    <row r="145" spans="1:9" ht="30" hidden="1" customHeight="1" x14ac:dyDescent="0.3">
      <c r="A145" s="67">
        <f>IF(ISBLANK('List of Employees'!$B145),"",A144+1)</f>
        <v>141</v>
      </c>
      <c r="B145" s="68" t="str">
        <f>CONCATENATE('List of Employees'!$C145," ",'List of Employees'!$D145, " ",LEFT('List of Employees'!$E145,1),IF(ISBLANK('List of Employees'!$E145)," ","."))</f>
        <v>CABASI JANN PAUL S.</v>
      </c>
      <c r="C145" s="68" t="s">
        <v>1510</v>
      </c>
      <c r="D145" s="68" t="s">
        <v>2370</v>
      </c>
      <c r="E145" s="68" t="s">
        <v>2371</v>
      </c>
      <c r="F145" s="68" t="s">
        <v>1694</v>
      </c>
      <c r="G145" s="68" t="s">
        <v>1694</v>
      </c>
      <c r="H145" s="68" t="s">
        <v>135</v>
      </c>
      <c r="I145" s="69" t="b">
        <f>COUNTIF('List of Employees'!$B$4:$B$766,'List of Employees'!$B145)&gt;1</f>
        <v>0</v>
      </c>
    </row>
    <row r="146" spans="1:9" ht="30" hidden="1" customHeight="1" x14ac:dyDescent="0.3">
      <c r="A146" s="67">
        <f>IF(ISBLANK('List of Employees'!$B146),"",A145+1)</f>
        <v>142</v>
      </c>
      <c r="B146" s="68" t="str">
        <f>CONCATENATE('List of Employees'!$C146," ",'List of Employees'!$D146, " ",LEFT('List of Employees'!$E146,1),IF(ISBLANK('List of Employees'!$E146)," ","."))</f>
        <v>CACAO ANDREA F.</v>
      </c>
      <c r="C146" s="68" t="s">
        <v>234</v>
      </c>
      <c r="D146" s="68" t="s">
        <v>235</v>
      </c>
      <c r="E146" s="68" t="s">
        <v>236</v>
      </c>
      <c r="F146" s="68" t="s">
        <v>211</v>
      </c>
      <c r="G146" s="68" t="s">
        <v>2398</v>
      </c>
      <c r="H146" s="68" t="s">
        <v>212</v>
      </c>
      <c r="I146" s="69" t="b">
        <f>COUNTIF('List of Employees'!$B$4:$B$766,'List of Employees'!$B146)&gt;1</f>
        <v>0</v>
      </c>
    </row>
    <row r="147" spans="1:9" ht="30" hidden="1" customHeight="1" x14ac:dyDescent="0.3">
      <c r="A147" s="67">
        <f>IF(ISBLANK('List of Employees'!$B147),"",A146+1)</f>
        <v>143</v>
      </c>
      <c r="B147" s="68" t="str">
        <f>CONCATENATE('List of Employees'!$C147," ",'List of Employees'!$D147, " ",LEFT('List of Employees'!$E147,1),IF(ISBLANK('List of Employees'!$E147)," ","."))</f>
        <v>CAGUICLA JO HAENA D.</v>
      </c>
      <c r="C147" s="68" t="s">
        <v>1410</v>
      </c>
      <c r="D147" s="68" t="s">
        <v>1411</v>
      </c>
      <c r="E147" s="68" t="s">
        <v>119</v>
      </c>
      <c r="F147" s="68" t="s">
        <v>1701</v>
      </c>
      <c r="G147" s="68" t="s">
        <v>1694</v>
      </c>
      <c r="H147" s="68"/>
      <c r="I147" s="69" t="b">
        <f>COUNTIF('List of Employees'!$B$4:$B$766,'List of Employees'!$B147)&gt;1</f>
        <v>0</v>
      </c>
    </row>
    <row r="148" spans="1:9" ht="30" hidden="1" customHeight="1" x14ac:dyDescent="0.3">
      <c r="A148" s="67">
        <f>IF(ISBLANK('List of Employees'!$B148),"",A147+1)</f>
        <v>144</v>
      </c>
      <c r="B148" s="68" t="str">
        <f>CONCATENATE('List of Employees'!$C148," ",'List of Employees'!$D148, " ",LEFT('List of Employees'!$E148,1),IF(ISBLANK('List of Employees'!$E148)," ","."))</f>
        <v>CAGUITLA ELSA A.</v>
      </c>
      <c r="C148" s="68" t="s">
        <v>1412</v>
      </c>
      <c r="D148" s="68" t="s">
        <v>670</v>
      </c>
      <c r="E148" s="68" t="s">
        <v>283</v>
      </c>
      <c r="F148" s="68" t="s">
        <v>1286</v>
      </c>
      <c r="G148" s="68" t="s">
        <v>1286</v>
      </c>
      <c r="H148" s="68" t="s">
        <v>198</v>
      </c>
      <c r="I148" s="69" t="b">
        <f>COUNTIF('List of Employees'!$B$4:$B$766,'List of Employees'!$B148)&gt;1</f>
        <v>0</v>
      </c>
    </row>
    <row r="149" spans="1:9" ht="30" hidden="1" customHeight="1" x14ac:dyDescent="0.3">
      <c r="A149" s="67">
        <f>IF(ISBLANK('List of Employees'!$B149),"",A148+1)</f>
        <v>145</v>
      </c>
      <c r="B149" s="68" t="str">
        <f>CONCATENATE('List of Employees'!$C149," ",'List of Employees'!$D149, " ",LEFT('List of Employees'!$E149,1),IF(ISBLANK('List of Employees'!$E149)," ","."))</f>
        <v>CAGUITLA GEMINIANO M.</v>
      </c>
      <c r="C149" s="68" t="s">
        <v>1412</v>
      </c>
      <c r="D149" s="68" t="s">
        <v>1413</v>
      </c>
      <c r="E149" s="68" t="s">
        <v>319</v>
      </c>
      <c r="F149" s="68" t="s">
        <v>1286</v>
      </c>
      <c r="G149" s="68" t="s">
        <v>1286</v>
      </c>
      <c r="H149" s="68" t="s">
        <v>288</v>
      </c>
      <c r="I149" s="69" t="b">
        <f>COUNTIF('List of Employees'!$B$4:$B$766,'List of Employees'!$B149)&gt;1</f>
        <v>0</v>
      </c>
    </row>
    <row r="150" spans="1:9" ht="30" hidden="1" customHeight="1" x14ac:dyDescent="0.3">
      <c r="A150" s="67">
        <f>IF(ISBLANK('List of Employees'!$B150),"",A149+1)</f>
        <v>146</v>
      </c>
      <c r="B150" s="68" t="str">
        <f>CONCATENATE('List of Employees'!$C150," ",'List of Employees'!$D150, " ",LEFT('List of Employees'!$E150,1),IF(ISBLANK('List of Employees'!$E150)," ","."))</f>
        <v>CAJAS MINA H.</v>
      </c>
      <c r="C150" s="68" t="s">
        <v>1414</v>
      </c>
      <c r="D150" s="68" t="s">
        <v>1415</v>
      </c>
      <c r="E150" s="68" t="s">
        <v>1416</v>
      </c>
      <c r="F150" s="68" t="s">
        <v>1286</v>
      </c>
      <c r="G150" s="68" t="s">
        <v>1286</v>
      </c>
      <c r="H150" s="68" t="s">
        <v>198</v>
      </c>
      <c r="I150" s="69" t="b">
        <f>COUNTIF('List of Employees'!$B$4:$B$766,'List of Employees'!$B150)&gt;1</f>
        <v>0</v>
      </c>
    </row>
    <row r="151" spans="1:9" ht="30" hidden="1" customHeight="1" x14ac:dyDescent="0.3">
      <c r="A151" s="67">
        <f>IF(ISBLANK('List of Employees'!$B151),"",A150+1)</f>
        <v>147</v>
      </c>
      <c r="B151" s="68" t="str">
        <f>CONCATENATE('List of Employees'!$C151," ",'List of Employees'!$D151, " ",LEFT('List of Employees'!$E151,1),IF(ISBLANK('List of Employees'!$E151)," ","."))</f>
        <v>CALANOG ALMA P.</v>
      </c>
      <c r="C151" s="68" t="s">
        <v>689</v>
      </c>
      <c r="D151" s="68" t="s">
        <v>87</v>
      </c>
      <c r="E151" s="68" t="s">
        <v>124</v>
      </c>
      <c r="F151" s="68" t="s">
        <v>125</v>
      </c>
      <c r="G151" s="68" t="s">
        <v>2398</v>
      </c>
      <c r="H151" s="68" t="s">
        <v>356</v>
      </c>
      <c r="I151" s="69" t="b">
        <f>COUNTIF('List of Employees'!$B$4:$B$766,'List of Employees'!$B151)&gt;1</f>
        <v>0</v>
      </c>
    </row>
    <row r="152" spans="1:9" ht="30" hidden="1" customHeight="1" x14ac:dyDescent="0.3">
      <c r="A152" s="67">
        <f>IF(ISBLANK('List of Employees'!$B152),"",A151+1)</f>
        <v>148</v>
      </c>
      <c r="B152" s="68" t="str">
        <f>CONCATENATE('List of Employees'!$C152," ",'List of Employees'!$D152, " ",LEFT('List of Employees'!$E152,1),IF(ISBLANK('List of Employees'!$E152)," ","."))</f>
        <v>CALANOG EUGENE V.</v>
      </c>
      <c r="C152" s="68" t="s">
        <v>689</v>
      </c>
      <c r="D152" s="68" t="s">
        <v>1966</v>
      </c>
      <c r="E152" s="68" t="s">
        <v>344</v>
      </c>
      <c r="F152" s="68" t="s">
        <v>1967</v>
      </c>
      <c r="G152" s="68" t="s">
        <v>2398</v>
      </c>
      <c r="H152" s="68" t="s">
        <v>135</v>
      </c>
      <c r="I152" s="69" t="b">
        <f>COUNTIF('List of Employees'!$B$4:$B$766,'List of Employees'!$B152)&gt;1</f>
        <v>0</v>
      </c>
    </row>
    <row r="153" spans="1:9" ht="30" hidden="1" customHeight="1" x14ac:dyDescent="0.3">
      <c r="A153" s="67">
        <f>IF(ISBLANK('List of Employees'!$B153),"",A152+1)</f>
        <v>149</v>
      </c>
      <c r="B153" s="68" t="str">
        <f>CONCATENATE('List of Employees'!$C153," ",'List of Employees'!$D153, " ",LEFT('List of Employees'!$E153,1),IF(ISBLANK('List of Employees'!$E153)," ","."))</f>
        <v>CAMERO PEDRITO C.</v>
      </c>
      <c r="C153" s="68" t="s">
        <v>2009</v>
      </c>
      <c r="D153" s="68" t="s">
        <v>2010</v>
      </c>
      <c r="E153" s="68" t="s">
        <v>134</v>
      </c>
      <c r="F153" s="68" t="s">
        <v>2011</v>
      </c>
      <c r="G153" s="68" t="s">
        <v>1286</v>
      </c>
      <c r="H153" s="68" t="s">
        <v>2012</v>
      </c>
      <c r="I153" s="69" t="b">
        <f>COUNTIF('List of Employees'!$B$4:$B$766,'List of Employees'!$B153)&gt;1</f>
        <v>0</v>
      </c>
    </row>
    <row r="154" spans="1:9" ht="30" hidden="1" customHeight="1" x14ac:dyDescent="0.3">
      <c r="A154" s="67">
        <f>IF(ISBLANK('List of Employees'!$B154),"",A153+1)</f>
        <v>150</v>
      </c>
      <c r="B154" s="68" t="str">
        <f>CONCATENATE('List of Employees'!$C154," ",'List of Employees'!$D154, " ",LEFT('List of Employees'!$E154,1),IF(ISBLANK('List of Employees'!$E154)," ","."))</f>
        <v>CANDELARIA DANILO M.</v>
      </c>
      <c r="C154" s="68" t="s">
        <v>1289</v>
      </c>
      <c r="D154" s="68" t="s">
        <v>305</v>
      </c>
      <c r="E154" s="68" t="s">
        <v>84</v>
      </c>
      <c r="F154" s="68" t="s">
        <v>1290</v>
      </c>
      <c r="G154" s="68" t="s">
        <v>2398</v>
      </c>
      <c r="H154" s="68" t="s">
        <v>285</v>
      </c>
      <c r="I154" s="69" t="b">
        <f>COUNTIF('List of Employees'!$B$4:$B$766,'List of Employees'!$B154)&gt;1</f>
        <v>0</v>
      </c>
    </row>
    <row r="155" spans="1:9" ht="30" hidden="1" customHeight="1" x14ac:dyDescent="0.3">
      <c r="A155" s="67">
        <f>IF(ISBLANK('List of Employees'!$B155),"",A154+1)</f>
        <v>151</v>
      </c>
      <c r="B155" s="68" t="str">
        <f>CONCATENATE('List of Employees'!$C155," ",'List of Employees'!$D155, " ",LEFT('List of Employees'!$E155,1),IF(ISBLANK('List of Employees'!$E155)," ","."))</f>
        <v>CAPACIA JASON A.</v>
      </c>
      <c r="C155" s="68" t="s">
        <v>2492</v>
      </c>
      <c r="D155" s="68" t="s">
        <v>2493</v>
      </c>
      <c r="E155" s="68" t="s">
        <v>615</v>
      </c>
      <c r="F155" s="68" t="s">
        <v>1286</v>
      </c>
      <c r="G155" s="68" t="s">
        <v>1286</v>
      </c>
      <c r="H155" s="68" t="s">
        <v>1695</v>
      </c>
      <c r="I155" s="69" t="b">
        <f>COUNTIF('List of Employees'!$B$4:$B$766,'List of Employees'!$B155)&gt;1</f>
        <v>0</v>
      </c>
    </row>
    <row r="156" spans="1:9" ht="30" hidden="1" customHeight="1" x14ac:dyDescent="0.3">
      <c r="A156" s="67">
        <f>IF(ISBLANK('List of Employees'!$B156),"",A155+1)</f>
        <v>152</v>
      </c>
      <c r="B156" s="68" t="str">
        <f>CONCATENATE('List of Employees'!$C156," ",'List of Employees'!$D156, " ",LEFT('List of Employees'!$E156,1),IF(ISBLANK('List of Employees'!$E156)," ","."))</f>
        <v>CAPACIA JAYSON A.</v>
      </c>
      <c r="C156" s="68" t="s">
        <v>2492</v>
      </c>
      <c r="D156" s="68" t="s">
        <v>1679</v>
      </c>
      <c r="E156" s="68" t="s">
        <v>615</v>
      </c>
      <c r="F156" s="68" t="s">
        <v>1286</v>
      </c>
      <c r="G156" s="68" t="s">
        <v>1286</v>
      </c>
      <c r="H156" s="68" t="s">
        <v>1695</v>
      </c>
      <c r="I156" s="69" t="b">
        <f>COUNTIF('List of Employees'!$B$4:$B$766,'List of Employees'!$B156)&gt;1</f>
        <v>0</v>
      </c>
    </row>
    <row r="157" spans="1:9" ht="30" hidden="1" customHeight="1" x14ac:dyDescent="0.3">
      <c r="A157" s="67">
        <f>IF(ISBLANK('List of Employees'!$B157),"",A156+1)</f>
        <v>153</v>
      </c>
      <c r="B157" s="68" t="str">
        <f>CONCATENATE('List of Employees'!$C157," ",'List of Employees'!$D157, " ",LEFT('List of Employees'!$E157,1),IF(ISBLANK('List of Employees'!$E157)," ","."))</f>
        <v>CAPUNO OLIVER M.</v>
      </c>
      <c r="C157" s="68" t="s">
        <v>844</v>
      </c>
      <c r="D157" s="68" t="s">
        <v>1417</v>
      </c>
      <c r="E157" s="68" t="s">
        <v>84</v>
      </c>
      <c r="F157" s="68" t="s">
        <v>1286</v>
      </c>
      <c r="G157" s="68" t="s">
        <v>1286</v>
      </c>
      <c r="H157" s="68" t="s">
        <v>1702</v>
      </c>
      <c r="I157" s="69" t="b">
        <f>COUNTIF('List of Employees'!$B$4:$B$766,'List of Employees'!$B157)&gt;1</f>
        <v>0</v>
      </c>
    </row>
    <row r="158" spans="1:9" ht="30" hidden="1" customHeight="1" x14ac:dyDescent="0.3">
      <c r="A158" s="67">
        <f>IF(ISBLANK('List of Employees'!$B158),"",A157+1)</f>
        <v>154</v>
      </c>
      <c r="B158" s="68" t="str">
        <f>CONCATENATE('List of Employees'!$C158," ",'List of Employees'!$D158, " ",LEFT('List of Employees'!$E158,1),IF(ISBLANK('List of Employees'!$E158)," ","."))</f>
        <v>CAPUPUS LIZA FE F.</v>
      </c>
      <c r="C158" s="68" t="s">
        <v>1318</v>
      </c>
      <c r="D158" s="68" t="s">
        <v>1319</v>
      </c>
      <c r="E158" s="68" t="s">
        <v>1320</v>
      </c>
      <c r="F158" s="68" t="s">
        <v>1321</v>
      </c>
      <c r="G158" s="68" t="s">
        <v>2398</v>
      </c>
      <c r="H158" s="68" t="s">
        <v>135</v>
      </c>
      <c r="I158" s="69" t="b">
        <f>COUNTIF('List of Employees'!$B$4:$B$766,'List of Employees'!$B158)&gt;1</f>
        <v>0</v>
      </c>
    </row>
    <row r="159" spans="1:9" ht="30" customHeight="1" x14ac:dyDescent="0.3">
      <c r="A159" s="67">
        <f>IF(ISBLANK('List of Employees'!$B159),"",A158+1)</f>
        <v>155</v>
      </c>
      <c r="B159" s="68" t="str">
        <f>CONCATENATE('List of Employees'!$C159," ",'List of Employees'!$D159, " ",LEFT('List of Employees'!$E159,1),IF(ISBLANK('List of Employees'!$E159)," ","."))</f>
        <v>CARAAN ANNABELLE F.</v>
      </c>
      <c r="C159" s="68" t="s">
        <v>649</v>
      </c>
      <c r="D159" s="68" t="s">
        <v>650</v>
      </c>
      <c r="E159" s="68" t="s">
        <v>236</v>
      </c>
      <c r="F159" s="68" t="s">
        <v>651</v>
      </c>
      <c r="G159" s="68" t="s">
        <v>2398</v>
      </c>
      <c r="H159" s="68" t="s">
        <v>462</v>
      </c>
      <c r="I159" s="69" t="b">
        <f>COUNTIF('List of Employees'!$B$4:$B$766,'List of Employees'!$B159)&gt;1</f>
        <v>0</v>
      </c>
    </row>
    <row r="160" spans="1:9" ht="30" customHeight="1" x14ac:dyDescent="0.3">
      <c r="A160" s="67">
        <f>IF(ISBLANK('List of Employees'!$B160),"",A159+1)</f>
        <v>156</v>
      </c>
      <c r="B160" s="68" t="str">
        <f>CONCATENATE('List of Employees'!$C160," ",'List of Employees'!$D160, " ",LEFT('List of Employees'!$E160,1),IF(ISBLANK('List of Employees'!$E160)," ","."))</f>
        <v>CARAAN FELIX M.</v>
      </c>
      <c r="C160" s="68" t="s">
        <v>649</v>
      </c>
      <c r="D160" s="68" t="s">
        <v>567</v>
      </c>
      <c r="E160" s="68" t="s">
        <v>84</v>
      </c>
      <c r="F160" s="68" t="s">
        <v>197</v>
      </c>
      <c r="G160" s="68" t="s">
        <v>2398</v>
      </c>
      <c r="H160" s="68" t="s">
        <v>589</v>
      </c>
      <c r="I160" s="69" t="b">
        <f>COUNTIF('List of Employees'!$B$4:$B$766,'List of Employees'!$B160)&gt;1</f>
        <v>0</v>
      </c>
    </row>
    <row r="161" spans="1:9" ht="30" customHeight="1" x14ac:dyDescent="0.3">
      <c r="A161" s="67">
        <f>IF(ISBLANK('List of Employees'!$B161),"",A160+1)</f>
        <v>157</v>
      </c>
      <c r="B161" s="68" t="str">
        <f>CONCATENATE('List of Employees'!$C161," ",'List of Employees'!$D161, " ",LEFT('List of Employees'!$E161,1),IF(ISBLANK('List of Employees'!$E161)," ","."))</f>
        <v>CARAAN FREDERIC D.</v>
      </c>
      <c r="C161" s="68" t="s">
        <v>649</v>
      </c>
      <c r="D161" s="68" t="s">
        <v>2558</v>
      </c>
      <c r="E161" s="68" t="s">
        <v>119</v>
      </c>
      <c r="F161" s="68" t="s">
        <v>197</v>
      </c>
      <c r="G161" s="68" t="s">
        <v>2398</v>
      </c>
      <c r="H161" s="68" t="s">
        <v>2559</v>
      </c>
      <c r="I161" s="69" t="b">
        <f>COUNTIF('List of Employees'!$B$4:$B$766,'List of Employees'!$B161)&gt;1</f>
        <v>0</v>
      </c>
    </row>
    <row r="162" spans="1:9" ht="30" customHeight="1" x14ac:dyDescent="0.3">
      <c r="A162" s="67">
        <f>IF(ISBLANK('List of Employees'!$B162),"",A161+1)</f>
        <v>158</v>
      </c>
      <c r="B162" s="68" t="str">
        <f>CONCATENATE('List of Employees'!$C162," ",'List of Employees'!$D162, " ",LEFT('List of Employees'!$E162,1),IF(ISBLANK('List of Employees'!$E162)," ","."))</f>
        <v>CARAAN JOSEPHINE M.</v>
      </c>
      <c r="C162" s="68" t="s">
        <v>649</v>
      </c>
      <c r="D162" s="68" t="s">
        <v>405</v>
      </c>
      <c r="E162" s="68" t="s">
        <v>84</v>
      </c>
      <c r="F162" s="68" t="s">
        <v>829</v>
      </c>
      <c r="G162" s="68" t="s">
        <v>2398</v>
      </c>
      <c r="H162" s="68" t="s">
        <v>103</v>
      </c>
      <c r="I162" s="69" t="b">
        <f>COUNTIF('List of Employees'!$B$4:$B$766,'List of Employees'!$B162)&gt;1</f>
        <v>0</v>
      </c>
    </row>
    <row r="163" spans="1:9" ht="30" hidden="1" customHeight="1" x14ac:dyDescent="0.3">
      <c r="A163" s="67">
        <f>IF(ISBLANK('List of Employees'!$B163),"",A162+1)</f>
        <v>159</v>
      </c>
      <c r="B163" s="68" t="str">
        <f>CONCATENATE('List of Employees'!$C163," ",'List of Employees'!$D163, " ",LEFT('List of Employees'!$E163,1),IF(ISBLANK('List of Employees'!$E163)," ","."))</f>
        <v>CARLITO ELENA M.</v>
      </c>
      <c r="C163" s="68" t="s">
        <v>1418</v>
      </c>
      <c r="D163" s="68" t="s">
        <v>1419</v>
      </c>
      <c r="E163" s="68" t="s">
        <v>559</v>
      </c>
      <c r="F163" s="68" t="s">
        <v>1286</v>
      </c>
      <c r="G163" s="68" t="s">
        <v>1286</v>
      </c>
      <c r="H163" s="68" t="s">
        <v>97</v>
      </c>
      <c r="I163" s="69" t="b">
        <f>COUNTIF('List of Employees'!$B$4:$B$766,'List of Employees'!$B163)&gt;1</f>
        <v>0</v>
      </c>
    </row>
    <row r="164" spans="1:9" ht="30" hidden="1" customHeight="1" x14ac:dyDescent="0.3">
      <c r="A164" s="67">
        <f>IF(ISBLANK('List of Employees'!$B164),"",A163+1)</f>
        <v>160</v>
      </c>
      <c r="B164" s="68" t="str">
        <f>CONCATENATE('List of Employees'!$C164," ",'List of Employees'!$D164, " ",LEFT('List of Employees'!$E164,1),IF(ISBLANK('List of Employees'!$E164)," ","."))</f>
        <v>CARMONA REMY M.</v>
      </c>
      <c r="C164" s="68" t="s">
        <v>1342</v>
      </c>
      <c r="D164" s="68" t="s">
        <v>1343</v>
      </c>
      <c r="E164" s="68" t="s">
        <v>84</v>
      </c>
      <c r="F164" s="68" t="s">
        <v>125</v>
      </c>
      <c r="G164" s="68" t="s">
        <v>2398</v>
      </c>
      <c r="H164" s="68" t="s">
        <v>360</v>
      </c>
      <c r="I164" s="69" t="b">
        <f>COUNTIF('List of Employees'!$B$4:$B$766,'List of Employees'!$B164)&gt;1</f>
        <v>0</v>
      </c>
    </row>
    <row r="165" spans="1:9" ht="30" hidden="1" customHeight="1" x14ac:dyDescent="0.3">
      <c r="A165" s="67">
        <f>IF(ISBLANK('List of Employees'!$B165),"",A164+1)</f>
        <v>161</v>
      </c>
      <c r="B165" s="68" t="str">
        <f>CONCATENATE('List of Employees'!$C165," ",'List of Employees'!$D165, " ",LEFT('List of Employees'!$E165,1),IF(ISBLANK('List of Employees'!$E165)," ","."))</f>
        <v>CARURUCAN GLAIZA S.</v>
      </c>
      <c r="C165" s="68" t="s">
        <v>2553</v>
      </c>
      <c r="D165" s="68" t="s">
        <v>2554</v>
      </c>
      <c r="E165" s="68" t="s">
        <v>2555</v>
      </c>
      <c r="F165" s="68" t="s">
        <v>211</v>
      </c>
      <c r="G165" s="68" t="s">
        <v>2398</v>
      </c>
      <c r="H165" s="68" t="s">
        <v>212</v>
      </c>
      <c r="I165" s="69" t="b">
        <f>COUNTIF('List of Employees'!$B$4:$B$766,'List of Employees'!$B165)&gt;1</f>
        <v>0</v>
      </c>
    </row>
    <row r="166" spans="1:9" ht="30" hidden="1" customHeight="1" x14ac:dyDescent="0.3">
      <c r="A166" s="67">
        <f>IF(ISBLANK('List of Employees'!$B166),"",A165+1)</f>
        <v>162</v>
      </c>
      <c r="B166" s="68" t="str">
        <f>CONCATENATE('List of Employees'!$C166," ",'List of Employees'!$D166, " ",LEFT('List of Employees'!$E166,1),IF(ISBLANK('List of Employees'!$E166)," ","."))</f>
        <v>CASI BRYAN C.</v>
      </c>
      <c r="C166" s="68" t="s">
        <v>2309</v>
      </c>
      <c r="D166" s="68" t="s">
        <v>2310</v>
      </c>
      <c r="E166" s="68" t="s">
        <v>2311</v>
      </c>
      <c r="F166" s="68" t="s">
        <v>1694</v>
      </c>
      <c r="G166" s="68" t="s">
        <v>1694</v>
      </c>
      <c r="H166" s="68" t="s">
        <v>152</v>
      </c>
      <c r="I166" s="69" t="b">
        <f>COUNTIF('List of Employees'!$B$4:$B$766,'List of Employees'!$B166)&gt;1</f>
        <v>0</v>
      </c>
    </row>
    <row r="167" spans="1:9" ht="30" hidden="1" customHeight="1" x14ac:dyDescent="0.3">
      <c r="A167" s="67">
        <f>IF(ISBLANK('List of Employees'!$B167),"",A166+1)</f>
        <v>163</v>
      </c>
      <c r="B167" s="68" t="str">
        <f>CONCATENATE('List of Employees'!$C167," ",'List of Employees'!$D167, " ",LEFT('List of Employees'!$E167,1),IF(ISBLANK('List of Employees'!$E167)," ","."))</f>
        <v>CASTILLO FLORDELIZA T.</v>
      </c>
      <c r="C167" s="68" t="s">
        <v>583</v>
      </c>
      <c r="D167" s="68" t="s">
        <v>352</v>
      </c>
      <c r="E167" s="68" t="s">
        <v>799</v>
      </c>
      <c r="F167" s="68" t="s">
        <v>584</v>
      </c>
      <c r="G167" s="68" t="s">
        <v>2398</v>
      </c>
      <c r="H167" s="68" t="s">
        <v>365</v>
      </c>
      <c r="I167" s="69" t="b">
        <f>COUNTIF('List of Employees'!$B$4:$B$766,'List of Employees'!$B167)&gt;1</f>
        <v>0</v>
      </c>
    </row>
    <row r="168" spans="1:9" ht="30" hidden="1" customHeight="1" x14ac:dyDescent="0.3">
      <c r="A168" s="67">
        <f>IF(ISBLANK('List of Employees'!$B168),"",A167+1)</f>
        <v>164</v>
      </c>
      <c r="B168" s="68" t="str">
        <f>CONCATENATE('List of Employees'!$C168," ",'List of Employees'!$D168, " ",LEFT('List of Employees'!$E168,1),IF(ISBLANK('List of Employees'!$E168)," ","."))</f>
        <v xml:space="preserve">CASTILLO ROBENSON  </v>
      </c>
      <c r="C168" s="68" t="s">
        <v>583</v>
      </c>
      <c r="D168" s="68" t="s">
        <v>1420</v>
      </c>
      <c r="E168" s="68"/>
      <c r="F168" s="68" t="s">
        <v>1286</v>
      </c>
      <c r="G168" s="68" t="s">
        <v>1286</v>
      </c>
      <c r="H168" s="68" t="s">
        <v>288</v>
      </c>
      <c r="I168" s="69" t="b">
        <f>COUNTIF('List of Employees'!$B$4:$B$766,'List of Employees'!$B168)&gt;1</f>
        <v>0</v>
      </c>
    </row>
    <row r="169" spans="1:9" ht="30" hidden="1" customHeight="1" x14ac:dyDescent="0.3">
      <c r="A169" s="67">
        <f>IF(ISBLANK('List of Employees'!$B169),"",A168+1)</f>
        <v>165</v>
      </c>
      <c r="B169" s="68" t="str">
        <f>CONCATENATE('List of Employees'!$C169," ",'List of Employees'!$D169, " ",LEFT('List of Employees'!$E169,1),IF(ISBLANK('List of Employees'!$E169)," ","."))</f>
        <v>CASTRO VIVIAN A.</v>
      </c>
      <c r="C169" s="68" t="s">
        <v>1963</v>
      </c>
      <c r="D169" s="68" t="s">
        <v>1964</v>
      </c>
      <c r="E169" s="68" t="s">
        <v>1276</v>
      </c>
      <c r="F169" s="68" t="s">
        <v>96</v>
      </c>
      <c r="G169" s="68" t="s">
        <v>2398</v>
      </c>
      <c r="H169" s="68" t="s">
        <v>97</v>
      </c>
      <c r="I169" s="69" t="b">
        <f>COUNTIF('List of Employees'!$B$4:$B$766,'List of Employees'!$B169)&gt;1</f>
        <v>0</v>
      </c>
    </row>
    <row r="170" spans="1:9" ht="30" hidden="1" customHeight="1" x14ac:dyDescent="0.3">
      <c r="A170" s="67">
        <f>IF(ISBLANK('List of Employees'!$B170),"",A169+1)</f>
        <v>166</v>
      </c>
      <c r="B170" s="68" t="str">
        <f>CONCATENATE('List of Employees'!$C170," ",'List of Employees'!$D170, " ",LEFT('List of Employees'!$E170,1),IF(ISBLANK('List of Employees'!$E170)," ","."))</f>
        <v>CAUSAREN JOHN ROBERT C.</v>
      </c>
      <c r="C170" s="68" t="s">
        <v>2222</v>
      </c>
      <c r="D170" s="68" t="s">
        <v>2223</v>
      </c>
      <c r="E170" s="68" t="s">
        <v>134</v>
      </c>
      <c r="F170" s="68" t="s">
        <v>682</v>
      </c>
      <c r="G170" s="68" t="s">
        <v>2398</v>
      </c>
      <c r="H170" s="68" t="s">
        <v>135</v>
      </c>
      <c r="I170" s="69" t="b">
        <f>COUNTIF('List of Employees'!$B$4:$B$766,'List of Employees'!$B170)&gt;1</f>
        <v>0</v>
      </c>
    </row>
    <row r="171" spans="1:9" ht="30" hidden="1" customHeight="1" x14ac:dyDescent="0.3">
      <c r="A171" s="67">
        <f>IF(ISBLANK('List of Employees'!$B171),"",A170+1)</f>
        <v>167</v>
      </c>
      <c r="B171" s="68" t="str">
        <f>CONCATENATE('List of Employees'!$C171," ",'List of Employees'!$D171, " ",LEFT('List of Employees'!$E171,1),IF(ISBLANK('List of Employees'!$E171)," ","."))</f>
        <v>CESICAR JOCHELLE JOAN S.</v>
      </c>
      <c r="C171" s="68" t="s">
        <v>1421</v>
      </c>
      <c r="D171" s="68" t="s">
        <v>1422</v>
      </c>
      <c r="E171" s="68" t="s">
        <v>1423</v>
      </c>
      <c r="F171" s="68" t="s">
        <v>1286</v>
      </c>
      <c r="G171" s="68" t="s">
        <v>1286</v>
      </c>
      <c r="H171" s="68" t="s">
        <v>1703</v>
      </c>
      <c r="I171" s="69" t="b">
        <f>COUNTIF('List of Employees'!$B$4:$B$766,'List of Employees'!$B171)&gt;1</f>
        <v>0</v>
      </c>
    </row>
    <row r="172" spans="1:9" ht="30" hidden="1" customHeight="1" x14ac:dyDescent="0.3">
      <c r="A172" s="67">
        <f>IF(ISBLANK('List of Employees'!$B172),"",A171+1)</f>
        <v>168</v>
      </c>
      <c r="B172" s="68" t="str">
        <f>CONCATENATE('List of Employees'!$C172," ",'List of Employees'!$D172, " ",LEFT('List of Employees'!$E172,1),IF(ISBLANK('List of Employees'!$E172)," ","."))</f>
        <v>CHACON ELISA G.</v>
      </c>
      <c r="C172" s="68" t="s">
        <v>371</v>
      </c>
      <c r="D172" s="68" t="s">
        <v>372</v>
      </c>
      <c r="E172" s="68" t="s">
        <v>217</v>
      </c>
      <c r="F172" s="68" t="s">
        <v>373</v>
      </c>
      <c r="G172" s="68" t="s">
        <v>2398</v>
      </c>
      <c r="H172" s="68" t="s">
        <v>365</v>
      </c>
      <c r="I172" s="69" t="b">
        <f>COUNTIF('List of Employees'!$B$4:$B$766,'List of Employees'!$B172)&gt;1</f>
        <v>0</v>
      </c>
    </row>
    <row r="173" spans="1:9" ht="30" hidden="1" customHeight="1" x14ac:dyDescent="0.3">
      <c r="A173" s="67">
        <f>IF(ISBLANK('List of Employees'!$B173),"",A172+1)</f>
        <v>169</v>
      </c>
      <c r="B173" s="68" t="str">
        <f>CONCATENATE('List of Employees'!$C173," ",'List of Employees'!$D173, " ",LEFT('List of Employees'!$E173,1),IF(ISBLANK('List of Employees'!$E173)," ","."))</f>
        <v>CHANGCO KATHLEEN CARLA F.</v>
      </c>
      <c r="C173" s="68" t="s">
        <v>1424</v>
      </c>
      <c r="D173" s="68" t="s">
        <v>1425</v>
      </c>
      <c r="E173" s="68" t="s">
        <v>1426</v>
      </c>
      <c r="F173" s="68" t="s">
        <v>1700</v>
      </c>
      <c r="G173" s="68" t="s">
        <v>1286</v>
      </c>
      <c r="H173" s="68" t="s">
        <v>135</v>
      </c>
      <c r="I173" s="69" t="b">
        <f>COUNTIF('List of Employees'!$B$4:$B$766,'List of Employees'!$B173)&gt;1</f>
        <v>0</v>
      </c>
    </row>
    <row r="174" spans="1:9" ht="30" hidden="1" customHeight="1" x14ac:dyDescent="0.3">
      <c r="A174" s="67">
        <f>IF(ISBLANK('List of Employees'!$B174),"",A173+1)</f>
        <v>170</v>
      </c>
      <c r="B174" s="68" t="str">
        <f>CONCATENATE('List of Employees'!$C174," ",'List of Employees'!$D174, " ",LEFT('List of Employees'!$E174,1),IF(ISBLANK('List of Employees'!$E174)," ","."))</f>
        <v>COLETO ASHLEY M.</v>
      </c>
      <c r="C174" s="68" t="s">
        <v>885</v>
      </c>
      <c r="D174" s="68" t="s">
        <v>1427</v>
      </c>
      <c r="E174" s="68" t="s">
        <v>84</v>
      </c>
      <c r="F174" s="68" t="s">
        <v>1286</v>
      </c>
      <c r="G174" s="68" t="s">
        <v>1286</v>
      </c>
      <c r="H174" s="68" t="s">
        <v>1704</v>
      </c>
      <c r="I174" s="69" t="b">
        <f>COUNTIF('List of Employees'!$B$4:$B$766,'List of Employees'!$B174)&gt;1</f>
        <v>0</v>
      </c>
    </row>
    <row r="175" spans="1:9" ht="30" hidden="1" customHeight="1" x14ac:dyDescent="0.3">
      <c r="A175" s="67">
        <f>IF(ISBLANK('List of Employees'!$B175),"",A174+1)</f>
        <v>171</v>
      </c>
      <c r="B175" s="68" t="str">
        <f>CONCATENATE('List of Employees'!$C175," ",'List of Employees'!$D175, " ",LEFT('List of Employees'!$E175,1),IF(ISBLANK('List of Employees'!$E175)," ","."))</f>
        <v>COLETO HANY ROY D.</v>
      </c>
      <c r="C175" s="68" t="s">
        <v>885</v>
      </c>
      <c r="D175" s="68" t="s">
        <v>886</v>
      </c>
      <c r="E175" s="68" t="s">
        <v>1324</v>
      </c>
      <c r="F175" s="68" t="s">
        <v>887</v>
      </c>
      <c r="G175" s="68" t="s">
        <v>2398</v>
      </c>
      <c r="H175" s="68" t="s">
        <v>97</v>
      </c>
      <c r="I175" s="69" t="b">
        <f>COUNTIF('List of Employees'!$B$4:$B$766,'List of Employees'!$B175)&gt;1</f>
        <v>0</v>
      </c>
    </row>
    <row r="176" spans="1:9" ht="30" hidden="1" customHeight="1" x14ac:dyDescent="0.3">
      <c r="A176" s="67">
        <f>IF(ISBLANK('List of Employees'!$B176),"",A175+1)</f>
        <v>172</v>
      </c>
      <c r="B176" s="68" t="str">
        <f>CONCATENATE('List of Employees'!$C176," ",'List of Employees'!$D176, " ",LEFT('List of Employees'!$E176,1),IF(ISBLANK('List of Employees'!$E176)," ","."))</f>
        <v>CONSTANTE FLORAVILLA R.</v>
      </c>
      <c r="C176" s="68" t="s">
        <v>1070</v>
      </c>
      <c r="D176" s="68" t="s">
        <v>1071</v>
      </c>
      <c r="E176" s="68" t="s">
        <v>1072</v>
      </c>
      <c r="F176" s="68" t="s">
        <v>211</v>
      </c>
      <c r="G176" s="68" t="s">
        <v>2398</v>
      </c>
      <c r="H176" s="68" t="s">
        <v>212</v>
      </c>
      <c r="I176" s="69" t="b">
        <f>COUNTIF('List of Employees'!$B$4:$B$766,'List of Employees'!$B176)&gt;1</f>
        <v>0</v>
      </c>
    </row>
    <row r="177" spans="1:9" ht="30" hidden="1" customHeight="1" x14ac:dyDescent="0.3">
      <c r="A177" s="67">
        <f>IF(ISBLANK('List of Employees'!$B177),"",A176+1)</f>
        <v>173</v>
      </c>
      <c r="B177" s="68" t="str">
        <f>CONCATENATE('List of Employees'!$C177," ",'List of Employees'!$D177, " ",LEFT('List of Employees'!$E177,1),IF(ISBLANK('List of Employees'!$E177)," ","."))</f>
        <v>CONSUELO ANDRES C.</v>
      </c>
      <c r="C177" s="68" t="s">
        <v>2525</v>
      </c>
      <c r="D177" s="68" t="s">
        <v>2526</v>
      </c>
      <c r="E177" s="68" t="s">
        <v>2527</v>
      </c>
      <c r="F177" s="68" t="s">
        <v>1286</v>
      </c>
      <c r="G177" s="68" t="s">
        <v>1286</v>
      </c>
      <c r="H177" s="68" t="s">
        <v>2528</v>
      </c>
      <c r="I177" s="69" t="b">
        <f>COUNTIF('List of Employees'!$B$4:$B$766,'List of Employees'!$B177)&gt;1</f>
        <v>0</v>
      </c>
    </row>
    <row r="178" spans="1:9" ht="30" hidden="1" customHeight="1" x14ac:dyDescent="0.3">
      <c r="A178" s="67">
        <f>IF(ISBLANK('List of Employees'!$B178),"",A177+1)</f>
        <v>174</v>
      </c>
      <c r="B178" s="68" t="str">
        <f>CONCATENATE('List of Employees'!$C178," ",'List of Employees'!$D178, " ",LEFT('List of Employees'!$E178,1),IF(ISBLANK('List of Employees'!$E178)," ","."))</f>
        <v>CONTEMPRATO JOHANES D.</v>
      </c>
      <c r="C178" s="68" t="s">
        <v>2201</v>
      </c>
      <c r="D178" s="68" t="s">
        <v>2202</v>
      </c>
      <c r="E178" s="68" t="s">
        <v>119</v>
      </c>
      <c r="F178" s="68" t="s">
        <v>2203</v>
      </c>
      <c r="G178" s="68" t="s">
        <v>2398</v>
      </c>
      <c r="H178" s="68" t="s">
        <v>2032</v>
      </c>
      <c r="I178" s="69" t="b">
        <f>COUNTIF('List of Employees'!$B$4:$B$766,'List of Employees'!$B178)&gt;1</f>
        <v>0</v>
      </c>
    </row>
    <row r="179" spans="1:9" ht="30" hidden="1" customHeight="1" x14ac:dyDescent="0.3">
      <c r="A179" s="67">
        <f>IF(ISBLANK('List of Employees'!$B179),"",A178+1)</f>
        <v>175</v>
      </c>
      <c r="B179" s="68" t="str">
        <f>CONCATENATE('List of Employees'!$C179," ",'List of Employees'!$D179, " ",LEFT('List of Employees'!$E179,1),IF(ISBLANK('List of Employees'!$E179)," ","."))</f>
        <v>CONTRERAS ALEJANDRO M.</v>
      </c>
      <c r="C179" s="68" t="s">
        <v>1323</v>
      </c>
      <c r="D179" s="68" t="s">
        <v>1428</v>
      </c>
      <c r="E179" s="68" t="s">
        <v>84</v>
      </c>
      <c r="F179" s="68" t="s">
        <v>1286</v>
      </c>
      <c r="G179" s="68" t="s">
        <v>1286</v>
      </c>
      <c r="H179" s="68" t="s">
        <v>198</v>
      </c>
      <c r="I179" s="69" t="b">
        <f>COUNTIF('List of Employees'!$B$4:$B$766,'List of Employees'!$B179)&gt;1</f>
        <v>0</v>
      </c>
    </row>
    <row r="180" spans="1:9" ht="30" hidden="1" customHeight="1" x14ac:dyDescent="0.3">
      <c r="A180" s="67">
        <f>IF(ISBLANK('List of Employees'!$B180),"",A179+1)</f>
        <v>176</v>
      </c>
      <c r="B180" s="68" t="str">
        <f>CONCATENATE('List of Employees'!$C180," ",'List of Employees'!$D180, " ",LEFT('List of Employees'!$E180,1),IF(ISBLANK('List of Employees'!$E180)," ","."))</f>
        <v>CONTRERAS ALLAN B.</v>
      </c>
      <c r="C180" s="68" t="s">
        <v>1323</v>
      </c>
      <c r="D180" s="68" t="s">
        <v>1429</v>
      </c>
      <c r="E180" s="68" t="s">
        <v>145</v>
      </c>
      <c r="F180" s="68" t="s">
        <v>1286</v>
      </c>
      <c r="G180" s="68" t="s">
        <v>1286</v>
      </c>
      <c r="H180" s="68" t="s">
        <v>198</v>
      </c>
      <c r="I180" s="69" t="b">
        <f>COUNTIF('List of Employees'!$B$4:$B$766,'List of Employees'!$B180)&gt;1</f>
        <v>0</v>
      </c>
    </row>
    <row r="181" spans="1:9" ht="30" hidden="1" customHeight="1" x14ac:dyDescent="0.3">
      <c r="A181" s="67">
        <f>IF(ISBLANK('List of Employees'!$B181),"",A180+1)</f>
        <v>177</v>
      </c>
      <c r="B181" s="68" t="str">
        <f>CONCATENATE('List of Employees'!$C181," ",'List of Employees'!$D181, " ",LEFT('List of Employees'!$E181,1),IF(ISBLANK('List of Employees'!$E181)," ","."))</f>
        <v>CONTRERAS SARAH JANE P.</v>
      </c>
      <c r="C181" s="68" t="s">
        <v>1323</v>
      </c>
      <c r="D181" s="68" t="s">
        <v>1430</v>
      </c>
      <c r="E181" s="68" t="s">
        <v>124</v>
      </c>
      <c r="F181" s="68" t="s">
        <v>1286</v>
      </c>
      <c r="G181" s="68" t="s">
        <v>1286</v>
      </c>
      <c r="H181" s="68" t="s">
        <v>1692</v>
      </c>
      <c r="I181" s="69" t="b">
        <f>COUNTIF('List of Employees'!$B$4:$B$766,'List of Employees'!$B181)&gt;1</f>
        <v>0</v>
      </c>
    </row>
    <row r="182" spans="1:9" ht="30" hidden="1" customHeight="1" x14ac:dyDescent="0.3">
      <c r="A182" s="67">
        <f>IF(ISBLANK('List of Employees'!$B182),"",A181+1)</f>
        <v>178</v>
      </c>
      <c r="B182" s="68" t="str">
        <f>CONCATENATE('List of Employees'!$C182," ",'List of Employees'!$D182, " ",LEFT('List of Employees'!$E182,1),IF(ISBLANK('List of Employees'!$E182)," ","."))</f>
        <v>CORTADO JOEL B.</v>
      </c>
      <c r="C182" s="68" t="s">
        <v>1431</v>
      </c>
      <c r="D182" s="68" t="s">
        <v>787</v>
      </c>
      <c r="E182" s="68" t="s">
        <v>145</v>
      </c>
      <c r="F182" s="68" t="s">
        <v>1286</v>
      </c>
      <c r="G182" s="68" t="s">
        <v>1286</v>
      </c>
      <c r="H182" s="68" t="s">
        <v>198</v>
      </c>
      <c r="I182" s="69" t="b">
        <f>COUNTIF('List of Employees'!$B$4:$B$766,'List of Employees'!$B182)&gt;1</f>
        <v>0</v>
      </c>
    </row>
    <row r="183" spans="1:9" ht="30" hidden="1" customHeight="1" x14ac:dyDescent="0.3">
      <c r="A183" s="67">
        <f>IF(ISBLANK('List of Employees'!$B183),"",A182+1)</f>
        <v>179</v>
      </c>
      <c r="B183" s="68" t="str">
        <f>CONCATENATE('List of Employees'!$C183," ",'List of Employees'!$D183, " ",LEFT('List of Employees'!$E183,1),IF(ISBLANK('List of Employees'!$E183)," ","."))</f>
        <v>CORTEZ CHERIELYN B.</v>
      </c>
      <c r="C183" s="68" t="s">
        <v>238</v>
      </c>
      <c r="D183" s="68" t="s">
        <v>2158</v>
      </c>
      <c r="E183" s="68" t="s">
        <v>145</v>
      </c>
      <c r="F183" s="68" t="s">
        <v>2159</v>
      </c>
      <c r="G183" s="68" t="s">
        <v>2398</v>
      </c>
      <c r="H183" s="68" t="s">
        <v>2160</v>
      </c>
      <c r="I183" s="69" t="b">
        <f>COUNTIF('List of Employees'!$B$4:$B$766,'List of Employees'!$B183)&gt;1</f>
        <v>0</v>
      </c>
    </row>
    <row r="184" spans="1:9" ht="30" hidden="1" customHeight="1" x14ac:dyDescent="0.3">
      <c r="A184" s="67">
        <f>IF(ISBLANK('List of Employees'!$B184),"",A183+1)</f>
        <v>180</v>
      </c>
      <c r="B184" s="68" t="str">
        <f>CONCATENATE('List of Employees'!$C184," ",'List of Employees'!$D184, " ",LEFT('List of Employees'!$E184,1),IF(ISBLANK('List of Employees'!$E184)," ","."))</f>
        <v>CORTEZ FIDELA B.</v>
      </c>
      <c r="C184" s="68" t="s">
        <v>238</v>
      </c>
      <c r="D184" s="68" t="s">
        <v>239</v>
      </c>
      <c r="E184" s="68" t="s">
        <v>145</v>
      </c>
      <c r="F184" s="68" t="s">
        <v>197</v>
      </c>
      <c r="G184" s="68" t="s">
        <v>2398</v>
      </c>
      <c r="H184" s="68" t="s">
        <v>240</v>
      </c>
      <c r="I184" s="69" t="b">
        <f>COUNTIF('List of Employees'!$B$4:$B$766,'List of Employees'!$B184)&gt;1</f>
        <v>0</v>
      </c>
    </row>
    <row r="185" spans="1:9" ht="30" hidden="1" customHeight="1" x14ac:dyDescent="0.3">
      <c r="A185" s="67">
        <f>IF(ISBLANK('List of Employees'!$B185),"",A184+1)</f>
        <v>181</v>
      </c>
      <c r="B185" s="68" t="str">
        <f>CONCATENATE('List of Employees'!$C185," ",'List of Employees'!$D185, " ",LEFT('List of Employees'!$E185,1),IF(ISBLANK('List of Employees'!$E185)," ","."))</f>
        <v>CORTEZ MARCOS NOEL A.</v>
      </c>
      <c r="C185" s="68" t="s">
        <v>238</v>
      </c>
      <c r="D185" s="68" t="s">
        <v>646</v>
      </c>
      <c r="E185" s="68" t="s">
        <v>88</v>
      </c>
      <c r="F185" s="68" t="s">
        <v>647</v>
      </c>
      <c r="G185" s="68" t="s">
        <v>2398</v>
      </c>
      <c r="H185" s="68" t="s">
        <v>462</v>
      </c>
      <c r="I185" s="69" t="b">
        <f>COUNTIF('List of Employees'!$B$4:$B$766,'List of Employees'!$B185)&gt;1</f>
        <v>0</v>
      </c>
    </row>
    <row r="186" spans="1:9" ht="30" hidden="1" customHeight="1" x14ac:dyDescent="0.3">
      <c r="A186" s="67">
        <f>IF(ISBLANK('List of Employees'!$B186),"",A185+1)</f>
        <v>182</v>
      </c>
      <c r="B186" s="68" t="str">
        <f>CONCATENATE('List of Employees'!$C186," ",'List of Employees'!$D186, " ",LEFT('List of Employees'!$E186,1),IF(ISBLANK('List of Employees'!$E186)," ","."))</f>
        <v>CORTEZ NERIFE H.</v>
      </c>
      <c r="C186" s="68" t="s">
        <v>238</v>
      </c>
      <c r="D186" s="68" t="s">
        <v>784</v>
      </c>
      <c r="E186" s="68" t="s">
        <v>785</v>
      </c>
      <c r="F186" s="68" t="s">
        <v>197</v>
      </c>
      <c r="G186" s="68" t="s">
        <v>2398</v>
      </c>
      <c r="H186" s="68" t="s">
        <v>1063</v>
      </c>
      <c r="I186" s="69" t="b">
        <f>COUNTIF('List of Employees'!$B$4:$B$766,'List of Employees'!$B186)&gt;1</f>
        <v>0</v>
      </c>
    </row>
    <row r="187" spans="1:9" ht="30" hidden="1" customHeight="1" x14ac:dyDescent="0.3">
      <c r="A187" s="67">
        <f>IF(ISBLANK('List of Employees'!$B187),"",A186+1)</f>
        <v>183</v>
      </c>
      <c r="B187" s="68" t="str">
        <f>CONCATENATE('List of Employees'!$C187," ",'List of Employees'!$D187, " ",LEFT('List of Employees'!$E187,1),IF(ISBLANK('List of Employees'!$E187)," ","."))</f>
        <v>COSA PAOLA GRACE P.</v>
      </c>
      <c r="C187" s="68" t="s">
        <v>1432</v>
      </c>
      <c r="D187" s="68" t="s">
        <v>1433</v>
      </c>
      <c r="E187" s="68" t="s">
        <v>124</v>
      </c>
      <c r="F187" s="68" t="s">
        <v>1286</v>
      </c>
      <c r="G187" s="68" t="s">
        <v>1286</v>
      </c>
      <c r="H187" s="68" t="s">
        <v>1704</v>
      </c>
      <c r="I187" s="69" t="b">
        <f>COUNTIF('List of Employees'!$B$4:$B$766,'List of Employees'!$B187)&gt;1</f>
        <v>0</v>
      </c>
    </row>
    <row r="188" spans="1:9" ht="30" hidden="1" customHeight="1" x14ac:dyDescent="0.3">
      <c r="A188" s="67">
        <f>IF(ISBLANK('List of Employees'!$B188),"",A187+1)</f>
        <v>184</v>
      </c>
      <c r="B188" s="68" t="str">
        <f>CONCATENATE('List of Employees'!$C188," ",'List of Employees'!$D188, " ",LEFT('List of Employees'!$E188,1),IF(ISBLANK('List of Employees'!$E188)," ","."))</f>
        <v xml:space="preserve">COSINO RIMWELL  </v>
      </c>
      <c r="C188" s="68" t="s">
        <v>1434</v>
      </c>
      <c r="D188" s="68" t="s">
        <v>1435</v>
      </c>
      <c r="E188" s="68"/>
      <c r="F188" s="68" t="s">
        <v>1700</v>
      </c>
      <c r="G188" s="68" t="s">
        <v>1286</v>
      </c>
      <c r="H188" s="68" t="s">
        <v>135</v>
      </c>
      <c r="I188" s="69" t="b">
        <f>COUNTIF('List of Employees'!$B$4:$B$766,'List of Employees'!$B188)&gt;1</f>
        <v>0</v>
      </c>
    </row>
    <row r="189" spans="1:9" ht="30" hidden="1" customHeight="1" x14ac:dyDescent="0.3">
      <c r="A189" s="67">
        <f>IF(ISBLANK('List of Employees'!$B189),"",A188+1)</f>
        <v>185</v>
      </c>
      <c r="B189" s="68" t="str">
        <f>CONCATENATE('List of Employees'!$C189," ",'List of Employees'!$D189, " ",LEFT('List of Employees'!$E189,1),IF(ISBLANK('List of Employees'!$E189)," ","."))</f>
        <v>COSME CORAZON O.</v>
      </c>
      <c r="C189" s="68" t="s">
        <v>265</v>
      </c>
      <c r="D189" s="68" t="s">
        <v>1436</v>
      </c>
      <c r="E189" s="68" t="s">
        <v>580</v>
      </c>
      <c r="F189" s="68" t="s">
        <v>1286</v>
      </c>
      <c r="G189" s="68" t="s">
        <v>1286</v>
      </c>
      <c r="H189" s="68" t="s">
        <v>1699</v>
      </c>
      <c r="I189" s="69" t="b">
        <f>COUNTIF('List of Employees'!$B$4:$B$766,'List of Employees'!$B189)&gt;1</f>
        <v>0</v>
      </c>
    </row>
    <row r="190" spans="1:9" ht="30" hidden="1" customHeight="1" x14ac:dyDescent="0.3">
      <c r="A190" s="67">
        <f>IF(ISBLANK('List of Employees'!$B190),"",A189+1)</f>
        <v>186</v>
      </c>
      <c r="B190" s="68" t="str">
        <f>CONCATENATE('List of Employees'!$C190," ",'List of Employees'!$D190, " ",LEFT('List of Employees'!$E190,1),IF(ISBLANK('List of Employees'!$E190)," ","."))</f>
        <v>COSME MA VICTORIA M.</v>
      </c>
      <c r="C190" s="68" t="s">
        <v>265</v>
      </c>
      <c r="D190" s="68" t="s">
        <v>266</v>
      </c>
      <c r="E190" s="68" t="s">
        <v>84</v>
      </c>
      <c r="F190" s="68" t="s">
        <v>125</v>
      </c>
      <c r="G190" s="68" t="s">
        <v>2398</v>
      </c>
      <c r="H190" s="68" t="s">
        <v>198</v>
      </c>
      <c r="I190" s="69" t="b">
        <f>COUNTIF('List of Employees'!$B$4:$B$766,'List of Employees'!$B190)&gt;1</f>
        <v>0</v>
      </c>
    </row>
    <row r="191" spans="1:9" ht="30" hidden="1" customHeight="1" x14ac:dyDescent="0.3">
      <c r="A191" s="67">
        <f>IF(ISBLANK('List of Employees'!$B191),"",A190+1)</f>
        <v>187</v>
      </c>
      <c r="B191" s="68" t="str">
        <f>CONCATENATE('List of Employees'!$C191," ",'List of Employees'!$D191, " ",LEFT('List of Employees'!$E191,1),IF(ISBLANK('List of Employees'!$E191)," ","."))</f>
        <v>COSTANTE  SYLVIA C.</v>
      </c>
      <c r="C191" s="68" t="s">
        <v>983</v>
      </c>
      <c r="D191" s="68" t="s">
        <v>984</v>
      </c>
      <c r="E191" s="68" t="s">
        <v>134</v>
      </c>
      <c r="F191" s="68" t="s">
        <v>174</v>
      </c>
      <c r="G191" s="68" t="s">
        <v>2398</v>
      </c>
      <c r="H191" s="68" t="s">
        <v>330</v>
      </c>
      <c r="I191" s="69" t="b">
        <f>COUNTIF('List of Employees'!$B$4:$B$766,'List of Employees'!$B191)&gt;1</f>
        <v>0</v>
      </c>
    </row>
    <row r="192" spans="1:9" ht="30" hidden="1" customHeight="1" x14ac:dyDescent="0.3">
      <c r="A192" s="67">
        <f>IF(ISBLANK('List of Employees'!$B192),"",A191+1)</f>
        <v>188</v>
      </c>
      <c r="B192" s="68" t="str">
        <f>CONCATENATE('List of Employees'!$C192," ",'List of Employees'!$D192, " ",LEFT('List of Employees'!$E192,1),IF(ISBLANK('List of Employees'!$E192)," ","."))</f>
        <v>COSTANTE HERBERT F.</v>
      </c>
      <c r="C192" s="68" t="s">
        <v>1437</v>
      </c>
      <c r="D192" s="68" t="s">
        <v>1438</v>
      </c>
      <c r="E192" s="68" t="s">
        <v>1426</v>
      </c>
      <c r="F192" s="68" t="s">
        <v>1694</v>
      </c>
      <c r="G192" s="68" t="s">
        <v>1694</v>
      </c>
      <c r="H192" s="68" t="s">
        <v>152</v>
      </c>
      <c r="I192" s="69" t="b">
        <f>COUNTIF('List of Employees'!$B$4:$B$766,'List of Employees'!$B192)&gt;1</f>
        <v>0</v>
      </c>
    </row>
    <row r="193" spans="1:9" ht="30" hidden="1" customHeight="1" x14ac:dyDescent="0.3">
      <c r="A193" s="67">
        <f>IF(ISBLANK('List of Employees'!$B193),"",A192+1)</f>
        <v>189</v>
      </c>
      <c r="B193" s="68" t="str">
        <f>CONCATENATE('List of Employees'!$C193," ",'List of Employees'!$D193, " ",LEFT('List of Employees'!$E193,1),IF(ISBLANK('List of Employees'!$E193)," ","."))</f>
        <v>COTONER NELIA C.</v>
      </c>
      <c r="C193" s="68" t="s">
        <v>477</v>
      </c>
      <c r="D193" s="68" t="s">
        <v>478</v>
      </c>
      <c r="E193" s="68" t="s">
        <v>134</v>
      </c>
      <c r="F193" s="68" t="s">
        <v>479</v>
      </c>
      <c r="G193" s="68" t="s">
        <v>2398</v>
      </c>
      <c r="H193" s="68" t="s">
        <v>480</v>
      </c>
      <c r="I193" s="69" t="b">
        <f>COUNTIF('List of Employees'!$B$4:$B$766,'List of Employees'!$B193)&gt;1</f>
        <v>0</v>
      </c>
    </row>
    <row r="194" spans="1:9" ht="30" hidden="1" customHeight="1" x14ac:dyDescent="0.3">
      <c r="A194" s="67">
        <f>IF(ISBLANK('List of Employees'!$B194),"",A193+1)</f>
        <v>190</v>
      </c>
      <c r="B194" s="68" t="str">
        <f>CONCATENATE('List of Employees'!$C194," ",'List of Employees'!$D194, " ",LEFT('List of Employees'!$E194,1),IF(ISBLANK('List of Employees'!$E194)," ","."))</f>
        <v>CREUS ROSENDA A.</v>
      </c>
      <c r="C194" s="68" t="s">
        <v>782</v>
      </c>
      <c r="D194" s="68" t="s">
        <v>2509</v>
      </c>
      <c r="E194" s="68" t="s">
        <v>88</v>
      </c>
      <c r="F194" s="68" t="s">
        <v>1286</v>
      </c>
      <c r="G194" s="68" t="s">
        <v>1286</v>
      </c>
      <c r="H194" s="68" t="s">
        <v>462</v>
      </c>
      <c r="I194" s="69" t="b">
        <f>COUNTIF('List of Employees'!$B$4:$B$766,'List of Employees'!$B194)&gt;1</f>
        <v>0</v>
      </c>
    </row>
    <row r="195" spans="1:9" ht="30" hidden="1" customHeight="1" x14ac:dyDescent="0.3">
      <c r="A195" s="67">
        <f>IF(ISBLANK('List of Employees'!$B195),"",A194+1)</f>
        <v>191</v>
      </c>
      <c r="B195" s="68" t="str">
        <f>CONCATENATE('List of Employees'!$C195," ",'List of Employees'!$D195, " ",LEFT('List of Employees'!$E195,1),IF(ISBLANK('List of Employees'!$E195)," ","."))</f>
        <v>CREUS SAMUEL A.</v>
      </c>
      <c r="C195" s="68" t="s">
        <v>782</v>
      </c>
      <c r="D195" s="68" t="s">
        <v>2055</v>
      </c>
      <c r="E195" s="68" t="s">
        <v>88</v>
      </c>
      <c r="F195" s="68" t="s">
        <v>2056</v>
      </c>
      <c r="G195" s="68" t="s">
        <v>2398</v>
      </c>
      <c r="H195" s="68" t="s">
        <v>2047</v>
      </c>
      <c r="I195" s="69" t="b">
        <f>COUNTIF('List of Employees'!$B$4:$B$766,'List of Employees'!$B195)&gt;1</f>
        <v>0</v>
      </c>
    </row>
    <row r="196" spans="1:9" ht="30" hidden="1" customHeight="1" x14ac:dyDescent="0.3">
      <c r="A196" s="67">
        <f>IF(ISBLANK('List of Employees'!$B196),"",A195+1)</f>
        <v>192</v>
      </c>
      <c r="B196" s="68" t="str">
        <f>CONCATENATE('List of Employees'!$C196," ",'List of Employees'!$D196, " ",LEFT('List of Employees'!$E196,1),IF(ISBLANK('List of Employees'!$E196)," ","."))</f>
        <v>CRIZALDO THELMA U.</v>
      </c>
      <c r="C196" s="68" t="s">
        <v>824</v>
      </c>
      <c r="D196" s="68" t="s">
        <v>825</v>
      </c>
      <c r="E196" s="68" t="s">
        <v>593</v>
      </c>
      <c r="F196" s="68" t="s">
        <v>162</v>
      </c>
      <c r="G196" s="68" t="s">
        <v>2398</v>
      </c>
      <c r="H196" s="68" t="s">
        <v>135</v>
      </c>
      <c r="I196" s="69" t="b">
        <f>COUNTIF('List of Employees'!$B$4:$B$766,'List of Employees'!$B196)&gt;1</f>
        <v>0</v>
      </c>
    </row>
    <row r="197" spans="1:9" ht="30" hidden="1" customHeight="1" x14ac:dyDescent="0.3">
      <c r="A197" s="67">
        <f>IF(ISBLANK('List of Employees'!$B197),"",A196+1)</f>
        <v>193</v>
      </c>
      <c r="B197" s="68" t="str">
        <f>CONCATENATE('List of Employees'!$C197," ",'List of Employees'!$D197, " ",LEFT('List of Employees'!$E197,1),IF(ISBLANK('List of Employees'!$E197)," ","."))</f>
        <v>CROOX VALERIE R.</v>
      </c>
      <c r="C197" s="68" t="s">
        <v>1439</v>
      </c>
      <c r="D197" s="68" t="s">
        <v>1440</v>
      </c>
      <c r="E197" s="68" t="s">
        <v>1441</v>
      </c>
      <c r="F197" s="68" t="s">
        <v>1286</v>
      </c>
      <c r="G197" s="68" t="s">
        <v>1286</v>
      </c>
      <c r="H197" s="68" t="s">
        <v>97</v>
      </c>
      <c r="I197" s="69" t="b">
        <f>COUNTIF('List of Employees'!$B$4:$B$766,'List of Employees'!$B197)&gt;1</f>
        <v>0</v>
      </c>
    </row>
    <row r="198" spans="1:9" ht="30" hidden="1" customHeight="1" x14ac:dyDescent="0.3">
      <c r="A198" s="67">
        <f>IF(ISBLANK('List of Employees'!$B198),"",A197+1)</f>
        <v>194</v>
      </c>
      <c r="B198" s="68" t="str">
        <f>CONCATENATE('List of Employees'!$C198," ",'List of Employees'!$D198, " ",LEFT('List of Employees'!$E198,1),IF(ISBLANK('List of Employees'!$E198)," ","."))</f>
        <v>CRUZADA MAGDALENA A.</v>
      </c>
      <c r="C198" s="68" t="s">
        <v>494</v>
      </c>
      <c r="D198" s="68" t="s">
        <v>495</v>
      </c>
      <c r="E198" s="68" t="s">
        <v>509</v>
      </c>
      <c r="F198" s="68" t="s">
        <v>170</v>
      </c>
      <c r="G198" s="68" t="s">
        <v>2398</v>
      </c>
      <c r="H198" s="68" t="s">
        <v>480</v>
      </c>
      <c r="I198" s="69" t="b">
        <f>COUNTIF('List of Employees'!$B$4:$B$766,'List of Employees'!$B198)&gt;1</f>
        <v>0</v>
      </c>
    </row>
    <row r="199" spans="1:9" ht="30" hidden="1" customHeight="1" x14ac:dyDescent="0.3">
      <c r="A199" s="67">
        <f>IF(ISBLANK('List of Employees'!$B199),"",A198+1)</f>
        <v>195</v>
      </c>
      <c r="B199" s="68" t="str">
        <f>CONCATENATE('List of Employees'!$C199," ",'List of Employees'!$D199, " ",LEFT('List of Employees'!$E199,1),IF(ISBLANK('List of Employees'!$E199)," ","."))</f>
        <v>CUENO FLOR M.</v>
      </c>
      <c r="C199" s="68" t="s">
        <v>1442</v>
      </c>
      <c r="D199" s="68" t="s">
        <v>1443</v>
      </c>
      <c r="E199" s="68" t="s">
        <v>553</v>
      </c>
      <c r="F199" s="68" t="s">
        <v>1286</v>
      </c>
      <c r="G199" s="68" t="s">
        <v>1286</v>
      </c>
      <c r="H199" s="68" t="s">
        <v>198</v>
      </c>
      <c r="I199" s="69" t="b">
        <f>COUNTIF('List of Employees'!$B$4:$B$766,'List of Employees'!$B199)&gt;1</f>
        <v>0</v>
      </c>
    </row>
    <row r="200" spans="1:9" ht="30" hidden="1" customHeight="1" x14ac:dyDescent="0.3">
      <c r="A200" s="67">
        <f>IF(ISBLANK('List of Employees'!$B200),"",A199+1)</f>
        <v>196</v>
      </c>
      <c r="B200" s="68" t="str">
        <f>CONCATENATE('List of Employees'!$C200," ",'List of Employees'!$D200, " ",LEFT('List of Employees'!$E200,1),IF(ISBLANK('List of Employees'!$E200)," ","."))</f>
        <v>CUIZON DAYLIN M.</v>
      </c>
      <c r="C200" s="68" t="s">
        <v>2038</v>
      </c>
      <c r="D200" s="68" t="s">
        <v>2039</v>
      </c>
      <c r="E200" s="68" t="s">
        <v>2042</v>
      </c>
      <c r="F200" s="68" t="s">
        <v>2040</v>
      </c>
      <c r="G200" s="68" t="s">
        <v>1286</v>
      </c>
      <c r="H200" s="68" t="s">
        <v>1063</v>
      </c>
      <c r="I200" s="69" t="b">
        <f>COUNTIF('List of Employees'!$B$4:$B$766,'List of Employees'!$B200)&gt;1</f>
        <v>0</v>
      </c>
    </row>
    <row r="201" spans="1:9" ht="30" hidden="1" customHeight="1" x14ac:dyDescent="0.3">
      <c r="A201" s="67">
        <f>IF(ISBLANK('List of Employees'!$B201),"",A200+1)</f>
        <v>197</v>
      </c>
      <c r="B201" s="68" t="str">
        <f>CONCATENATE('List of Employees'!$C201," ",'List of Employees'!$D201, " ",LEFT('List of Employees'!$E201,1),IF(ISBLANK('List of Employees'!$E201)," ","."))</f>
        <v xml:space="preserve">DAIZ PAUL MICHAEL  </v>
      </c>
      <c r="C201" s="68" t="s">
        <v>2359</v>
      </c>
      <c r="D201" s="68" t="s">
        <v>2360</v>
      </c>
      <c r="E201" s="68"/>
      <c r="F201" s="68" t="s">
        <v>2246</v>
      </c>
      <c r="G201" s="68" t="s">
        <v>2398</v>
      </c>
      <c r="H201" s="68" t="s">
        <v>2361</v>
      </c>
      <c r="I201" s="69" t="b">
        <f>COUNTIF('List of Employees'!$B$4:$B$766,'List of Employees'!$B201)&gt;1</f>
        <v>0</v>
      </c>
    </row>
    <row r="202" spans="1:9" ht="30" hidden="1" customHeight="1" x14ac:dyDescent="0.3">
      <c r="A202" s="67">
        <f>IF(ISBLANK('List of Employees'!$B202),"",A201+1)</f>
        <v>198</v>
      </c>
      <c r="B202" s="68" t="str">
        <f>CONCATENATE('List of Employees'!$C202," ",'List of Employees'!$D202, " ",LEFT('List of Employees'!$E202,1),IF(ISBLANK('List of Employees'!$E202)," ","."))</f>
        <v>DAÑO ALMA R.</v>
      </c>
      <c r="C202" s="68" t="s">
        <v>1308</v>
      </c>
      <c r="D202" s="68" t="s">
        <v>87</v>
      </c>
      <c r="E202" s="68" t="s">
        <v>154</v>
      </c>
      <c r="F202" s="68" t="s">
        <v>197</v>
      </c>
      <c r="G202" s="68" t="s">
        <v>2398</v>
      </c>
      <c r="H202" s="68" t="s">
        <v>438</v>
      </c>
      <c r="I202" s="69" t="b">
        <f>COUNTIF('List of Employees'!$B$4:$B$766,'List of Employees'!$B202)&gt;1</f>
        <v>0</v>
      </c>
    </row>
    <row r="203" spans="1:9" ht="30" hidden="1" customHeight="1" x14ac:dyDescent="0.3">
      <c r="A203" s="67">
        <f>IF(ISBLANK('List of Employees'!$B203),"",A202+1)</f>
        <v>199</v>
      </c>
      <c r="B203" s="68" t="str">
        <f>CONCATENATE('List of Employees'!$C203," ",'List of Employees'!$D203, " ",LEFT('List of Employees'!$E203,1),IF(ISBLANK('List of Employees'!$E203)," ","."))</f>
        <v>DATU SHIRLEY G.</v>
      </c>
      <c r="C203" s="68" t="s">
        <v>1444</v>
      </c>
      <c r="D203" s="68" t="s">
        <v>1445</v>
      </c>
      <c r="E203" s="68" t="s">
        <v>1446</v>
      </c>
      <c r="F203" s="68" t="s">
        <v>1705</v>
      </c>
      <c r="G203" s="68" t="s">
        <v>1286</v>
      </c>
      <c r="H203" s="68" t="s">
        <v>97</v>
      </c>
      <c r="I203" s="69" t="b">
        <f>COUNTIF('List of Employees'!$B$4:$B$766,'List of Employees'!$B203)&gt;1</f>
        <v>0</v>
      </c>
    </row>
    <row r="204" spans="1:9" ht="30" hidden="1" customHeight="1" x14ac:dyDescent="0.3">
      <c r="A204" s="67">
        <f>IF(ISBLANK('List of Employees'!$B204),"",A203+1)</f>
        <v>200</v>
      </c>
      <c r="B204" s="68" t="str">
        <f>CONCATENATE('List of Employees'!$C204," ",'List of Employees'!$D204, " ",LEFT('List of Employees'!$E204,1),IF(ISBLANK('List of Employees'!$E204)," ","."))</f>
        <v>DAVID MELANIE D.</v>
      </c>
      <c r="C204" s="68" t="s">
        <v>1447</v>
      </c>
      <c r="D204" s="68" t="s">
        <v>702</v>
      </c>
      <c r="E204" s="68" t="s">
        <v>100</v>
      </c>
      <c r="F204" s="68" t="s">
        <v>1286</v>
      </c>
      <c r="G204" s="68" t="s">
        <v>1286</v>
      </c>
      <c r="H204" s="68" t="s">
        <v>1699</v>
      </c>
      <c r="I204" s="69" t="b">
        <f>COUNTIF('List of Employees'!$B$4:$B$766,'List of Employees'!$B204)&gt;1</f>
        <v>0</v>
      </c>
    </row>
    <row r="205" spans="1:9" ht="30" hidden="1" customHeight="1" x14ac:dyDescent="0.3">
      <c r="A205" s="67">
        <f>IF(ISBLANK('List of Employees'!$B205),"",A204+1)</f>
        <v>201</v>
      </c>
      <c r="B205" s="68" t="str">
        <f>CONCATENATE('List of Employees'!$C205," ",'List of Employees'!$D205, " ",LEFT('List of Employees'!$E205,1),IF(ISBLANK('List of Employees'!$E205)," ","."))</f>
        <v>DE ASIS JANETTE D.</v>
      </c>
      <c r="C205" s="68" t="s">
        <v>1448</v>
      </c>
      <c r="D205" s="68" t="s">
        <v>1449</v>
      </c>
      <c r="E205" s="68" t="s">
        <v>119</v>
      </c>
      <c r="F205" s="68" t="s">
        <v>1286</v>
      </c>
      <c r="G205" s="68" t="s">
        <v>1286</v>
      </c>
      <c r="H205" s="68" t="s">
        <v>152</v>
      </c>
      <c r="I205" s="69" t="b">
        <f>COUNTIF('List of Employees'!$B$4:$B$766,'List of Employees'!$B205)&gt;1</f>
        <v>0</v>
      </c>
    </row>
    <row r="206" spans="1:9" ht="30" hidden="1" customHeight="1" x14ac:dyDescent="0.3">
      <c r="A206" s="67">
        <f>IF(ISBLANK('List of Employees'!$B206),"",A205+1)</f>
        <v>202</v>
      </c>
      <c r="B206" s="68" t="str">
        <f>CONCATENATE('List of Employees'!$C206," ",'List of Employees'!$D206, " ",LEFT('List of Employees'!$E206,1),IF(ISBLANK('List of Employees'!$E206)," ","."))</f>
        <v>DE CASTRO  CHRISTINE JEAN D.</v>
      </c>
      <c r="C206" s="68" t="s">
        <v>452</v>
      </c>
      <c r="D206" s="68" t="s">
        <v>1450</v>
      </c>
      <c r="E206" s="68" t="s">
        <v>119</v>
      </c>
      <c r="F206" s="68" t="s">
        <v>1286</v>
      </c>
      <c r="G206" s="68" t="s">
        <v>1286</v>
      </c>
      <c r="H206" s="68" t="s">
        <v>212</v>
      </c>
      <c r="I206" s="69" t="b">
        <f>COUNTIF('List of Employees'!$B$4:$B$766,'List of Employees'!$B206)&gt;1</f>
        <v>0</v>
      </c>
    </row>
    <row r="207" spans="1:9" ht="30" hidden="1" customHeight="1" x14ac:dyDescent="0.3">
      <c r="A207" s="67">
        <f>IF(ISBLANK('List of Employees'!$B207),"",A206+1)</f>
        <v>203</v>
      </c>
      <c r="B207" s="68" t="str">
        <f>CONCATENATE('List of Employees'!$C207," ",'List of Employees'!$D207, " ",LEFT('List of Employees'!$E207,1),IF(ISBLANK('List of Employees'!$E207)," ","."))</f>
        <v>DE CASTRO CHRISTINE JEAN D.</v>
      </c>
      <c r="C207" s="68" t="s">
        <v>452</v>
      </c>
      <c r="D207" s="70" t="s">
        <v>2614</v>
      </c>
      <c r="E207" s="70" t="s">
        <v>119</v>
      </c>
      <c r="F207" s="70" t="s">
        <v>2616</v>
      </c>
      <c r="G207" s="70" t="s">
        <v>2398</v>
      </c>
      <c r="H207" s="70" t="s">
        <v>212</v>
      </c>
      <c r="I207" s="69" t="b">
        <f>COUNTIF('List of Employees'!$B$4:$B$766,'List of Employees'!$B207)&gt;1</f>
        <v>0</v>
      </c>
    </row>
    <row r="208" spans="1:9" ht="30" hidden="1" customHeight="1" x14ac:dyDescent="0.3">
      <c r="A208" s="67">
        <f>IF(ISBLANK('List of Employees'!$B208),"",A207+1)</f>
        <v>204</v>
      </c>
      <c r="B208" s="68" t="str">
        <f>CONCATENATE('List of Employees'!$C208," ",'List of Employees'!$D208, " ",LEFT('List of Employees'!$E208,1),IF(ISBLANK('List of Employees'!$E208)," ","."))</f>
        <v>DE CASTRO JENELYN I.</v>
      </c>
      <c r="C208" s="68" t="s">
        <v>452</v>
      </c>
      <c r="D208" s="68" t="s">
        <v>2296</v>
      </c>
      <c r="E208" s="68" t="s">
        <v>2297</v>
      </c>
      <c r="F208" s="68" t="s">
        <v>125</v>
      </c>
      <c r="G208" s="68" t="s">
        <v>2398</v>
      </c>
      <c r="H208" s="68" t="s">
        <v>1695</v>
      </c>
      <c r="I208" s="69" t="b">
        <f>COUNTIF('List of Employees'!$B$4:$B$766,'List of Employees'!$B208)&gt;1</f>
        <v>0</v>
      </c>
    </row>
    <row r="209" spans="1:9" ht="30" hidden="1" customHeight="1" x14ac:dyDescent="0.3">
      <c r="A209" s="67">
        <f>IF(ISBLANK('List of Employees'!$B209),"",A208+1)</f>
        <v>205</v>
      </c>
      <c r="B209" s="68" t="str">
        <f>CONCATENATE('List of Employees'!$C209," ",'List of Employees'!$D209, " ",LEFT('List of Employees'!$E209,1),IF(ISBLANK('List of Employees'!$E209)," ","."))</f>
        <v>DE CASTRO JOSEPH NHOEL T.</v>
      </c>
      <c r="C209" s="68" t="s">
        <v>452</v>
      </c>
      <c r="D209" s="68" t="s">
        <v>951</v>
      </c>
      <c r="E209" s="68" t="s">
        <v>949</v>
      </c>
      <c r="F209" s="68" t="s">
        <v>950</v>
      </c>
      <c r="G209" s="68" t="s">
        <v>2398</v>
      </c>
      <c r="H209" s="68" t="s">
        <v>536</v>
      </c>
      <c r="I209" s="69" t="b">
        <f>COUNTIF('List of Employees'!$B$4:$B$766,'List of Employees'!$B209)&gt;1</f>
        <v>0</v>
      </c>
    </row>
    <row r="210" spans="1:9" ht="30" hidden="1" customHeight="1" x14ac:dyDescent="0.3">
      <c r="A210" s="67">
        <f>IF(ISBLANK('List of Employees'!$B210),"",A209+1)</f>
        <v>206</v>
      </c>
      <c r="B210" s="68" t="str">
        <f>CONCATENATE('List of Employees'!$C210," ",'List of Employees'!$D210, " ",LEFT('List of Employees'!$E210,1),IF(ISBLANK('List of Employees'!$E210)," ","."))</f>
        <v>DE CASTRO JUANITA M.</v>
      </c>
      <c r="C210" s="68" t="s">
        <v>452</v>
      </c>
      <c r="D210" s="68" t="s">
        <v>453</v>
      </c>
      <c r="E210" s="68" t="s">
        <v>84</v>
      </c>
      <c r="F210" s="68" t="s">
        <v>454</v>
      </c>
      <c r="G210" s="68" t="s">
        <v>2398</v>
      </c>
      <c r="H210" s="68" t="s">
        <v>270</v>
      </c>
      <c r="I210" s="69" t="b">
        <f>COUNTIF('List of Employees'!$B$4:$B$766,'List of Employees'!$B210)&gt;1</f>
        <v>0</v>
      </c>
    </row>
    <row r="211" spans="1:9" ht="30" hidden="1" customHeight="1" x14ac:dyDescent="0.3">
      <c r="A211" s="67">
        <f>IF(ISBLANK('List of Employees'!$B211),"",A210+1)</f>
        <v>207</v>
      </c>
      <c r="B211" s="68" t="str">
        <f>CONCATENATE('List of Employees'!$C211," ",'List of Employees'!$D211, " ",LEFT('List of Employees'!$E211,1),IF(ISBLANK('List of Employees'!$E211)," ","."))</f>
        <v>DE CASTRO MARYLEN A.</v>
      </c>
      <c r="C211" s="68" t="s">
        <v>452</v>
      </c>
      <c r="D211" s="68" t="s">
        <v>2093</v>
      </c>
      <c r="E211" s="68" t="s">
        <v>88</v>
      </c>
      <c r="F211" s="68" t="s">
        <v>2094</v>
      </c>
      <c r="G211" s="68" t="s">
        <v>2398</v>
      </c>
      <c r="H211" s="68" t="s">
        <v>141</v>
      </c>
      <c r="I211" s="69" t="b">
        <f>COUNTIF('List of Employees'!$B$4:$B$766,'List of Employees'!$B211)&gt;1</f>
        <v>0</v>
      </c>
    </row>
    <row r="212" spans="1:9" ht="30" hidden="1" customHeight="1" x14ac:dyDescent="0.3">
      <c r="A212" s="67">
        <f>IF(ISBLANK('List of Employees'!$B212),"",A211+1)</f>
        <v>208</v>
      </c>
      <c r="B212" s="68" t="str">
        <f>CONCATENATE('List of Employees'!$C212," ",'List of Employees'!$D212, " ",LEFT('List of Employees'!$E212,1),IF(ISBLANK('List of Employees'!$E212)," ","."))</f>
        <v>DE CASTRO ROSS EIZALHYNNE A.</v>
      </c>
      <c r="C212" s="68" t="s">
        <v>452</v>
      </c>
      <c r="D212" s="68" t="s">
        <v>2321</v>
      </c>
      <c r="E212" s="68" t="s">
        <v>283</v>
      </c>
      <c r="F212" s="68" t="s">
        <v>1284</v>
      </c>
      <c r="G212" s="68" t="s">
        <v>1286</v>
      </c>
      <c r="H212" s="68" t="s">
        <v>360</v>
      </c>
      <c r="I212" s="69" t="b">
        <f>COUNTIF('List of Employees'!$B$4:$B$766,'List of Employees'!$B212)&gt;1</f>
        <v>0</v>
      </c>
    </row>
    <row r="213" spans="1:9" ht="30" hidden="1" customHeight="1" x14ac:dyDescent="0.3">
      <c r="A213" s="67">
        <f>IF(ISBLANK('List of Employees'!$B213),"",A212+1)</f>
        <v>209</v>
      </c>
      <c r="B213" s="68" t="str">
        <f>CONCATENATE('List of Employees'!$C213," ",'List of Employees'!$D213, " ",LEFT('List of Employees'!$E213,1),IF(ISBLANK('List of Employees'!$E213)," ","."))</f>
        <v>DE GRANO  RONALEI P.</v>
      </c>
      <c r="C213" s="68" t="s">
        <v>2177</v>
      </c>
      <c r="D213" s="68" t="s">
        <v>2178</v>
      </c>
      <c r="E213" s="68" t="s">
        <v>124</v>
      </c>
      <c r="F213" s="68" t="s">
        <v>1286</v>
      </c>
      <c r="G213" s="68" t="s">
        <v>1286</v>
      </c>
      <c r="H213" s="68" t="s">
        <v>2032</v>
      </c>
      <c r="I213" s="69" t="b">
        <f>COUNTIF('List of Employees'!$B$4:$B$766,'List of Employees'!$B213)&gt;1</f>
        <v>0</v>
      </c>
    </row>
    <row r="214" spans="1:9" ht="30" hidden="1" customHeight="1" x14ac:dyDescent="0.3">
      <c r="A214" s="67">
        <f>IF(ISBLANK('List of Employees'!$B214),"",A213+1)</f>
        <v>210</v>
      </c>
      <c r="B214" s="68" t="str">
        <f>CONCATENATE('List of Employees'!$C214," ",'List of Employees'!$D214, " ",LEFT('List of Employees'!$E214,1),IF(ISBLANK('List of Employees'!$E214)," ","."))</f>
        <v>DE GRANO LIUSA R.</v>
      </c>
      <c r="C214" s="68" t="s">
        <v>415</v>
      </c>
      <c r="D214" s="68" t="s">
        <v>765</v>
      </c>
      <c r="E214" s="68" t="s">
        <v>329</v>
      </c>
      <c r="F214" s="68" t="s">
        <v>125</v>
      </c>
      <c r="G214" s="68" t="s">
        <v>2398</v>
      </c>
      <c r="H214" s="68" t="s">
        <v>103</v>
      </c>
      <c r="I214" s="69" t="b">
        <f>COUNTIF('List of Employees'!$B$4:$B$766,'List of Employees'!$B214)&gt;1</f>
        <v>0</v>
      </c>
    </row>
    <row r="215" spans="1:9" ht="30" hidden="1" customHeight="1" x14ac:dyDescent="0.3">
      <c r="A215" s="67">
        <f>IF(ISBLANK('List of Employees'!$B215),"",A214+1)</f>
        <v>211</v>
      </c>
      <c r="B215" s="68" t="str">
        <f>CONCATENATE('List of Employees'!$C215," ",'List of Employees'!$D215, " ",LEFT('List of Employees'!$E215,1),IF(ISBLANK('List of Employees'!$E215)," ","."))</f>
        <v>DE GRANO MA. ERLINDA F.</v>
      </c>
      <c r="C215" s="68" t="s">
        <v>415</v>
      </c>
      <c r="D215" s="68" t="s">
        <v>416</v>
      </c>
      <c r="E215" s="68" t="s">
        <v>236</v>
      </c>
      <c r="F215" s="68" t="s">
        <v>125</v>
      </c>
      <c r="G215" s="68" t="s">
        <v>2398</v>
      </c>
      <c r="H215" s="68" t="s">
        <v>103</v>
      </c>
      <c r="I215" s="69" t="b">
        <f>COUNTIF('List of Employees'!$B$4:$B$766,'List of Employees'!$B215)&gt;1</f>
        <v>0</v>
      </c>
    </row>
    <row r="216" spans="1:9" ht="30" hidden="1" customHeight="1" x14ac:dyDescent="0.3">
      <c r="A216" s="67">
        <f>IF(ISBLANK('List of Employees'!$B216),"",A215+1)</f>
        <v>212</v>
      </c>
      <c r="B216" s="68" t="str">
        <f>CONCATENATE('List of Employees'!$C216," ",'List of Employees'!$D216, " ",LEFT('List of Employees'!$E216,1),IF(ISBLANK('List of Employees'!$E216)," ","."))</f>
        <v>DE GUIA MARIVIC B.</v>
      </c>
      <c r="C216" s="68" t="s">
        <v>1451</v>
      </c>
      <c r="D216" s="68" t="s">
        <v>1452</v>
      </c>
      <c r="E216" s="68" t="s">
        <v>1453</v>
      </c>
      <c r="F216" s="68" t="s">
        <v>1694</v>
      </c>
      <c r="G216" s="68" t="s">
        <v>1694</v>
      </c>
      <c r="H216" s="68" t="s">
        <v>1695</v>
      </c>
      <c r="I216" s="69" t="b">
        <f>COUNTIF('List of Employees'!$B$4:$B$766,'List of Employees'!$B216)&gt;1</f>
        <v>0</v>
      </c>
    </row>
    <row r="217" spans="1:9" ht="30" hidden="1" customHeight="1" x14ac:dyDescent="0.3">
      <c r="A217" s="67">
        <f>IF(ISBLANK('List of Employees'!$B217),"",A216+1)</f>
        <v>213</v>
      </c>
      <c r="B217" s="68" t="str">
        <f>CONCATENATE('List of Employees'!$C217," ",'List of Employees'!$D217, " ",LEFT('List of Employees'!$E217,1),IF(ISBLANK('List of Employees'!$E217)," ","."))</f>
        <v xml:space="preserve">DE GUZMAN CLEMENTE  </v>
      </c>
      <c r="C217" s="68" t="s">
        <v>164</v>
      </c>
      <c r="D217" s="68" t="s">
        <v>1454</v>
      </c>
      <c r="E217" s="68"/>
      <c r="F217" s="68" t="s">
        <v>1286</v>
      </c>
      <c r="G217" s="68" t="s">
        <v>1286</v>
      </c>
      <c r="H217" s="68" t="s">
        <v>97</v>
      </c>
      <c r="I217" s="69" t="b">
        <f>COUNTIF('List of Employees'!$B$4:$B$766,'List of Employees'!$B217)&gt;1</f>
        <v>0</v>
      </c>
    </row>
    <row r="218" spans="1:9" ht="30" hidden="1" customHeight="1" x14ac:dyDescent="0.3">
      <c r="A218" s="67">
        <f>IF(ISBLANK('List of Employees'!$B218),"",A217+1)</f>
        <v>214</v>
      </c>
      <c r="B218" s="68" t="str">
        <f>CONCATENATE('List of Employees'!$C218," ",'List of Employees'!$D218, " ",LEFT('List of Employees'!$E218,1),IF(ISBLANK('List of Employees'!$E218)," ","."))</f>
        <v>DE GUZMAN MAYETTE D.</v>
      </c>
      <c r="C218" s="68" t="s">
        <v>164</v>
      </c>
      <c r="D218" s="68" t="s">
        <v>2019</v>
      </c>
      <c r="E218" s="68" t="s">
        <v>2513</v>
      </c>
      <c r="F218" s="68" t="s">
        <v>211</v>
      </c>
      <c r="G218" s="68" t="s">
        <v>2398</v>
      </c>
      <c r="H218" s="68" t="s">
        <v>212</v>
      </c>
      <c r="I218" s="69" t="b">
        <f>COUNTIF('List of Employees'!$B$4:$B$766,'List of Employees'!$B218)&gt;1</f>
        <v>0</v>
      </c>
    </row>
    <row r="219" spans="1:9" ht="30" hidden="1" customHeight="1" x14ac:dyDescent="0.3">
      <c r="A219" s="67">
        <f>IF(ISBLANK('List of Employees'!$B219),"",A218+1)</f>
        <v>215</v>
      </c>
      <c r="B219" s="68" t="str">
        <f>CONCATENATE('List of Employees'!$C219," ",'List of Employees'!$D219, " ",LEFT('List of Employees'!$E219,1),IF(ISBLANK('List of Employees'!$E219)," ","."))</f>
        <v>DE GUZMAN RONALD ANDREW G.</v>
      </c>
      <c r="C219" s="68" t="s">
        <v>164</v>
      </c>
      <c r="D219" s="68" t="s">
        <v>165</v>
      </c>
      <c r="E219" s="68" t="s">
        <v>804</v>
      </c>
      <c r="F219" s="68" t="s">
        <v>96</v>
      </c>
      <c r="G219" s="68" t="s">
        <v>2398</v>
      </c>
      <c r="H219" s="68" t="s">
        <v>135</v>
      </c>
      <c r="I219" s="69" t="b">
        <f>COUNTIF('List of Employees'!$B$4:$B$766,'List of Employees'!$B219)&gt;1</f>
        <v>0</v>
      </c>
    </row>
    <row r="220" spans="1:9" ht="30" hidden="1" customHeight="1" x14ac:dyDescent="0.3">
      <c r="A220" s="67">
        <f>IF(ISBLANK('List of Employees'!$B220),"",A219+1)</f>
        <v>216</v>
      </c>
      <c r="B220" s="68" t="str">
        <f>CONCATENATE('List of Employees'!$C220," ",'List of Employees'!$D220, " ",LEFT('List of Employees'!$E220,1),IF(ISBLANK('List of Employees'!$E220)," ","."))</f>
        <v>DE LARA GRACE L.</v>
      </c>
      <c r="C220" s="68" t="s">
        <v>1455</v>
      </c>
      <c r="D220" s="68" t="s">
        <v>1456</v>
      </c>
      <c r="E220" s="68" t="s">
        <v>1457</v>
      </c>
      <c r="F220" s="68" t="s">
        <v>1286</v>
      </c>
      <c r="G220" s="68" t="s">
        <v>1286</v>
      </c>
      <c r="H220" s="68" t="s">
        <v>97</v>
      </c>
      <c r="I220" s="69" t="b">
        <f>COUNTIF('List of Employees'!$B$4:$B$766,'List of Employees'!$B220)&gt;1</f>
        <v>0</v>
      </c>
    </row>
    <row r="221" spans="1:9" ht="30" hidden="1" customHeight="1" x14ac:dyDescent="0.3">
      <c r="A221" s="67">
        <f>IF(ISBLANK('List of Employees'!$B221),"",A220+1)</f>
        <v>217</v>
      </c>
      <c r="B221" s="68" t="str">
        <f>CONCATENATE('List of Employees'!$C221," ",'List of Employees'!$D221, " ",LEFT('List of Employees'!$E221,1),IF(ISBLANK('List of Employees'!$E221)," ","."))</f>
        <v>DE LEON ANALITA B.</v>
      </c>
      <c r="C221" s="68" t="s">
        <v>1458</v>
      </c>
      <c r="D221" s="68" t="s">
        <v>1459</v>
      </c>
      <c r="E221" s="68" t="s">
        <v>341</v>
      </c>
      <c r="F221" s="68" t="s">
        <v>1286</v>
      </c>
      <c r="G221" s="68" t="s">
        <v>1286</v>
      </c>
      <c r="H221" s="68" t="s">
        <v>198</v>
      </c>
      <c r="I221" s="69" t="b">
        <f>COUNTIF('List of Employees'!$B$4:$B$766,'List of Employees'!$B221)&gt;1</f>
        <v>0</v>
      </c>
    </row>
    <row r="222" spans="1:9" ht="30" hidden="1" customHeight="1" x14ac:dyDescent="0.3">
      <c r="A222" s="67">
        <f>IF(ISBLANK('List of Employees'!$B222),"",A221+1)</f>
        <v>218</v>
      </c>
      <c r="B222" s="68" t="str">
        <f>CONCATENATE('List of Employees'!$C222," ",'List of Employees'!$D222, " ",LEFT('List of Employees'!$E222,1),IF(ISBLANK('List of Employees'!$E222)," ","."))</f>
        <v xml:space="preserve">DE LUNA ERNESTO  </v>
      </c>
      <c r="C222" s="68" t="s">
        <v>986</v>
      </c>
      <c r="D222" s="68" t="s">
        <v>902</v>
      </c>
      <c r="E222" s="68"/>
      <c r="F222" s="68" t="s">
        <v>197</v>
      </c>
      <c r="G222" s="68" t="s">
        <v>2398</v>
      </c>
      <c r="H222" s="68" t="s">
        <v>589</v>
      </c>
      <c r="I222" s="69" t="b">
        <f>COUNTIF('List of Employees'!$B$4:$B$766,'List of Employees'!$B222)&gt;1</f>
        <v>0</v>
      </c>
    </row>
    <row r="223" spans="1:9" ht="30" hidden="1" customHeight="1" x14ac:dyDescent="0.3">
      <c r="A223" s="67">
        <f>IF(ISBLANK('List of Employees'!$B223),"",A222+1)</f>
        <v>219</v>
      </c>
      <c r="B223" s="68" t="str">
        <f>CONCATENATE('List of Employees'!$C223," ",'List of Employees'!$D223, " ",LEFT('List of Employees'!$E223,1),IF(ISBLANK('List of Employees'!$E223)," ","."))</f>
        <v>DE OCAMPO AILYN L.</v>
      </c>
      <c r="C223" s="68" t="s">
        <v>358</v>
      </c>
      <c r="D223" s="68" t="s">
        <v>2407</v>
      </c>
      <c r="E223" s="68" t="s">
        <v>2408</v>
      </c>
      <c r="F223" s="68" t="s">
        <v>2267</v>
      </c>
      <c r="G223" s="68" t="s">
        <v>1286</v>
      </c>
      <c r="H223" s="68" t="s">
        <v>2268</v>
      </c>
      <c r="I223" s="69" t="b">
        <f>COUNTIF('List of Employees'!$B$4:$B$766,'List of Employees'!$B223)&gt;1</f>
        <v>0</v>
      </c>
    </row>
    <row r="224" spans="1:9" ht="30" hidden="1" customHeight="1" x14ac:dyDescent="0.3">
      <c r="A224" s="67">
        <f>IF(ISBLANK('List of Employees'!$B224),"",A223+1)</f>
        <v>220</v>
      </c>
      <c r="B224" s="68" t="str">
        <f>CONCATENATE('List of Employees'!$C224," ",'List of Employees'!$D224, " ",LEFT('List of Employees'!$E224,1),IF(ISBLANK('List of Employees'!$E224)," ","."))</f>
        <v>DE OCAMPO ALMA A.</v>
      </c>
      <c r="C224" s="68" t="s">
        <v>358</v>
      </c>
      <c r="D224" s="68" t="s">
        <v>87</v>
      </c>
      <c r="E224" s="68" t="s">
        <v>1270</v>
      </c>
      <c r="F224" s="68" t="s">
        <v>125</v>
      </c>
      <c r="G224" s="68" t="s">
        <v>2398</v>
      </c>
      <c r="H224" s="68" t="s">
        <v>103</v>
      </c>
      <c r="I224" s="69" t="b">
        <f>COUNTIF('List of Employees'!$B$4:$B$766,'List of Employees'!$B224)&gt;1</f>
        <v>0</v>
      </c>
    </row>
    <row r="225" spans="1:9" ht="30" hidden="1" customHeight="1" x14ac:dyDescent="0.3">
      <c r="A225" s="67">
        <f>IF(ISBLANK('List of Employees'!$B225),"",A224+1)</f>
        <v>221</v>
      </c>
      <c r="B225" s="68" t="str">
        <f>CONCATENATE('List of Employees'!$C225," ",'List of Employees'!$D225, " ",LEFT('List of Employees'!$E225,1),IF(ISBLANK('List of Employees'!$E225)," ","."))</f>
        <v>DE OCAMPO MA. ELENA D.</v>
      </c>
      <c r="C225" s="68" t="s">
        <v>358</v>
      </c>
      <c r="D225" s="68" t="s">
        <v>359</v>
      </c>
      <c r="E225" s="68" t="s">
        <v>119</v>
      </c>
      <c r="F225" s="68" t="s">
        <v>125</v>
      </c>
      <c r="G225" s="68" t="s">
        <v>2398</v>
      </c>
      <c r="H225" s="68" t="s">
        <v>360</v>
      </c>
      <c r="I225" s="69" t="b">
        <f>COUNTIF('List of Employees'!$B$4:$B$766,'List of Employees'!$B225)&gt;1</f>
        <v>0</v>
      </c>
    </row>
    <row r="226" spans="1:9" ht="30" hidden="1" customHeight="1" x14ac:dyDescent="0.3">
      <c r="A226" s="67">
        <f>IF(ISBLANK('List of Employees'!$B226),"",A225+1)</f>
        <v>222</v>
      </c>
      <c r="B226" s="68" t="str">
        <f>CONCATENATE('List of Employees'!$C226," ",'List of Employees'!$D226, " ",LEFT('List of Employees'!$E226,1),IF(ISBLANK('List of Employees'!$E226)," ","."))</f>
        <v>DE OCAMPO MARISSA B.</v>
      </c>
      <c r="C226" s="68" t="s">
        <v>358</v>
      </c>
      <c r="D226" s="68" t="s">
        <v>185</v>
      </c>
      <c r="E226" s="68" t="s">
        <v>145</v>
      </c>
      <c r="F226" s="68" t="s">
        <v>485</v>
      </c>
      <c r="G226" s="68" t="s">
        <v>2398</v>
      </c>
      <c r="H226" s="68" t="s">
        <v>486</v>
      </c>
      <c r="I226" s="69" t="b">
        <f>COUNTIF('List of Employees'!$B$4:$B$766,'List of Employees'!$B226)&gt;1</f>
        <v>0</v>
      </c>
    </row>
    <row r="227" spans="1:9" ht="30" hidden="1" customHeight="1" x14ac:dyDescent="0.3">
      <c r="A227" s="67">
        <f>IF(ISBLANK('List of Employees'!$B227),"",A226+1)</f>
        <v>223</v>
      </c>
      <c r="B227" s="68" t="str">
        <f>CONCATENATE('List of Employees'!$C227," ",'List of Employees'!$D227, " ",LEFT('List of Employees'!$E227,1),IF(ISBLANK('List of Employees'!$E227)," ","."))</f>
        <v>DE SAGUN NANCY D.</v>
      </c>
      <c r="C227" s="68" t="s">
        <v>246</v>
      </c>
      <c r="D227" s="68" t="s">
        <v>1460</v>
      </c>
      <c r="E227" s="68" t="s">
        <v>100</v>
      </c>
      <c r="F227" s="68" t="s">
        <v>1286</v>
      </c>
      <c r="G227" s="68" t="s">
        <v>1286</v>
      </c>
      <c r="H227" s="68" t="s">
        <v>360</v>
      </c>
      <c r="I227" s="69" t="b">
        <f>COUNTIF('List of Employees'!$B$4:$B$766,'List of Employees'!$B227)&gt;1</f>
        <v>0</v>
      </c>
    </row>
    <row r="228" spans="1:9" ht="30" hidden="1" customHeight="1" x14ac:dyDescent="0.3">
      <c r="A228" s="67">
        <f>IF(ISBLANK('List of Employees'!$B228),"",A227+1)</f>
        <v>224</v>
      </c>
      <c r="B228" s="68" t="str">
        <f>CONCATENATE('List of Employees'!$C228," ",'List of Employees'!$D228, " ",LEFT('List of Employees'!$E228,1),IF(ISBLANK('List of Employees'!$E228)," ","."))</f>
        <v>DE SAGUN NOLI E.</v>
      </c>
      <c r="C228" s="68" t="s">
        <v>246</v>
      </c>
      <c r="D228" s="68" t="s">
        <v>2278</v>
      </c>
      <c r="E228" s="68" t="s">
        <v>2279</v>
      </c>
      <c r="F228" s="68" t="s">
        <v>2280</v>
      </c>
      <c r="G228" s="68" t="s">
        <v>2398</v>
      </c>
      <c r="H228" s="68"/>
      <c r="I228" s="69" t="b">
        <f>COUNTIF('List of Employees'!$B$4:$B$766,'List of Employees'!$B228)&gt;1</f>
        <v>0</v>
      </c>
    </row>
    <row r="229" spans="1:9" ht="30" hidden="1" customHeight="1" x14ac:dyDescent="0.3">
      <c r="A229" s="67">
        <f>IF(ISBLANK('List of Employees'!$B229),"",A228+1)</f>
        <v>225</v>
      </c>
      <c r="B229" s="68" t="str">
        <f>CONCATENATE('List of Employees'!$C229," ",'List of Employees'!$D229, " ",LEFT('List of Employees'!$E229,1),IF(ISBLANK('List of Employees'!$E229)," ","."))</f>
        <v>DE SAGUN VICTOR V.</v>
      </c>
      <c r="C229" s="68" t="s">
        <v>246</v>
      </c>
      <c r="D229" s="68" t="s">
        <v>247</v>
      </c>
      <c r="E229" s="68" t="s">
        <v>150</v>
      </c>
      <c r="F229" s="68" t="s">
        <v>1980</v>
      </c>
      <c r="G229" s="68" t="s">
        <v>2398</v>
      </c>
      <c r="H229" s="68" t="s">
        <v>240</v>
      </c>
      <c r="I229" s="69" t="b">
        <f>COUNTIF('List of Employees'!$B$4:$B$766,'List of Employees'!$B229)&gt;1</f>
        <v>0</v>
      </c>
    </row>
    <row r="230" spans="1:9" ht="30" hidden="1" customHeight="1" x14ac:dyDescent="0.3">
      <c r="A230" s="67">
        <f>IF(ISBLANK('List of Employees'!$B230),"",A229+1)</f>
        <v>226</v>
      </c>
      <c r="B230" s="68" t="str">
        <f>CONCATENATE('List of Employees'!$C230," ",'List of Employees'!$D230, " ",LEFT('List of Employees'!$E230,1),IF(ISBLANK('List of Employees'!$E230)," ","."))</f>
        <v>DE VILLA JAYVEE U.</v>
      </c>
      <c r="C230" s="68" t="s">
        <v>336</v>
      </c>
      <c r="D230" s="68" t="s">
        <v>2000</v>
      </c>
      <c r="E230" s="68" t="s">
        <v>2001</v>
      </c>
      <c r="F230" s="68" t="s">
        <v>2002</v>
      </c>
      <c r="G230" s="68" t="s">
        <v>2398</v>
      </c>
      <c r="H230" s="68" t="s">
        <v>438</v>
      </c>
      <c r="I230" s="69" t="b">
        <f>COUNTIF('List of Employees'!$B$4:$B$766,'List of Employees'!$B230)&gt;1</f>
        <v>0</v>
      </c>
    </row>
    <row r="231" spans="1:9" ht="30" hidden="1" customHeight="1" x14ac:dyDescent="0.3">
      <c r="A231" s="67">
        <f>IF(ISBLANK('List of Employees'!$B231),"",A230+1)</f>
        <v>227</v>
      </c>
      <c r="B231" s="68" t="str">
        <f>CONCATENATE('List of Employees'!$C231," ",'List of Employees'!$D231, " ",LEFT('List of Employees'!$E231,1),IF(ISBLANK('List of Employees'!$E231)," ","."))</f>
        <v>DE VILLA MARITES D.</v>
      </c>
      <c r="C231" s="68" t="s">
        <v>336</v>
      </c>
      <c r="D231" s="68" t="s">
        <v>243</v>
      </c>
      <c r="E231" s="68" t="s">
        <v>2432</v>
      </c>
      <c r="F231" s="68" t="s">
        <v>211</v>
      </c>
      <c r="G231" s="68" t="s">
        <v>2398</v>
      </c>
      <c r="H231" s="68" t="s">
        <v>212</v>
      </c>
      <c r="I231" s="69" t="b">
        <f>COUNTIF('List of Employees'!$B$4:$B$766,'List of Employees'!$B231)&gt;1</f>
        <v>0</v>
      </c>
    </row>
    <row r="232" spans="1:9" ht="30" hidden="1" customHeight="1" x14ac:dyDescent="0.3">
      <c r="A232" s="67">
        <f>IF(ISBLANK('List of Employees'!$B232),"",A231+1)</f>
        <v>228</v>
      </c>
      <c r="B232" s="68" t="str">
        <f>CONCATENATE('List of Employees'!$C232," ",'List of Employees'!$D232, " ",LEFT('List of Employees'!$E232,1),IF(ISBLANK('List of Employees'!$E232)," ","."))</f>
        <v>DE VILLA MYRNA D.</v>
      </c>
      <c r="C232" s="68" t="s">
        <v>336</v>
      </c>
      <c r="D232" s="68" t="s">
        <v>528</v>
      </c>
      <c r="E232" s="68" t="s">
        <v>779</v>
      </c>
      <c r="F232" s="68" t="s">
        <v>197</v>
      </c>
      <c r="G232" s="68" t="s">
        <v>2398</v>
      </c>
      <c r="H232" s="68" t="s">
        <v>208</v>
      </c>
      <c r="I232" s="69" t="b">
        <f>COUNTIF('List of Employees'!$B$4:$B$766,'List of Employees'!$B232)&gt;1</f>
        <v>0</v>
      </c>
    </row>
    <row r="233" spans="1:9" ht="30" hidden="1" customHeight="1" x14ac:dyDescent="0.3">
      <c r="A233" s="67">
        <f>IF(ISBLANK('List of Employees'!$B233),"",A232+1)</f>
        <v>229</v>
      </c>
      <c r="B233" s="68" t="str">
        <f>CONCATENATE('List of Employees'!$C233," ",'List of Employees'!$D233, " ",LEFT('List of Employees'!$E233,1),IF(ISBLANK('List of Employees'!$E233)," ","."))</f>
        <v>DE VILLA OFELIA G.</v>
      </c>
      <c r="C233" s="68" t="s">
        <v>336</v>
      </c>
      <c r="D233" s="68" t="s">
        <v>196</v>
      </c>
      <c r="E233" s="68" t="s">
        <v>166</v>
      </c>
      <c r="F233" s="68" t="s">
        <v>197</v>
      </c>
      <c r="G233" s="68" t="s">
        <v>2398</v>
      </c>
      <c r="H233" s="68" t="s">
        <v>334</v>
      </c>
      <c r="I233" s="69" t="b">
        <f>COUNTIF('List of Employees'!$B$4:$B$766,'List of Employees'!$B233)&gt;1</f>
        <v>0</v>
      </c>
    </row>
    <row r="234" spans="1:9" ht="30" hidden="1" customHeight="1" x14ac:dyDescent="0.3">
      <c r="A234" s="67">
        <f>IF(ISBLANK('List of Employees'!$B234),"",A233+1)</f>
        <v>230</v>
      </c>
      <c r="B234" s="68" t="str">
        <f>CONCATENATE('List of Employees'!$C234," ",'List of Employees'!$D234, " ",LEFT('List of Employees'!$E234,1),IF(ISBLANK('List of Employees'!$E234)," ","."))</f>
        <v>DEL MUNDO ESTER B.</v>
      </c>
      <c r="C234" s="68" t="s">
        <v>446</v>
      </c>
      <c r="D234" s="68" t="s">
        <v>447</v>
      </c>
      <c r="E234" s="68" t="s">
        <v>145</v>
      </c>
      <c r="F234" s="68" t="s">
        <v>125</v>
      </c>
      <c r="G234" s="68" t="s">
        <v>2398</v>
      </c>
      <c r="H234" s="68" t="s">
        <v>270</v>
      </c>
      <c r="I234" s="69" t="b">
        <f>COUNTIF('List of Employees'!$B$4:$B$766,'List of Employees'!$B234)&gt;1</f>
        <v>0</v>
      </c>
    </row>
    <row r="235" spans="1:9" ht="30" hidden="1" customHeight="1" x14ac:dyDescent="0.3">
      <c r="A235" s="67">
        <f>IF(ISBLANK('List of Employees'!$B235),"",A234+1)</f>
        <v>231</v>
      </c>
      <c r="B235" s="68" t="str">
        <f>CONCATENATE('List of Employees'!$C235," ",'List of Employees'!$D235, " ",LEFT('List of Employees'!$E235,1),IF(ISBLANK('List of Employees'!$E235)," ","."))</f>
        <v>DEL MUNDO HERMOGENES C.</v>
      </c>
      <c r="C235" s="68" t="s">
        <v>446</v>
      </c>
      <c r="D235" s="68" t="s">
        <v>449</v>
      </c>
      <c r="E235" s="68" t="s">
        <v>134</v>
      </c>
      <c r="F235" s="68" t="s">
        <v>450</v>
      </c>
      <c r="G235" s="68" t="s">
        <v>2398</v>
      </c>
      <c r="H235" s="68" t="s">
        <v>270</v>
      </c>
      <c r="I235" s="69" t="b">
        <f>COUNTIF('List of Employees'!$B$4:$B$766,'List of Employees'!$B235)&gt;1</f>
        <v>0</v>
      </c>
    </row>
    <row r="236" spans="1:9" ht="30" hidden="1" customHeight="1" x14ac:dyDescent="0.3">
      <c r="A236" s="67">
        <f>IF(ISBLANK('List of Employees'!$B236),"",A235+1)</f>
        <v>232</v>
      </c>
      <c r="B236" s="68" t="str">
        <f>CONCATENATE('List of Employees'!$C236," ",'List of Employees'!$D236, " ",LEFT('List of Employees'!$E236,1),IF(ISBLANK('List of Employees'!$E236)," ","."))</f>
        <v>DEL MUNDO JONAS B.</v>
      </c>
      <c r="C236" s="68" t="s">
        <v>446</v>
      </c>
      <c r="D236" s="68" t="s">
        <v>1972</v>
      </c>
      <c r="E236" s="68" t="s">
        <v>145</v>
      </c>
      <c r="F236" s="68" t="s">
        <v>1286</v>
      </c>
      <c r="G236" s="68" t="s">
        <v>1286</v>
      </c>
      <c r="H236" s="68" t="s">
        <v>135</v>
      </c>
      <c r="I236" s="69" t="b">
        <f>COUNTIF('List of Employees'!$B$4:$B$766,'List of Employees'!$B236)&gt;1</f>
        <v>0</v>
      </c>
    </row>
    <row r="237" spans="1:9" ht="30" hidden="1" customHeight="1" x14ac:dyDescent="0.3">
      <c r="A237" s="67">
        <f>IF(ISBLANK('List of Employees'!$B237),"",A236+1)</f>
        <v>233</v>
      </c>
      <c r="B237" s="68" t="str">
        <f>CONCATENATE('List of Employees'!$C237," ",'List of Employees'!$D237, " ",LEFT('List of Employees'!$E237,1),IF(ISBLANK('List of Employees'!$E237)," ","."))</f>
        <v>DEL MUNDO ROSALLE A.</v>
      </c>
      <c r="C237" s="68" t="s">
        <v>446</v>
      </c>
      <c r="D237" s="68" t="s">
        <v>520</v>
      </c>
      <c r="E237" s="68" t="s">
        <v>88</v>
      </c>
      <c r="F237" s="68" t="s">
        <v>125</v>
      </c>
      <c r="G237" s="68" t="s">
        <v>2398</v>
      </c>
      <c r="H237" s="68" t="s">
        <v>156</v>
      </c>
      <c r="I237" s="69" t="b">
        <f>COUNTIF('List of Employees'!$B$4:$B$766,'List of Employees'!$B237)&gt;1</f>
        <v>0</v>
      </c>
    </row>
    <row r="238" spans="1:9" ht="30" hidden="1" customHeight="1" x14ac:dyDescent="0.3">
      <c r="A238" s="67">
        <f>IF(ISBLANK('List of Employees'!$B238),"",A237+1)</f>
        <v>234</v>
      </c>
      <c r="B238" s="68" t="str">
        <f>CONCATENATE('List of Employees'!$C238," ",'List of Employees'!$D238, " ",LEFT('List of Employees'!$E238,1),IF(ISBLANK('List of Employees'!$E238)," ","."))</f>
        <v>DELA CRUZ CHARITO A.</v>
      </c>
      <c r="C238" s="68" t="s">
        <v>1012</v>
      </c>
      <c r="D238" s="68" t="s">
        <v>1461</v>
      </c>
      <c r="E238" s="68" t="s">
        <v>660</v>
      </c>
      <c r="F238" s="68" t="s">
        <v>1286</v>
      </c>
      <c r="G238" s="68" t="s">
        <v>1286</v>
      </c>
      <c r="H238" s="68" t="s">
        <v>639</v>
      </c>
      <c r="I238" s="69" t="b">
        <f>COUNTIF('List of Employees'!$B$4:$B$766,'List of Employees'!$B238)&gt;1</f>
        <v>0</v>
      </c>
    </row>
    <row r="239" spans="1:9" ht="30" hidden="1" customHeight="1" x14ac:dyDescent="0.3">
      <c r="A239" s="67">
        <f>IF(ISBLANK('List of Employees'!$B239),"",A238+1)</f>
        <v>235</v>
      </c>
      <c r="B239" s="68" t="str">
        <f>CONCATENATE('List of Employees'!$C239," ",'List of Employees'!$D239, " ",LEFT('List of Employees'!$E239,1),IF(ISBLANK('List of Employees'!$E239)," ","."))</f>
        <v>DELA CRUZ EVANGELINE P.</v>
      </c>
      <c r="C239" s="68" t="s">
        <v>1012</v>
      </c>
      <c r="D239" s="68" t="s">
        <v>207</v>
      </c>
      <c r="E239" s="68" t="s">
        <v>124</v>
      </c>
      <c r="F239" s="68" t="s">
        <v>125</v>
      </c>
      <c r="G239" s="68" t="s">
        <v>2398</v>
      </c>
      <c r="H239" s="68" t="s">
        <v>1013</v>
      </c>
      <c r="I239" s="69" t="b">
        <f>COUNTIF('List of Employees'!$B$4:$B$766,'List of Employees'!$B239)&gt;1</f>
        <v>0</v>
      </c>
    </row>
    <row r="240" spans="1:9" ht="30" hidden="1" customHeight="1" x14ac:dyDescent="0.3">
      <c r="A240" s="67">
        <f>IF(ISBLANK('List of Employees'!$B240),"",A239+1)</f>
        <v>236</v>
      </c>
      <c r="B240" s="68" t="str">
        <f>CONCATENATE('List of Employees'!$C240," ",'List of Employees'!$D240, " ",LEFT('List of Employees'!$E240,1),IF(ISBLANK('List of Employees'!$E240)," ","."))</f>
        <v>DELA CRUZ SHEILA G.</v>
      </c>
      <c r="C240" s="68" t="s">
        <v>1012</v>
      </c>
      <c r="D240" s="68" t="s">
        <v>2325</v>
      </c>
      <c r="E240" s="68" t="s">
        <v>1970</v>
      </c>
      <c r="F240" s="68" t="s">
        <v>191</v>
      </c>
      <c r="G240" s="68" t="s">
        <v>2398</v>
      </c>
      <c r="H240" s="68" t="s">
        <v>97</v>
      </c>
      <c r="I240" s="69" t="b">
        <f>COUNTIF('List of Employees'!$B$4:$B$766,'List of Employees'!$B240)&gt;1</f>
        <v>0</v>
      </c>
    </row>
    <row r="241" spans="1:9" ht="30" hidden="1" customHeight="1" x14ac:dyDescent="0.3">
      <c r="A241" s="67">
        <f>IF(ISBLANK('List of Employees'!$B241),"",A240+1)</f>
        <v>237</v>
      </c>
      <c r="B241" s="68" t="str">
        <f>CONCATENATE('List of Employees'!$C241," ",'List of Employees'!$D241, " ",LEFT('List of Employees'!$E241,1),IF(ISBLANK('List of Employees'!$E241)," ","."))</f>
        <v>DELA GRACIA MA. CECILIA P.</v>
      </c>
      <c r="C241" s="68" t="s">
        <v>861</v>
      </c>
      <c r="D241" s="68" t="s">
        <v>862</v>
      </c>
      <c r="E241" s="68" t="s">
        <v>863</v>
      </c>
      <c r="F241" s="68" t="s">
        <v>864</v>
      </c>
      <c r="G241" s="68" t="s">
        <v>2398</v>
      </c>
      <c r="H241" s="68" t="s">
        <v>438</v>
      </c>
      <c r="I241" s="69" t="b">
        <f>COUNTIF('List of Employees'!$B$4:$B$766,'List of Employees'!$B241)&gt;1</f>
        <v>0</v>
      </c>
    </row>
    <row r="242" spans="1:9" ht="30" hidden="1" customHeight="1" x14ac:dyDescent="0.3">
      <c r="A242" s="67">
        <f>IF(ISBLANK('List of Employees'!$B242),"",A241+1)</f>
        <v>238</v>
      </c>
      <c r="B242" s="68" t="str">
        <f>CONCATENATE('List of Employees'!$C242," ",'List of Employees'!$D242, " ",LEFT('List of Employees'!$E242,1),IF(ISBLANK('List of Employees'!$E242)," ","."))</f>
        <v>DELA PEÑA ALFREDO C.</v>
      </c>
      <c r="C242" s="68" t="s">
        <v>996</v>
      </c>
      <c r="D242" s="68" t="s">
        <v>180</v>
      </c>
      <c r="E242" s="68" t="s">
        <v>898</v>
      </c>
      <c r="F242" s="68" t="s">
        <v>897</v>
      </c>
      <c r="G242" s="68" t="s">
        <v>2398</v>
      </c>
      <c r="H242" s="68" t="s">
        <v>270</v>
      </c>
      <c r="I242" s="69" t="b">
        <f>COUNTIF('List of Employees'!$B$4:$B$766,'List of Employees'!$B242)&gt;1</f>
        <v>0</v>
      </c>
    </row>
    <row r="243" spans="1:9" ht="30" hidden="1" customHeight="1" x14ac:dyDescent="0.3">
      <c r="A243" s="67">
        <f>IF(ISBLANK('List of Employees'!$B243),"",A242+1)</f>
        <v>239</v>
      </c>
      <c r="B243" s="68" t="str">
        <f>CONCATENATE('List of Employees'!$C243," ",'List of Employees'!$D243, " ",LEFT('List of Employees'!$E243,1),IF(ISBLANK('List of Employees'!$E243)," ","."))</f>
        <v>DELFINO NINA C.</v>
      </c>
      <c r="C243" s="68" t="s">
        <v>385</v>
      </c>
      <c r="D243" s="68" t="s">
        <v>386</v>
      </c>
      <c r="E243" s="68" t="s">
        <v>134</v>
      </c>
      <c r="F243" s="68" t="s">
        <v>96</v>
      </c>
      <c r="G243" s="68" t="s">
        <v>2398</v>
      </c>
      <c r="H243" s="68" t="s">
        <v>97</v>
      </c>
      <c r="I243" s="69" t="b">
        <f>COUNTIF('List of Employees'!$B$4:$B$766,'List of Employees'!$B243)&gt;1</f>
        <v>0</v>
      </c>
    </row>
    <row r="244" spans="1:9" ht="30" hidden="1" customHeight="1" x14ac:dyDescent="0.3">
      <c r="A244" s="67">
        <f>IF(ISBLANK('List of Employees'!$B244),"",A243+1)</f>
        <v>240</v>
      </c>
      <c r="B244" s="68" t="str">
        <f>CONCATENATE('List of Employees'!$C244," ",'List of Employees'!$D244, " ",LEFT('List of Employees'!$E244,1),IF(ISBLANK('List of Employees'!$E244)," ","."))</f>
        <v xml:space="preserve">DELMUNDO JONAS  </v>
      </c>
      <c r="C244" s="68" t="s">
        <v>2083</v>
      </c>
      <c r="D244" s="68" t="s">
        <v>1972</v>
      </c>
      <c r="E244" s="68"/>
      <c r="F244" s="68" t="s">
        <v>2084</v>
      </c>
      <c r="G244" s="68" t="s">
        <v>2398</v>
      </c>
      <c r="H244" s="68" t="s">
        <v>135</v>
      </c>
      <c r="I244" s="69" t="b">
        <f>COUNTIF('List of Employees'!$B$4:$B$766,'List of Employees'!$B244)&gt;1</f>
        <v>0</v>
      </c>
    </row>
    <row r="245" spans="1:9" ht="30" hidden="1" customHeight="1" x14ac:dyDescent="0.3">
      <c r="A245" s="67">
        <f>IF(ISBLANK('List of Employees'!$B245),"",A244+1)</f>
        <v>241</v>
      </c>
      <c r="B245" s="68" t="str">
        <f>CONCATENATE('List of Employees'!$C245," ",'List of Employees'!$D245, " ",LEFT('List of Employees'!$E245,1),IF(ISBLANK('List of Employees'!$E245)," ","."))</f>
        <v>DEMATERA PEDRO B.</v>
      </c>
      <c r="C245" s="68" t="s">
        <v>1462</v>
      </c>
      <c r="D245" s="68" t="s">
        <v>1463</v>
      </c>
      <c r="E245" s="68" t="s">
        <v>797</v>
      </c>
      <c r="F245" s="68" t="s">
        <v>1286</v>
      </c>
      <c r="G245" s="68" t="s">
        <v>1286</v>
      </c>
      <c r="H245" s="68" t="s">
        <v>349</v>
      </c>
      <c r="I245" s="69" t="b">
        <f>COUNTIF('List of Employees'!$B$4:$B$766,'List of Employees'!$B245)&gt;1</f>
        <v>0</v>
      </c>
    </row>
    <row r="246" spans="1:9" ht="30" hidden="1" customHeight="1" x14ac:dyDescent="0.3">
      <c r="A246" s="67">
        <f>IF(ISBLANK('List of Employees'!$B246),"",A245+1)</f>
        <v>242</v>
      </c>
      <c r="B246" s="68" t="str">
        <f>CONCATENATE('List of Employees'!$C246," ",'List of Employees'!$D246, " ",LEFT('List of Employees'!$E246,1),IF(ISBLANK('List of Employees'!$E246)," ","."))</f>
        <v>DERLA APOLONIO JR D.</v>
      </c>
      <c r="C246" s="68" t="s">
        <v>1464</v>
      </c>
      <c r="D246" s="68" t="s">
        <v>1465</v>
      </c>
      <c r="E246" s="68" t="s">
        <v>119</v>
      </c>
      <c r="F246" s="68" t="s">
        <v>1286</v>
      </c>
      <c r="G246" s="68" t="s">
        <v>1286</v>
      </c>
      <c r="H246" s="68" t="s">
        <v>288</v>
      </c>
      <c r="I246" s="69" t="b">
        <f>COUNTIF('List of Employees'!$B$4:$B$766,'List of Employees'!$B246)&gt;1</f>
        <v>0</v>
      </c>
    </row>
    <row r="247" spans="1:9" ht="30" hidden="1" customHeight="1" x14ac:dyDescent="0.3">
      <c r="A247" s="67">
        <f>IF(ISBLANK('List of Employees'!$B247),"",A246+1)</f>
        <v>243</v>
      </c>
      <c r="B247" s="68" t="str">
        <f>CONCATENATE('List of Employees'!$C247," ",'List of Employees'!$D247, " ",LEFT('List of Employees'!$E247,1),IF(ISBLANK('List of Employees'!$E247)," ","."))</f>
        <v>DERLA ARTHUR D.</v>
      </c>
      <c r="C247" s="68" t="s">
        <v>1464</v>
      </c>
      <c r="D247" s="68" t="s">
        <v>1466</v>
      </c>
      <c r="E247" s="68" t="s">
        <v>1467</v>
      </c>
      <c r="F247" s="68" t="s">
        <v>1286</v>
      </c>
      <c r="G247" s="68" t="s">
        <v>1286</v>
      </c>
      <c r="H247" s="68" t="s">
        <v>288</v>
      </c>
      <c r="I247" s="69" t="b">
        <f>COUNTIF('List of Employees'!$B$4:$B$766,'List of Employees'!$B247)&gt;1</f>
        <v>0</v>
      </c>
    </row>
    <row r="248" spans="1:9" ht="30" hidden="1" customHeight="1" x14ac:dyDescent="0.3">
      <c r="A248" s="67">
        <f>IF(ISBLANK('List of Employees'!$B248),"",A247+1)</f>
        <v>244</v>
      </c>
      <c r="B248" s="68" t="str">
        <f>CONCATENATE('List of Employees'!$C248," ",'List of Employees'!$D248, " ",LEFT('List of Employees'!$E248,1),IF(ISBLANK('List of Employees'!$E248)," ","."))</f>
        <v>DESEPEDA ADELAIDA R.</v>
      </c>
      <c r="C248" s="68" t="s">
        <v>2081</v>
      </c>
      <c r="D248" s="68" t="s">
        <v>262</v>
      </c>
      <c r="E248" s="68" t="s">
        <v>329</v>
      </c>
      <c r="F248" s="68" t="s">
        <v>1286</v>
      </c>
      <c r="G248" s="68" t="s">
        <v>1286</v>
      </c>
      <c r="H248" s="68" t="s">
        <v>208</v>
      </c>
      <c r="I248" s="69" t="b">
        <f>COUNTIF('List of Employees'!$B$4:$B$766,'List of Employees'!$B248)&gt;1</f>
        <v>0</v>
      </c>
    </row>
    <row r="249" spans="1:9" ht="30" hidden="1" customHeight="1" x14ac:dyDescent="0.3">
      <c r="A249" s="67">
        <f>IF(ISBLANK('List of Employees'!$B249),"",A248+1)</f>
        <v>245</v>
      </c>
      <c r="B249" s="68" t="str">
        <f>CONCATENATE('List of Employees'!$C249," ",'List of Employees'!$D249, " ",LEFT('List of Employees'!$E249,1),IF(ISBLANK('List of Employees'!$E249)," ","."))</f>
        <v>DESINGANO OLIVA M.</v>
      </c>
      <c r="C249" s="68" t="s">
        <v>2520</v>
      </c>
      <c r="D249" s="68" t="s">
        <v>2518</v>
      </c>
      <c r="E249" s="68" t="s">
        <v>2519</v>
      </c>
      <c r="F249" s="68" t="s">
        <v>211</v>
      </c>
      <c r="G249" s="68" t="s">
        <v>2398</v>
      </c>
      <c r="H249" s="68" t="s">
        <v>212</v>
      </c>
      <c r="I249" s="69" t="b">
        <f>COUNTIF('List of Employees'!$B$4:$B$766,'List of Employees'!$B249)&gt;1</f>
        <v>0</v>
      </c>
    </row>
    <row r="250" spans="1:9" ht="30" hidden="1" customHeight="1" x14ac:dyDescent="0.3">
      <c r="A250" s="67">
        <f>IF(ISBLANK('List of Employees'!$B250),"",A249+1)</f>
        <v>246</v>
      </c>
      <c r="B250" s="68" t="str">
        <f>CONCATENATE('List of Employees'!$C250," ",'List of Employees'!$D250, " ",LEFT('List of Employees'!$E250,1),IF(ISBLANK('List of Employees'!$E250)," ","."))</f>
        <v>DESINGAŃO PURIFICACION A.</v>
      </c>
      <c r="C250" s="68" t="s">
        <v>1468</v>
      </c>
      <c r="D250" s="68" t="s">
        <v>1469</v>
      </c>
      <c r="E250" s="68" t="s">
        <v>1470</v>
      </c>
      <c r="F250" s="68" t="s">
        <v>1286</v>
      </c>
      <c r="G250" s="68" t="s">
        <v>1286</v>
      </c>
      <c r="H250" s="68" t="s">
        <v>360</v>
      </c>
      <c r="I250" s="69" t="b">
        <f>COUNTIF('List of Employees'!$B$4:$B$766,'List of Employees'!$B250)&gt;1</f>
        <v>0</v>
      </c>
    </row>
    <row r="251" spans="1:9" ht="30" hidden="1" customHeight="1" x14ac:dyDescent="0.3">
      <c r="A251" s="67" t="e">
        <f>IF(ISBLANK('List of Employees'!$B251),"",#REF!+1)</f>
        <v>#REF!</v>
      </c>
      <c r="B251" s="68" t="str">
        <f>CONCATENATE('List of Employees'!$C251," ",'List of Employees'!$D251, " ",LEFT('List of Employees'!$E251,1),IF(ISBLANK('List of Employees'!$E251)," ","."))</f>
        <v>DEVILLA ALICE P.</v>
      </c>
      <c r="C251" s="68" t="s">
        <v>2075</v>
      </c>
      <c r="D251" s="68" t="s">
        <v>2076</v>
      </c>
      <c r="E251" s="68" t="s">
        <v>124</v>
      </c>
      <c r="F251" s="68" t="s">
        <v>1286</v>
      </c>
      <c r="G251" s="68" t="s">
        <v>1286</v>
      </c>
      <c r="H251" s="68" t="s">
        <v>2032</v>
      </c>
      <c r="I251" s="69" t="b">
        <f>COUNTIF('List of Employees'!$B$4:$B$766,'List of Employees'!$B251)&gt;1</f>
        <v>0</v>
      </c>
    </row>
    <row r="252" spans="1:9" s="8" customFormat="1" ht="30" hidden="1" customHeight="1" x14ac:dyDescent="0.3">
      <c r="A252" s="67" t="e">
        <f>IF(ISBLANK('List of Employees'!$B252),"",A251+1)</f>
        <v>#REF!</v>
      </c>
      <c r="B252" s="68" t="str">
        <f>CONCATENATE('List of Employees'!$C252," ",'List of Employees'!$D252, " ",LEFT('List of Employees'!$E252,1),IF(ISBLANK('List of Employees'!$E252)," ","."))</f>
        <v>DIAZ CAROLINA P.</v>
      </c>
      <c r="C252" s="68" t="s">
        <v>1283</v>
      </c>
      <c r="D252" s="68" t="s">
        <v>541</v>
      </c>
      <c r="E252" s="68" t="s">
        <v>124</v>
      </c>
      <c r="F252" s="68" t="s">
        <v>1286</v>
      </c>
      <c r="G252" s="68" t="s">
        <v>1286</v>
      </c>
      <c r="H252" s="68" t="s">
        <v>360</v>
      </c>
      <c r="I252" s="69" t="b">
        <f>COUNTIF('List of Employees'!$B$4:$B$766,'List of Employees'!$B252)&gt;1</f>
        <v>0</v>
      </c>
    </row>
    <row r="253" spans="1:9" s="8" customFormat="1" ht="30" hidden="1" customHeight="1" x14ac:dyDescent="0.3">
      <c r="A253" s="67" t="e">
        <f>IF(ISBLANK('List of Employees'!$B253),"",A252+1)</f>
        <v>#REF!</v>
      </c>
      <c r="B253" s="68" t="str">
        <f>CONCATENATE('List of Employees'!$C253," ",'List of Employees'!$D253, " ",LEFT('List of Employees'!$E253,1),IF(ISBLANK('List of Employees'!$E253)," ","."))</f>
        <v xml:space="preserve">DIGNO DANILO  </v>
      </c>
      <c r="C253" s="68" t="s">
        <v>1473</v>
      </c>
      <c r="D253" s="68" t="s">
        <v>305</v>
      </c>
      <c r="E253" s="68"/>
      <c r="F253" s="68" t="s">
        <v>1286</v>
      </c>
      <c r="G253" s="68" t="s">
        <v>1286</v>
      </c>
      <c r="H253" s="68" t="s">
        <v>288</v>
      </c>
      <c r="I253" s="69" t="b">
        <f>COUNTIF('List of Employees'!$B$4:$B$766,'List of Employees'!$B253)&gt;1</f>
        <v>0</v>
      </c>
    </row>
    <row r="254" spans="1:9" s="8" customFormat="1" ht="30" hidden="1" customHeight="1" x14ac:dyDescent="0.3">
      <c r="A254" s="67" t="e">
        <f>IF(ISBLANK('List of Employees'!$B254),"",A253+1)</f>
        <v>#REF!</v>
      </c>
      <c r="B254" s="68" t="str">
        <f>CONCATENATE('List of Employees'!$C254," ",'List of Employees'!$D254, " ",LEFT('List of Employees'!$E254,1),IF(ISBLANK('List of Employees'!$E254)," ","."))</f>
        <v xml:space="preserve">DIGO MANUEL  </v>
      </c>
      <c r="C254" s="68" t="s">
        <v>290</v>
      </c>
      <c r="D254" s="68" t="s">
        <v>291</v>
      </c>
      <c r="E254" s="68"/>
      <c r="F254" s="68" t="s">
        <v>1981</v>
      </c>
      <c r="G254" s="68" t="s">
        <v>2398</v>
      </c>
      <c r="H254" s="68" t="s">
        <v>198</v>
      </c>
      <c r="I254" s="69" t="b">
        <f>COUNTIF('List of Employees'!$B$4:$B$766,'List of Employees'!$B254)&gt;1</f>
        <v>0</v>
      </c>
    </row>
    <row r="255" spans="1:9" ht="30" hidden="1" customHeight="1" x14ac:dyDescent="0.3">
      <c r="A255" s="67" t="e">
        <f>IF(ISBLANK('List of Employees'!$B255),"",A254+1)</f>
        <v>#REF!</v>
      </c>
      <c r="B255" s="68" t="str">
        <f>CONCATENATE('List of Employees'!$C255," ",'List of Employees'!$D255, " ",LEFT('List of Employees'!$E255,1),IF(ISBLANK('List of Employees'!$E255)," ","."))</f>
        <v>DIGO VIRGILIO M.</v>
      </c>
      <c r="C255" s="68" t="s">
        <v>290</v>
      </c>
      <c r="D255" s="68" t="s">
        <v>1127</v>
      </c>
      <c r="E255" s="68" t="s">
        <v>84</v>
      </c>
      <c r="F255" s="68" t="s">
        <v>197</v>
      </c>
      <c r="G255" s="68" t="s">
        <v>2398</v>
      </c>
      <c r="H255" s="68" t="s">
        <v>1063</v>
      </c>
      <c r="I255" s="69" t="b">
        <f>COUNTIF('List of Employees'!$B$4:$B$766,'List of Employees'!$B255)&gt;1</f>
        <v>0</v>
      </c>
    </row>
    <row r="256" spans="1:9" ht="30" hidden="1" customHeight="1" x14ac:dyDescent="0.3">
      <c r="A256" s="67" t="e">
        <f>IF(ISBLANK('List of Employees'!$B256),"",A255+1)</f>
        <v>#REF!</v>
      </c>
      <c r="B256" s="68" t="str">
        <f>CONCATENATE('List of Employees'!$C256," ",'List of Employees'!$D256, " ",LEFT('List of Employees'!$E256,1),IF(ISBLANK('List of Employees'!$E256)," ","."))</f>
        <v>DILIDILI AIREEN M.</v>
      </c>
      <c r="C256" s="68" t="s">
        <v>1475</v>
      </c>
      <c r="D256" s="68" t="s">
        <v>1476</v>
      </c>
      <c r="E256" s="68" t="s">
        <v>803</v>
      </c>
      <c r="F256" s="68" t="s">
        <v>1286</v>
      </c>
      <c r="G256" s="68" t="s">
        <v>1286</v>
      </c>
      <c r="H256" s="68" t="s">
        <v>1695</v>
      </c>
      <c r="I256" s="69" t="b">
        <f>COUNTIF('List of Employees'!$B$4:$B$766,'List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DILOY MARK JAYSON M.</v>
      </c>
      <c r="C257" s="68" t="s">
        <v>2547</v>
      </c>
      <c r="D257" s="68" t="s">
        <v>2548</v>
      </c>
      <c r="E257" s="68" t="s">
        <v>1578</v>
      </c>
      <c r="F257" s="68" t="s">
        <v>1286</v>
      </c>
      <c r="G257" s="68" t="s">
        <v>1286</v>
      </c>
      <c r="H257" s="68" t="s">
        <v>1695</v>
      </c>
      <c r="I257" s="69" t="b">
        <f>COUNTIF('List of Employees'!$B$4:$B$766,'List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DIMAANO LEOVIGILDA A.</v>
      </c>
      <c r="C258" s="68" t="s">
        <v>1477</v>
      </c>
      <c r="D258" s="68" t="s">
        <v>1478</v>
      </c>
      <c r="E258" s="68" t="s">
        <v>283</v>
      </c>
      <c r="F258" s="68" t="s">
        <v>1286</v>
      </c>
      <c r="G258" s="68" t="s">
        <v>1286</v>
      </c>
      <c r="H258" s="68" t="s">
        <v>1697</v>
      </c>
      <c r="I258" s="69" t="b">
        <f>COUNTIF('List of Employees'!$B$4:$B$766,'List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DIMAILIG ARLYN R.</v>
      </c>
      <c r="C259" s="68" t="s">
        <v>1479</v>
      </c>
      <c r="D259" s="68" t="s">
        <v>1480</v>
      </c>
      <c r="E259" s="68" t="s">
        <v>329</v>
      </c>
      <c r="F259" s="68" t="s">
        <v>1286</v>
      </c>
      <c r="G259" s="68" t="s">
        <v>1286</v>
      </c>
      <c r="H259" s="68" t="s">
        <v>589</v>
      </c>
      <c r="I259" s="69" t="b">
        <f>COUNTIF('List of Employees'!$B$4:$B$766,'List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DIMAPILIS ALFREDO C.</v>
      </c>
      <c r="C260" s="68" t="s">
        <v>100</v>
      </c>
      <c r="D260" s="68" t="s">
        <v>180</v>
      </c>
      <c r="E260" s="68" t="s">
        <v>134</v>
      </c>
      <c r="F260" s="68" t="s">
        <v>181</v>
      </c>
      <c r="G260" s="68" t="s">
        <v>2398</v>
      </c>
      <c r="H260" s="68" t="s">
        <v>182</v>
      </c>
      <c r="I260" s="69" t="b">
        <f>COUNTIF('List of Employees'!$B$4:$B$766,'List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DIMAPILIS ANTHONY A.</v>
      </c>
      <c r="C261" s="68" t="s">
        <v>100</v>
      </c>
      <c r="D261" s="68" t="s">
        <v>101</v>
      </c>
      <c r="E261" s="68" t="s">
        <v>88</v>
      </c>
      <c r="F261" s="68" t="s">
        <v>102</v>
      </c>
      <c r="G261" s="68" t="s">
        <v>2398</v>
      </c>
      <c r="H261" s="68" t="s">
        <v>103</v>
      </c>
      <c r="I261" s="69" t="b">
        <f>COUNTIF('List of Employees'!$B$4:$B$766,'List of Employees'!$B261)&gt;1</f>
        <v>0</v>
      </c>
    </row>
    <row r="262" spans="1:9" ht="30" hidden="1" customHeight="1" x14ac:dyDescent="0.3">
      <c r="A262" s="67" t="e">
        <f>IF(ISBLANK('List of Employees'!$B262),"",A261+1)</f>
        <v>#REF!</v>
      </c>
      <c r="B262" s="68" t="str">
        <f>CONCATENATE('List of Employees'!$C262," ",'List of Employees'!$D262, " ",LEFT('List of Employees'!$E262,1),IF(ISBLANK('List of Employees'!$E262)," ","."))</f>
        <v>DIMAPILIS ARIEL M.</v>
      </c>
      <c r="C262" s="68" t="s">
        <v>100</v>
      </c>
      <c r="D262" s="68" t="s">
        <v>399</v>
      </c>
      <c r="E262" s="68" t="s">
        <v>319</v>
      </c>
      <c r="F262" s="68" t="s">
        <v>400</v>
      </c>
      <c r="G262" s="68" t="s">
        <v>2398</v>
      </c>
      <c r="H262" s="68" t="s">
        <v>103</v>
      </c>
      <c r="I262" s="69" t="b">
        <f>COUNTIF('List of Employees'!$B$4:$B$766,'List of Employees'!$B262)&gt;1</f>
        <v>0</v>
      </c>
    </row>
    <row r="263" spans="1:9" ht="30" hidden="1" customHeight="1" x14ac:dyDescent="0.3">
      <c r="A263" s="67" t="e">
        <f>IF(ISBLANK('List of Employees'!$B263),"",A262+1)</f>
        <v>#REF!</v>
      </c>
      <c r="B263" s="68" t="str">
        <f>CONCATENATE('List of Employees'!$C263," ",'List of Employees'!$D263, " ",LEFT('List of Employees'!$E263,1),IF(ISBLANK('List of Employees'!$E263)," ","."))</f>
        <v>DIMAPILIS DENNIS C.</v>
      </c>
      <c r="C263" s="68" t="s">
        <v>100</v>
      </c>
      <c r="D263" s="68" t="s">
        <v>299</v>
      </c>
      <c r="E263" s="68" t="s">
        <v>134</v>
      </c>
      <c r="F263" s="68" t="s">
        <v>300</v>
      </c>
      <c r="G263" s="68" t="s">
        <v>2398</v>
      </c>
      <c r="H263" s="68" t="s">
        <v>295</v>
      </c>
      <c r="I263" s="69" t="b">
        <f>COUNTIF('List of Employees'!$B$4:$B$766,'List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ELIZABETH A.</v>
      </c>
      <c r="C264" s="68" t="s">
        <v>100</v>
      </c>
      <c r="D264" s="68" t="s">
        <v>210</v>
      </c>
      <c r="E264" s="68" t="s">
        <v>615</v>
      </c>
      <c r="F264" s="68" t="s">
        <v>211</v>
      </c>
      <c r="G264" s="68" t="s">
        <v>2398</v>
      </c>
      <c r="H264" s="68" t="s">
        <v>212</v>
      </c>
      <c r="I264" s="69" t="b">
        <f>COUNTIF('List of Employees'!$B$4:$B$766,'List of Employees'!$B264)&gt;1</f>
        <v>0</v>
      </c>
    </row>
    <row r="265" spans="1:9" ht="30" hidden="1" customHeight="1" x14ac:dyDescent="0.3">
      <c r="A265" s="67" t="e">
        <f>IF(ISBLANK('List of Employees'!$B265),"",A264+1)</f>
        <v>#REF!</v>
      </c>
      <c r="B265" s="68" t="str">
        <f>CONCATENATE('List of Employees'!$C265," ",'List of Employees'!$D265, " ",LEFT('List of Employees'!$E265,1),IF(ISBLANK('List of Employees'!$E265)," ","."))</f>
        <v>DIMAPILIS ELVIRA S.</v>
      </c>
      <c r="C265" s="68" t="s">
        <v>100</v>
      </c>
      <c r="D265" s="68" t="s">
        <v>498</v>
      </c>
      <c r="E265" s="68" t="s">
        <v>161</v>
      </c>
      <c r="F265" s="68" t="s">
        <v>125</v>
      </c>
      <c r="G265" s="68" t="s">
        <v>2398</v>
      </c>
      <c r="H265" s="68" t="s">
        <v>103</v>
      </c>
      <c r="I265" s="69" t="b">
        <f>COUNTIF('List of Employees'!$B$4:$B$766,'List of Employees'!$B265)&gt;1</f>
        <v>0</v>
      </c>
    </row>
    <row r="266" spans="1:9" ht="30" hidden="1" customHeight="1" x14ac:dyDescent="0.3">
      <c r="A266" s="67" t="e">
        <f>IF(ISBLANK('List of Employees'!$B266),"",A265+1)</f>
        <v>#REF!</v>
      </c>
      <c r="B266" s="68" t="str">
        <f>CONCATENATE('List of Employees'!$C266," ",'List of Employees'!$D266, " ",LEFT('List of Employees'!$E266,1),IF(ISBLANK('List of Employees'!$E266)," ","."))</f>
        <v>DIMAPILIS JONNA T.</v>
      </c>
      <c r="C266" s="68" t="s">
        <v>100</v>
      </c>
      <c r="D266" s="68" t="s">
        <v>106</v>
      </c>
      <c r="E266" s="68" t="s">
        <v>107</v>
      </c>
      <c r="F266" s="68" t="s">
        <v>108</v>
      </c>
      <c r="G266" s="68" t="s">
        <v>2398</v>
      </c>
      <c r="H266" s="68" t="s">
        <v>109</v>
      </c>
      <c r="I266" s="69" t="b">
        <f>COUNTIF('List of Employees'!$B$4:$B$766,'List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JOSEPHINE P.</v>
      </c>
      <c r="C267" s="68" t="s">
        <v>100</v>
      </c>
      <c r="D267" s="68" t="s">
        <v>405</v>
      </c>
      <c r="E267" s="68" t="s">
        <v>124</v>
      </c>
      <c r="F267" s="68" t="s">
        <v>125</v>
      </c>
      <c r="G267" s="68" t="s">
        <v>2398</v>
      </c>
      <c r="H267" s="68" t="s">
        <v>103</v>
      </c>
      <c r="I267" s="69" t="b">
        <f>COUNTIF('List of Employees'!$B$4:$B$766,'List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MA. TRINIDAD S.</v>
      </c>
      <c r="C268" s="68" t="s">
        <v>100</v>
      </c>
      <c r="D268" s="68" t="s">
        <v>258</v>
      </c>
      <c r="E268" s="68" t="s">
        <v>161</v>
      </c>
      <c r="F268" s="68" t="s">
        <v>197</v>
      </c>
      <c r="G268" s="68" t="s">
        <v>2398</v>
      </c>
      <c r="H268" s="68" t="s">
        <v>259</v>
      </c>
      <c r="I268" s="69" t="b">
        <f>COUNTIF('List of Employees'!$B$4:$B$766,'List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VILMA T.</v>
      </c>
      <c r="C269" s="68" t="s">
        <v>100</v>
      </c>
      <c r="D269" s="68" t="s">
        <v>523</v>
      </c>
      <c r="E269" s="68" t="s">
        <v>876</v>
      </c>
      <c r="F269" s="68" t="s">
        <v>197</v>
      </c>
      <c r="G269" s="68" t="s">
        <v>2398</v>
      </c>
      <c r="H269" s="68" t="s">
        <v>208</v>
      </c>
      <c r="I269" s="69" t="b">
        <f>COUNTIF('List of Employees'!$B$4:$B$766,'List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VINCE BENEDICT R.</v>
      </c>
      <c r="C270" s="68" t="s">
        <v>100</v>
      </c>
      <c r="D270" s="68" t="s">
        <v>1481</v>
      </c>
      <c r="E270" s="68" t="s">
        <v>1482</v>
      </c>
      <c r="F270" s="68" t="s">
        <v>1694</v>
      </c>
      <c r="G270" s="68" t="s">
        <v>1694</v>
      </c>
      <c r="H270" s="68" t="s">
        <v>135</v>
      </c>
      <c r="I270" s="69" t="b">
        <f>COUNTIF('List of Employees'!$B$4:$B$766,'List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DIMARANAN ANNA P.</v>
      </c>
      <c r="C271" s="68" t="s">
        <v>168</v>
      </c>
      <c r="D271" s="68" t="s">
        <v>1483</v>
      </c>
      <c r="E271" s="68" t="s">
        <v>1484</v>
      </c>
      <c r="F271" s="68" t="s">
        <v>1694</v>
      </c>
      <c r="G271" s="68" t="s">
        <v>1694</v>
      </c>
      <c r="H271" s="68" t="s">
        <v>1707</v>
      </c>
      <c r="I271" s="69" t="b">
        <f>COUNTIF('List of Employees'!$B$4:$B$766,'List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 xml:space="preserve">DIMARANAN ERWIN  </v>
      </c>
      <c r="C272" s="71" t="s">
        <v>168</v>
      </c>
      <c r="D272" s="71" t="s">
        <v>2629</v>
      </c>
      <c r="E272" s="71"/>
      <c r="F272" s="71" t="s">
        <v>1286</v>
      </c>
      <c r="G272" s="71" t="s">
        <v>1286</v>
      </c>
      <c r="H272" s="71" t="s">
        <v>1695</v>
      </c>
      <c r="I272" s="69" t="b">
        <f>COUNTIF('List of Employees'!$B$4:$B$766,'List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DIMARANAN GREGORIA C.</v>
      </c>
      <c r="C273" s="68" t="s">
        <v>168</v>
      </c>
      <c r="D273" s="68" t="s">
        <v>859</v>
      </c>
      <c r="E273" s="68" t="s">
        <v>649</v>
      </c>
      <c r="F273" s="68" t="s">
        <v>311</v>
      </c>
      <c r="G273" s="68" t="s">
        <v>2398</v>
      </c>
      <c r="H273" s="68" t="s">
        <v>438</v>
      </c>
      <c r="I273" s="69" t="b">
        <f>COUNTIF('List of Employees'!$B$4:$B$766,'List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JENELIN B.</v>
      </c>
      <c r="C274" s="68" t="s">
        <v>168</v>
      </c>
      <c r="D274" s="68" t="s">
        <v>2016</v>
      </c>
      <c r="E274" s="68" t="s">
        <v>145</v>
      </c>
      <c r="F274" s="68" t="s">
        <v>1284</v>
      </c>
      <c r="G274" s="68" t="s">
        <v>1286</v>
      </c>
      <c r="H274" s="68" t="s">
        <v>360</v>
      </c>
      <c r="I274" s="69" t="b">
        <f>COUNTIF('List of Employees'!$B$4:$B$766,'List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DIMARANAN JOEL M.</v>
      </c>
      <c r="C275" s="68" t="s">
        <v>168</v>
      </c>
      <c r="D275" s="68" t="s">
        <v>787</v>
      </c>
      <c r="E275" s="68" t="s">
        <v>84</v>
      </c>
      <c r="F275" s="68" t="s">
        <v>1694</v>
      </c>
      <c r="G275" s="68" t="s">
        <v>1694</v>
      </c>
      <c r="H275" s="68" t="s">
        <v>1695</v>
      </c>
      <c r="I275" s="69" t="b">
        <f>COUNTIF('List of Employees'!$B$4:$B$766,'List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KHRISSELLE E.</v>
      </c>
      <c r="C276" s="68" t="s">
        <v>168</v>
      </c>
      <c r="D276" s="68" t="s">
        <v>1485</v>
      </c>
      <c r="E276" s="68" t="s">
        <v>1486</v>
      </c>
      <c r="F276" s="68" t="s">
        <v>1701</v>
      </c>
      <c r="G276" s="68" t="s">
        <v>1694</v>
      </c>
      <c r="H276" s="68" t="s">
        <v>1699</v>
      </c>
      <c r="I276" s="69" t="b">
        <f>COUNTIF('List of Employees'!$B$4:$B$766,'List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PERPETUA F.</v>
      </c>
      <c r="C277" s="68" t="s">
        <v>168</v>
      </c>
      <c r="D277" s="68" t="s">
        <v>525</v>
      </c>
      <c r="E277" s="68" t="s">
        <v>236</v>
      </c>
      <c r="F277" s="68" t="s">
        <v>120</v>
      </c>
      <c r="G277" s="68" t="s">
        <v>2398</v>
      </c>
      <c r="H277" s="68" t="s">
        <v>526</v>
      </c>
      <c r="I277" s="69" t="b">
        <f>COUNTIF('List of Employees'!$B$4:$B$766,'List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REYNALDO R.</v>
      </c>
      <c r="C278" s="68" t="s">
        <v>168</v>
      </c>
      <c r="D278" s="68" t="s">
        <v>597</v>
      </c>
      <c r="E278" s="68" t="s">
        <v>329</v>
      </c>
      <c r="F278" s="68" t="s">
        <v>197</v>
      </c>
      <c r="G278" s="68" t="s">
        <v>2398</v>
      </c>
      <c r="H278" s="68" t="s">
        <v>285</v>
      </c>
      <c r="I278" s="69" t="b">
        <f>COUNTIF('List of Employees'!$B$4:$B$766,'List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RODORA G.</v>
      </c>
      <c r="C279" s="68" t="s">
        <v>168</v>
      </c>
      <c r="D279" s="68" t="s">
        <v>169</v>
      </c>
      <c r="E279" s="68" t="s">
        <v>166</v>
      </c>
      <c r="F279" s="68" t="s">
        <v>170</v>
      </c>
      <c r="G279" s="68" t="s">
        <v>2398</v>
      </c>
      <c r="H279" s="68" t="s">
        <v>89</v>
      </c>
      <c r="I279" s="69" t="b">
        <f>COUNTIF('List of Employees'!$B$4:$B$766,'List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DIOKNO FRANCISCA A.</v>
      </c>
      <c r="C280" s="68" t="s">
        <v>2415</v>
      </c>
      <c r="D280" s="68" t="s">
        <v>2416</v>
      </c>
      <c r="E280" s="68" t="s">
        <v>509</v>
      </c>
      <c r="F280" s="68" t="s">
        <v>2040</v>
      </c>
      <c r="G280" s="68" t="s">
        <v>1286</v>
      </c>
      <c r="H280" s="68" t="s">
        <v>1063</v>
      </c>
      <c r="I280" s="69" t="b">
        <f>COUNTIF('List of Employees'!$B$4:$B$766,'List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 xml:space="preserve">DESEPEDA ALDWIN  </v>
      </c>
      <c r="C281" s="68" t="s">
        <v>2081</v>
      </c>
      <c r="D281" s="68" t="s">
        <v>2079</v>
      </c>
      <c r="E281" s="68"/>
      <c r="F281" s="68" t="s">
        <v>1286</v>
      </c>
      <c r="G281" s="68" t="s">
        <v>1286</v>
      </c>
      <c r="H281" s="68" t="s">
        <v>288</v>
      </c>
      <c r="I281" s="69" t="b">
        <f>COUNTIF('List of Employees'!$B$4:$B$766,'List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DISEPEDA MACARIA P.</v>
      </c>
      <c r="C282" s="68" t="s">
        <v>292</v>
      </c>
      <c r="D282" s="68" t="s">
        <v>1471</v>
      </c>
      <c r="E282" s="68" t="s">
        <v>1472</v>
      </c>
      <c r="F282" s="68" t="s">
        <v>1286</v>
      </c>
      <c r="G282" s="68" t="s">
        <v>1286</v>
      </c>
      <c r="H282" s="68" t="s">
        <v>1695</v>
      </c>
      <c r="I282" s="69" t="b">
        <f>COUNTIF('List of Employees'!$B$4:$B$766,'List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 xml:space="preserve">DISEPEDA ROMELITO  </v>
      </c>
      <c r="C283" s="68" t="s">
        <v>292</v>
      </c>
      <c r="D283" s="68" t="s">
        <v>293</v>
      </c>
      <c r="E283" s="68"/>
      <c r="F283" s="68" t="s">
        <v>294</v>
      </c>
      <c r="G283" s="68" t="s">
        <v>2398</v>
      </c>
      <c r="H283" s="68" t="s">
        <v>295</v>
      </c>
      <c r="I283" s="69" t="b">
        <f>COUNTIF('List of Employees'!$B$4:$B$766,'List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DOCTORA ZENAIDA  </v>
      </c>
      <c r="C284" s="68" t="s">
        <v>287</v>
      </c>
      <c r="D284" s="68" t="s">
        <v>160</v>
      </c>
      <c r="E284" s="68"/>
      <c r="F284" s="68" t="s">
        <v>197</v>
      </c>
      <c r="G284" s="68" t="s">
        <v>2398</v>
      </c>
      <c r="H284" s="68" t="s">
        <v>288</v>
      </c>
      <c r="I284" s="69" t="b">
        <f>COUNTIF('List of Employees'!$B$4:$B$766,'List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DOGELIO CHRISTIAN B.</v>
      </c>
      <c r="C285" s="68" t="s">
        <v>532</v>
      </c>
      <c r="D285" s="68" t="s">
        <v>1487</v>
      </c>
      <c r="E285" s="68" t="s">
        <v>145</v>
      </c>
      <c r="F285" s="68" t="s">
        <v>1286</v>
      </c>
      <c r="G285" s="68" t="s">
        <v>1286</v>
      </c>
      <c r="H285" s="68" t="s">
        <v>325</v>
      </c>
      <c r="I285" s="69" t="b">
        <f>COUNTIF('List of Employees'!$B$4:$B$766,'List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DOGELIO DANNA MARIZ V.</v>
      </c>
      <c r="C286" s="68" t="s">
        <v>532</v>
      </c>
      <c r="D286" s="68" t="s">
        <v>2086</v>
      </c>
      <c r="E286" s="68" t="s">
        <v>150</v>
      </c>
      <c r="F286" s="68" t="s">
        <v>1694</v>
      </c>
      <c r="G286" s="68" t="s">
        <v>1694</v>
      </c>
      <c r="H286" s="68" t="s">
        <v>438</v>
      </c>
      <c r="I286" s="69" t="b">
        <f>COUNTIF('List of Employees'!$B$4:$B$766,'List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DOGELIO JEAN MELODY M.</v>
      </c>
      <c r="C287" s="68" t="s">
        <v>532</v>
      </c>
      <c r="D287" s="68" t="s">
        <v>1488</v>
      </c>
      <c r="E287" s="68" t="s">
        <v>1489</v>
      </c>
      <c r="F287" s="68" t="s">
        <v>1694</v>
      </c>
      <c r="G287" s="68" t="s">
        <v>1694</v>
      </c>
      <c r="H287" s="68" t="s">
        <v>103</v>
      </c>
      <c r="I287" s="69" t="b">
        <f>COUNTIF('List of Employees'!$B$4:$B$766,'List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MARIETTA D.</v>
      </c>
      <c r="C288" s="68" t="s">
        <v>532</v>
      </c>
      <c r="D288" s="68" t="s">
        <v>2499</v>
      </c>
      <c r="E288" s="68" t="s">
        <v>164</v>
      </c>
      <c r="F288" s="68" t="s">
        <v>2500</v>
      </c>
      <c r="G288" s="68" t="s">
        <v>2398</v>
      </c>
      <c r="H288" s="68" t="s">
        <v>259</v>
      </c>
      <c r="I288" s="69" t="b">
        <f>COUNTIF('List of Employees'!$B$4:$B$766,'List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RONNEL D.</v>
      </c>
      <c r="C289" s="68" t="s">
        <v>532</v>
      </c>
      <c r="D289" s="68" t="s">
        <v>1305</v>
      </c>
      <c r="E289" s="68" t="s">
        <v>1306</v>
      </c>
      <c r="F289" s="68" t="s">
        <v>271</v>
      </c>
      <c r="G289" s="68" t="s">
        <v>2398</v>
      </c>
      <c r="H289" s="68" t="s">
        <v>270</v>
      </c>
      <c r="I289" s="69" t="b">
        <f>COUNTIF('List of Employees'!$B$4:$B$766,'List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DOGNIDON MARLYN P.</v>
      </c>
      <c r="C290" s="68" t="s">
        <v>697</v>
      </c>
      <c r="D290" s="68" t="s">
        <v>698</v>
      </c>
      <c r="E290" s="68" t="s">
        <v>124</v>
      </c>
      <c r="F290" s="68" t="s">
        <v>96</v>
      </c>
      <c r="G290" s="68" t="s">
        <v>2398</v>
      </c>
      <c r="H290" s="68" t="s">
        <v>97</v>
      </c>
      <c r="I290" s="69" t="b">
        <f>COUNTIF('List of Employees'!$B$4:$B$766,'List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DOLOT JESUS JR. D.</v>
      </c>
      <c r="C291" s="68" t="s">
        <v>1044</v>
      </c>
      <c r="D291" s="68" t="s">
        <v>1045</v>
      </c>
      <c r="E291" s="68" t="s">
        <v>119</v>
      </c>
      <c r="F291" s="68" t="s">
        <v>125</v>
      </c>
      <c r="G291" s="68" t="s">
        <v>2398</v>
      </c>
      <c r="H291" s="68" t="s">
        <v>156</v>
      </c>
      <c r="I291" s="69" t="b">
        <f>COUNTIF('List of Employees'!$B$4:$B$766,'List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DOMINGO RACHEL L.</v>
      </c>
      <c r="C292" s="68" t="s">
        <v>1228</v>
      </c>
      <c r="D292" s="68" t="s">
        <v>1229</v>
      </c>
      <c r="E292" s="68" t="s">
        <v>226</v>
      </c>
      <c r="F292" s="68" t="s">
        <v>1280</v>
      </c>
      <c r="G292" s="68" t="s">
        <v>2398</v>
      </c>
      <c r="H292" s="68" t="s">
        <v>198</v>
      </c>
      <c r="I292" s="69" t="b">
        <f>COUNTIF('List of Employees'!$B$4:$B$766,'List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DORADO JULAIDA M.</v>
      </c>
      <c r="C293" s="68" t="s">
        <v>2197</v>
      </c>
      <c r="D293" s="68" t="s">
        <v>2198</v>
      </c>
      <c r="E293" s="68" t="s">
        <v>84</v>
      </c>
      <c r="F293" s="68" t="s">
        <v>2199</v>
      </c>
      <c r="G293" s="68" t="s">
        <v>2398</v>
      </c>
      <c r="H293" s="68" t="s">
        <v>288</v>
      </c>
      <c r="I293" s="69" t="b">
        <f>COUNTIF('List of Employees'!$B$4:$B$766,'List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DUNGO PURISIMA CORAZON E.</v>
      </c>
      <c r="C294" s="68" t="s">
        <v>1017</v>
      </c>
      <c r="D294" s="68" t="s">
        <v>407</v>
      </c>
      <c r="E294" s="68" t="s">
        <v>377</v>
      </c>
      <c r="F294" s="68" t="s">
        <v>389</v>
      </c>
      <c r="G294" s="68" t="s">
        <v>2398</v>
      </c>
      <c r="H294" s="68" t="s">
        <v>103</v>
      </c>
      <c r="I294" s="69" t="b">
        <f>COUNTIF('List of Employees'!$B$4:$B$766,'List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EGASAN DELIA J.</v>
      </c>
      <c r="C295" s="68" t="s">
        <v>817</v>
      </c>
      <c r="D295" s="68" t="s">
        <v>818</v>
      </c>
      <c r="E295" s="68" t="s">
        <v>192</v>
      </c>
      <c r="F295" s="68" t="s">
        <v>197</v>
      </c>
      <c r="G295" s="68" t="s">
        <v>2398</v>
      </c>
      <c r="H295" s="68" t="s">
        <v>135</v>
      </c>
      <c r="I295" s="69" t="b">
        <f>COUNTIF('List of Employees'!$B$4:$B$766,'List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EMELO MARXIANE T.</v>
      </c>
      <c r="C296" s="68" t="s">
        <v>923</v>
      </c>
      <c r="D296" s="68" t="s">
        <v>924</v>
      </c>
      <c r="E296" s="68" t="s">
        <v>107</v>
      </c>
      <c r="F296" s="68" t="s">
        <v>810</v>
      </c>
      <c r="G296" s="68" t="s">
        <v>2398</v>
      </c>
      <c r="H296" s="68" t="s">
        <v>97</v>
      </c>
      <c r="I296" s="69" t="b">
        <f>COUNTIF('List of Employees'!$B$4:$B$766,'List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EMELO MARYJANE T.</v>
      </c>
      <c r="C297" s="68" t="s">
        <v>923</v>
      </c>
      <c r="D297" s="68" t="s">
        <v>1040</v>
      </c>
      <c r="E297" s="68" t="s">
        <v>107</v>
      </c>
      <c r="F297" s="68" t="s">
        <v>810</v>
      </c>
      <c r="G297" s="68" t="s">
        <v>2398</v>
      </c>
      <c r="H297" s="68" t="s">
        <v>97</v>
      </c>
      <c r="I297" s="69" t="b">
        <f>COUNTIF('List of Employees'!$B$4:$B$766,'List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ENMACIO LEILA A.</v>
      </c>
      <c r="C298" s="68" t="s">
        <v>515</v>
      </c>
      <c r="D298" s="68" t="s">
        <v>516</v>
      </c>
      <c r="E298" s="68" t="s">
        <v>283</v>
      </c>
      <c r="F298" s="68" t="s">
        <v>517</v>
      </c>
      <c r="G298" s="68" t="s">
        <v>2398</v>
      </c>
      <c r="H298" s="68" t="s">
        <v>438</v>
      </c>
      <c r="I298" s="69" t="b">
        <f>COUNTIF('List of Employees'!$B$4:$B$766,'List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 xml:space="preserve">ENORME MICHAEL  </v>
      </c>
      <c r="C299" s="68" t="s">
        <v>2583</v>
      </c>
      <c r="D299" s="68" t="s">
        <v>1516</v>
      </c>
      <c r="E299" s="68"/>
      <c r="F299" s="68" t="s">
        <v>1286</v>
      </c>
      <c r="G299" s="68" t="s">
        <v>1286</v>
      </c>
      <c r="H299" s="68" t="s">
        <v>1695</v>
      </c>
      <c r="I299" s="69" t="b">
        <f>COUNTIF('List of Employees'!$B$4:$B$766,'List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ENRIQUEZ ANABEL O.</v>
      </c>
      <c r="C300" s="68" t="s">
        <v>122</v>
      </c>
      <c r="D300" s="68" t="s">
        <v>388</v>
      </c>
      <c r="E300" s="68" t="s">
        <v>1491</v>
      </c>
      <c r="F300" s="68" t="s">
        <v>1286</v>
      </c>
      <c r="G300" s="68" t="s">
        <v>1286</v>
      </c>
      <c r="H300" s="68" t="s">
        <v>135</v>
      </c>
      <c r="I300" s="69" t="b">
        <f>COUNTIF('List of Employees'!$B$4:$B$766,'List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ENRIQUEZ EDGAR P.</v>
      </c>
      <c r="C301" s="68" t="s">
        <v>122</v>
      </c>
      <c r="D301" s="68" t="s">
        <v>123</v>
      </c>
      <c r="E301" s="68" t="s">
        <v>124</v>
      </c>
      <c r="F301" s="68" t="s">
        <v>125</v>
      </c>
      <c r="G301" s="68" t="s">
        <v>2398</v>
      </c>
      <c r="H301" s="68" t="s">
        <v>126</v>
      </c>
      <c r="I301" s="69" t="b">
        <f>COUNTIF('List of Employees'!$B$4:$B$766,'List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ENRIQUEZ ERIBERTO  </v>
      </c>
      <c r="C302" s="68" t="s">
        <v>122</v>
      </c>
      <c r="D302" s="68" t="s">
        <v>2091</v>
      </c>
      <c r="E302" s="68"/>
      <c r="F302" s="68" t="s">
        <v>1286</v>
      </c>
      <c r="G302" s="68" t="s">
        <v>1286</v>
      </c>
      <c r="H302" s="68" t="s">
        <v>288</v>
      </c>
      <c r="I302" s="69" t="b">
        <f>COUNTIF('List of Employees'!$B$4:$B$766,'List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EREÑO MELANIE B.</v>
      </c>
      <c r="C303" s="68" t="s">
        <v>2114</v>
      </c>
      <c r="D303" s="68" t="s">
        <v>702</v>
      </c>
      <c r="E303" s="68" t="s">
        <v>145</v>
      </c>
      <c r="F303" s="68" t="s">
        <v>125</v>
      </c>
      <c r="G303" s="68" t="s">
        <v>2398</v>
      </c>
      <c r="H303" s="68" t="s">
        <v>152</v>
      </c>
      <c r="I303" s="69" t="b">
        <f>COUNTIF('List of Employees'!$B$4:$B$766,'List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ERIDAO ROSALINDA P.</v>
      </c>
      <c r="C304" s="68" t="s">
        <v>229</v>
      </c>
      <c r="D304" s="68" t="s">
        <v>228</v>
      </c>
      <c r="E304" s="68" t="s">
        <v>124</v>
      </c>
      <c r="F304" s="68" t="s">
        <v>222</v>
      </c>
      <c r="G304" s="68" t="s">
        <v>2398</v>
      </c>
      <c r="H304" s="68" t="s">
        <v>212</v>
      </c>
      <c r="I304" s="69" t="b">
        <f>COUNTIF('List of Employees'!$B$4:$B$766,'List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ERNI RANDY  </v>
      </c>
      <c r="C305" s="68" t="s">
        <v>1517</v>
      </c>
      <c r="D305" s="68" t="s">
        <v>2229</v>
      </c>
      <c r="E305" s="68"/>
      <c r="F305" s="68" t="s">
        <v>2230</v>
      </c>
      <c r="G305" s="68" t="s">
        <v>2398</v>
      </c>
      <c r="H305" s="68" t="s">
        <v>1706</v>
      </c>
      <c r="I305" s="69" t="b">
        <f>COUNTIF('List of Employees'!$B$4:$B$766,'List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ESCAMILLAS EVELYN M.</v>
      </c>
      <c r="C306" s="68" t="s">
        <v>411</v>
      </c>
      <c r="D306" s="68" t="s">
        <v>412</v>
      </c>
      <c r="E306" s="68" t="s">
        <v>84</v>
      </c>
      <c r="F306" s="68" t="s">
        <v>413</v>
      </c>
      <c r="G306" s="68" t="s">
        <v>2398</v>
      </c>
      <c r="H306" s="68" t="s">
        <v>103</v>
      </c>
      <c r="I306" s="69" t="b">
        <f>COUNTIF('List of Employees'!$B$4:$B$766,'List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 xml:space="preserve">ESMAEL EMRAN  </v>
      </c>
      <c r="C307" s="68" t="s">
        <v>1492</v>
      </c>
      <c r="D307" s="68" t="s">
        <v>1493</v>
      </c>
      <c r="E307" s="68"/>
      <c r="F307" s="68" t="s">
        <v>1286</v>
      </c>
      <c r="G307" s="68" t="s">
        <v>1286</v>
      </c>
      <c r="H307" s="68" t="s">
        <v>288</v>
      </c>
      <c r="I307" s="69" t="b">
        <f>COUNTIF('List of Employees'!$B$4:$B$766,'List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ESPINELI LORETA N.</v>
      </c>
      <c r="C308" s="68" t="s">
        <v>2215</v>
      </c>
      <c r="D308" s="68" t="s">
        <v>2216</v>
      </c>
      <c r="E308" s="68" t="s">
        <v>333</v>
      </c>
      <c r="F308" s="68" t="s">
        <v>1286</v>
      </c>
      <c r="G308" s="68" t="s">
        <v>1286</v>
      </c>
      <c r="H308" s="68" t="s">
        <v>198</v>
      </c>
      <c r="I308" s="69" t="b">
        <f>COUNTIF('List of Employees'!$B$4:$B$766,'List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ESPINOSA RUBY ANN V.</v>
      </c>
      <c r="C309" s="68" t="s">
        <v>1494</v>
      </c>
      <c r="D309" s="68" t="s">
        <v>1495</v>
      </c>
      <c r="E309" s="68" t="s">
        <v>720</v>
      </c>
      <c r="F309" s="68" t="s">
        <v>1286</v>
      </c>
      <c r="G309" s="68" t="s">
        <v>1286</v>
      </c>
      <c r="H309" s="68" t="s">
        <v>97</v>
      </c>
      <c r="I309" s="69" t="b">
        <f>COUNTIF('List of Employees'!$B$4:$B$766,'List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ESPIRITU RONALD M.</v>
      </c>
      <c r="C310" s="68" t="s">
        <v>619</v>
      </c>
      <c r="D310" s="68" t="s">
        <v>620</v>
      </c>
      <c r="E310" s="68" t="s">
        <v>84</v>
      </c>
      <c r="F310" s="68" t="s">
        <v>125</v>
      </c>
      <c r="G310" s="68" t="s">
        <v>2398</v>
      </c>
      <c r="H310" s="68" t="s">
        <v>103</v>
      </c>
      <c r="I310" s="69" t="b">
        <f>COUNTIF('List of Employees'!$B$4:$B$766,'List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ESTABILLO JUSTINE CARL G.</v>
      </c>
      <c r="C311" s="68" t="s">
        <v>1401</v>
      </c>
      <c r="D311" s="68" t="s">
        <v>1496</v>
      </c>
      <c r="E311" s="68" t="s">
        <v>1497</v>
      </c>
      <c r="F311" s="68" t="s">
        <v>1694</v>
      </c>
      <c r="G311" s="68" t="s">
        <v>1694</v>
      </c>
      <c r="H311" s="68" t="s">
        <v>135</v>
      </c>
      <c r="I311" s="69" t="b">
        <f>COUNTIF('List of Employees'!$B$4:$B$766,'List of Employees'!$B311)&gt;1</f>
        <v>0</v>
      </c>
    </row>
    <row r="312" spans="1:9" ht="30" hidden="1" customHeight="1" x14ac:dyDescent="0.3">
      <c r="A312" s="67" t="e">
        <f>IF(ISBLANK('List of Employees'!$B312),"",A311+1)</f>
        <v>#REF!</v>
      </c>
      <c r="B312" s="68" t="str">
        <f>CONCATENATE('List of Employees'!$C312," ",'List of Employees'!$D312, " ",LEFT('List of Employees'!$E312,1),IF(ISBLANK('List of Employees'!$E312)," ","."))</f>
        <v>ESTALE JOCELYN M.</v>
      </c>
      <c r="C312" s="68" t="s">
        <v>1498</v>
      </c>
      <c r="D312" s="68" t="s">
        <v>1499</v>
      </c>
      <c r="E312" s="68" t="s">
        <v>132</v>
      </c>
      <c r="F312" s="68" t="s">
        <v>1286</v>
      </c>
      <c r="G312" s="68" t="s">
        <v>1286</v>
      </c>
      <c r="H312" s="68" t="s">
        <v>1697</v>
      </c>
      <c r="I312" s="69" t="b">
        <f>COUNTIF('List of Employees'!$B$4:$B$766,'List of Employees'!$B312)&gt;1</f>
        <v>0</v>
      </c>
    </row>
    <row r="313" spans="1:9" ht="30" hidden="1" customHeight="1" x14ac:dyDescent="0.3">
      <c r="A313" s="67" t="e">
        <f>IF(ISBLANK('List of Employees'!$B313),"",A312+1)</f>
        <v>#REF!</v>
      </c>
      <c r="B313" s="68" t="str">
        <f>CONCATENATE('List of Employees'!$C313," ",'List of Employees'!$D313, " ",LEFT('List of Employees'!$E313,1),IF(ISBLANK('List of Employees'!$E313)," ","."))</f>
        <v>ESTIEBAR ARISTOTLE B.</v>
      </c>
      <c r="C313" s="68" t="s">
        <v>2313</v>
      </c>
      <c r="D313" s="68" t="s">
        <v>1500</v>
      </c>
      <c r="E313" s="68" t="s">
        <v>145</v>
      </c>
      <c r="F313" s="68" t="s">
        <v>1286</v>
      </c>
      <c r="G313" s="68" t="s">
        <v>1286</v>
      </c>
      <c r="H313" s="68" t="s">
        <v>288</v>
      </c>
      <c r="I313" s="69" t="b">
        <f>COUNTIF('List of Employees'!$B$4:$B$766,'List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ESTIGOY BEVERLY ANNE P.</v>
      </c>
      <c r="C314" s="68" t="s">
        <v>382</v>
      </c>
      <c r="D314" s="68" t="s">
        <v>383</v>
      </c>
      <c r="E314" s="68" t="s">
        <v>124</v>
      </c>
      <c r="F314" s="68" t="s">
        <v>96</v>
      </c>
      <c r="G314" s="68" t="s">
        <v>2398</v>
      </c>
      <c r="H314" s="68" t="s">
        <v>97</v>
      </c>
      <c r="I314" s="69" t="b">
        <f>COUNTIF('List of Employees'!$B$4:$B$766,'List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ESTOLE JOCELYN D.</v>
      </c>
      <c r="C315" s="68" t="s">
        <v>1501</v>
      </c>
      <c r="D315" s="68" t="s">
        <v>1499</v>
      </c>
      <c r="E315" s="68" t="s">
        <v>119</v>
      </c>
      <c r="F315" s="68" t="s">
        <v>1286</v>
      </c>
      <c r="G315" s="68" t="s">
        <v>1286</v>
      </c>
      <c r="H315" s="68" t="s">
        <v>365</v>
      </c>
      <c r="I315" s="69" t="b">
        <f>COUNTIF('List of Employees'!$B$4:$B$766,'List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ESTRANGCO MERCY U.</v>
      </c>
      <c r="C316" s="68" t="s">
        <v>591</v>
      </c>
      <c r="D316" s="68" t="s">
        <v>592</v>
      </c>
      <c r="E316" s="68" t="s">
        <v>593</v>
      </c>
      <c r="F316" s="68" t="s">
        <v>197</v>
      </c>
      <c r="G316" s="68" t="s">
        <v>2398</v>
      </c>
      <c r="H316" s="68" t="s">
        <v>589</v>
      </c>
      <c r="I316" s="69" t="b">
        <f>COUNTIF('List of Employees'!$B$4:$B$766,'List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EVANGELISTA NORENA S.</v>
      </c>
      <c r="C317" s="68" t="s">
        <v>761</v>
      </c>
      <c r="D317" s="68" t="s">
        <v>762</v>
      </c>
      <c r="E317" s="68" t="s">
        <v>161</v>
      </c>
      <c r="F317" s="68" t="s">
        <v>763</v>
      </c>
      <c r="G317" s="68" t="s">
        <v>2398</v>
      </c>
      <c r="H317" s="68" t="s">
        <v>103</v>
      </c>
      <c r="I317" s="69" t="b">
        <f>COUNTIF('List of Employees'!$B$4:$B$766,'List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FELICIDARIO PAMELA C.</v>
      </c>
      <c r="C318" s="68" t="s">
        <v>1258</v>
      </c>
      <c r="D318" s="68" t="s">
        <v>1259</v>
      </c>
      <c r="E318" s="68" t="s">
        <v>1260</v>
      </c>
      <c r="F318" s="68" t="s">
        <v>125</v>
      </c>
      <c r="G318" s="68" t="s">
        <v>2398</v>
      </c>
      <c r="H318" s="68" t="s">
        <v>1195</v>
      </c>
      <c r="I318" s="69" t="b">
        <f>COUNTIF('List of Employees'!$B$4:$B$766,'List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Employees'!$B$4:$B$766,'List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FERMA AMELITA V.</v>
      </c>
      <c r="C320" s="68" t="s">
        <v>429</v>
      </c>
      <c r="D320" s="68" t="s">
        <v>767</v>
      </c>
      <c r="E320" s="68" t="s">
        <v>720</v>
      </c>
      <c r="F320" s="68" t="s">
        <v>1982</v>
      </c>
      <c r="G320" s="68" t="s">
        <v>2398</v>
      </c>
      <c r="H320" s="68" t="s">
        <v>1062</v>
      </c>
      <c r="I320" s="69" t="b">
        <f>COUNTIF('List of Employees'!$B$4:$B$766,'List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FERMA ARCELI C.</v>
      </c>
      <c r="C321" s="68" t="s">
        <v>429</v>
      </c>
      <c r="D321" s="68" t="s">
        <v>430</v>
      </c>
      <c r="E321" s="68" t="s">
        <v>134</v>
      </c>
      <c r="F321" s="68" t="s">
        <v>125</v>
      </c>
      <c r="G321" s="68" t="s">
        <v>2398</v>
      </c>
      <c r="H321" s="68" t="s">
        <v>330</v>
      </c>
      <c r="I321" s="69" t="b">
        <f>COUNTIF('List of Employees'!$B$4:$B$766,'List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FERMA ELIZA C.</v>
      </c>
      <c r="C322" s="68" t="s">
        <v>429</v>
      </c>
      <c r="D322" s="68" t="s">
        <v>2107</v>
      </c>
      <c r="E322" s="68" t="s">
        <v>134</v>
      </c>
      <c r="F322" s="68" t="s">
        <v>2108</v>
      </c>
      <c r="G322" s="68" t="s">
        <v>2398</v>
      </c>
      <c r="H322" s="68" t="s">
        <v>2109</v>
      </c>
      <c r="I322" s="69" t="b">
        <f>COUNTIF('List of Employees'!$B$4:$B$766,'List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FERMA ERIC N.</v>
      </c>
      <c r="C323" s="68" t="s">
        <v>429</v>
      </c>
      <c r="D323" s="68" t="s">
        <v>1502</v>
      </c>
      <c r="E323" s="68" t="s">
        <v>1503</v>
      </c>
      <c r="F323" s="68" t="s">
        <v>1286</v>
      </c>
      <c r="G323" s="68" t="s">
        <v>1286</v>
      </c>
      <c r="H323" s="68" t="s">
        <v>208</v>
      </c>
      <c r="I323" s="69" t="b">
        <f>COUNTIF('List of Employees'!$B$4:$B$766,'List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ETHEL GRACE N.</v>
      </c>
      <c r="C324" s="68" t="s">
        <v>429</v>
      </c>
      <c r="D324" s="68" t="s">
        <v>1504</v>
      </c>
      <c r="E324" s="68" t="s">
        <v>1505</v>
      </c>
      <c r="F324" s="68" t="s">
        <v>1286</v>
      </c>
      <c r="G324" s="68" t="s">
        <v>1286</v>
      </c>
      <c r="H324" s="68" t="s">
        <v>97</v>
      </c>
      <c r="I324" s="69" t="b">
        <f>COUNTIF('List of Employees'!$B$4:$B$766,'List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JOSEFA O.</v>
      </c>
      <c r="C325" s="68" t="s">
        <v>429</v>
      </c>
      <c r="D325" s="68" t="s">
        <v>1093</v>
      </c>
      <c r="E325" s="68" t="s">
        <v>835</v>
      </c>
      <c r="F325" s="68" t="s">
        <v>864</v>
      </c>
      <c r="G325" s="68" t="s">
        <v>2398</v>
      </c>
      <c r="H325" s="68" t="s">
        <v>109</v>
      </c>
      <c r="I325" s="69" t="b">
        <f>COUNTIF('List of Employees'!$B$4:$B$766,'List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MARIA I.</v>
      </c>
      <c r="C326" s="68" t="s">
        <v>429</v>
      </c>
      <c r="D326" s="68" t="s">
        <v>718</v>
      </c>
      <c r="E326" s="68" t="s">
        <v>954</v>
      </c>
      <c r="F326" s="68" t="s">
        <v>125</v>
      </c>
      <c r="G326" s="68" t="s">
        <v>2398</v>
      </c>
      <c r="H326" s="68" t="s">
        <v>536</v>
      </c>
      <c r="I326" s="69" t="b">
        <f>COUNTIF('List of Employees'!$B$4:$B$766,'List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MARIA VICTORIA D.</v>
      </c>
      <c r="C327" s="68" t="s">
        <v>429</v>
      </c>
      <c r="D327" s="68" t="s">
        <v>572</v>
      </c>
      <c r="E327" s="68" t="s">
        <v>119</v>
      </c>
      <c r="F327" s="68" t="s">
        <v>125</v>
      </c>
      <c r="G327" s="68" t="s">
        <v>2398</v>
      </c>
      <c r="H327" s="68" t="s">
        <v>365</v>
      </c>
      <c r="I327" s="69" t="b">
        <f>COUNTIF('List of Employees'!$B$4:$B$766,'List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 xml:space="preserve">FERMA RAYMOND  </v>
      </c>
      <c r="C328" s="68" t="s">
        <v>429</v>
      </c>
      <c r="D328" s="68" t="s">
        <v>1506</v>
      </c>
      <c r="E328" s="68"/>
      <c r="F328" s="68" t="s">
        <v>1286</v>
      </c>
      <c r="G328" s="68" t="s">
        <v>1286</v>
      </c>
      <c r="H328" s="68" t="s">
        <v>288</v>
      </c>
      <c r="I328" s="69" t="b">
        <f>COUNTIF('List of Employees'!$B$4:$B$766,'List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 xml:space="preserve">FERMA ROMEO  </v>
      </c>
      <c r="C329" s="68" t="s">
        <v>429</v>
      </c>
      <c r="D329" s="68" t="s">
        <v>789</v>
      </c>
      <c r="E329" s="68"/>
      <c r="F329" s="68" t="s">
        <v>125</v>
      </c>
      <c r="G329" s="68" t="s">
        <v>2398</v>
      </c>
      <c r="H329" s="68" t="s">
        <v>288</v>
      </c>
      <c r="I329" s="69" t="b">
        <f>COUNTIF('List of Employees'!$B$4:$B$766,'List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FERNANDEZ MILAGROS C.</v>
      </c>
      <c r="C330" s="68" t="s">
        <v>781</v>
      </c>
      <c r="D330" s="68" t="s">
        <v>1074</v>
      </c>
      <c r="E330" s="68" t="s">
        <v>649</v>
      </c>
      <c r="F330" s="68" t="s">
        <v>197</v>
      </c>
      <c r="G330" s="68" t="s">
        <v>2398</v>
      </c>
      <c r="H330" s="68" t="s">
        <v>103</v>
      </c>
      <c r="I330" s="69" t="b">
        <f>COUNTIF('List of Employees'!$B$4:$B$766,'List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FERRY FRANCIS R.</v>
      </c>
      <c r="C331" s="68" t="s">
        <v>2275</v>
      </c>
      <c r="D331" s="68" t="s">
        <v>599</v>
      </c>
      <c r="E331" s="68" t="s">
        <v>2276</v>
      </c>
      <c r="F331" s="68" t="s">
        <v>96</v>
      </c>
      <c r="G331" s="68" t="s">
        <v>2398</v>
      </c>
      <c r="H331" s="68" t="s">
        <v>97</v>
      </c>
      <c r="I331" s="69" t="b">
        <f>COUNTIF('List of Employees'!$B$4:$B$766,'List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FLAVIER ADORACION  </v>
      </c>
      <c r="C332" s="68" t="s">
        <v>473</v>
      </c>
      <c r="D332" s="68" t="s">
        <v>474</v>
      </c>
      <c r="E332" s="68"/>
      <c r="F332" s="68" t="s">
        <v>475</v>
      </c>
      <c r="G332" s="68" t="s">
        <v>2398</v>
      </c>
      <c r="H332" s="68" t="s">
        <v>109</v>
      </c>
      <c r="I332" s="69" t="b">
        <f>COUNTIF('List of Employees'!$B$4:$B$766,'List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FLORES CHRIZELLE MAE M.</v>
      </c>
      <c r="C333" s="68" t="s">
        <v>1507</v>
      </c>
      <c r="D333" s="68" t="s">
        <v>2190</v>
      </c>
      <c r="E333" s="68" t="s">
        <v>143</v>
      </c>
      <c r="F333" s="68" t="s">
        <v>1694</v>
      </c>
      <c r="G333" s="68" t="s">
        <v>1694</v>
      </c>
      <c r="H333" s="68" t="s">
        <v>212</v>
      </c>
      <c r="I333" s="69" t="b">
        <f>COUNTIF('List of Employees'!$B$4:$B$766,'List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 xml:space="preserve">FLORES EDERLYN  </v>
      </c>
      <c r="C334" s="68" t="s">
        <v>1507</v>
      </c>
      <c r="D334" s="68" t="s">
        <v>1508</v>
      </c>
      <c r="E334" s="68"/>
      <c r="F334" s="68" t="s">
        <v>1286</v>
      </c>
      <c r="G334" s="68" t="s">
        <v>1286</v>
      </c>
      <c r="H334" s="68" t="s">
        <v>288</v>
      </c>
      <c r="I334" s="69" t="b">
        <f>COUNTIF('List of Employees'!$B$4:$B$766,'List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FLORES MARIA PATRICIA NICOLE C.</v>
      </c>
      <c r="C335" s="68" t="s">
        <v>1507</v>
      </c>
      <c r="D335" s="68" t="s">
        <v>1509</v>
      </c>
      <c r="E335" s="68" t="s">
        <v>1510</v>
      </c>
      <c r="F335" s="68" t="s">
        <v>1286</v>
      </c>
      <c r="G335" s="68" t="s">
        <v>1286</v>
      </c>
      <c r="H335" s="68" t="s">
        <v>97</v>
      </c>
      <c r="I335" s="69" t="b">
        <f>COUNTIF('List of Employees'!$B$4:$B$766,'List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FLORES RICHARD  </v>
      </c>
      <c r="C336" s="68" t="s">
        <v>1507</v>
      </c>
      <c r="D336" s="68" t="s">
        <v>1372</v>
      </c>
      <c r="E336" s="68"/>
      <c r="F336" s="68" t="s">
        <v>1286</v>
      </c>
      <c r="G336" s="68" t="s">
        <v>1286</v>
      </c>
      <c r="H336" s="68" t="s">
        <v>288</v>
      </c>
      <c r="I336" s="69" t="b">
        <f>COUNTIF('List of Employees'!$B$4:$B$766,'List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FRONDOZO AILEEN D.</v>
      </c>
      <c r="C337" s="68" t="s">
        <v>1511</v>
      </c>
      <c r="D337" s="68" t="s">
        <v>118</v>
      </c>
      <c r="E337" s="68" t="s">
        <v>119</v>
      </c>
      <c r="F337" s="68" t="s">
        <v>1286</v>
      </c>
      <c r="G337" s="68" t="s">
        <v>1286</v>
      </c>
      <c r="H337" s="68" t="s">
        <v>435</v>
      </c>
      <c r="I337" s="69" t="b">
        <f>COUNTIF('List of Employees'!$B$4:$B$766,'List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GABAC INOCENCIO  </v>
      </c>
      <c r="C338" s="68" t="s">
        <v>2323</v>
      </c>
      <c r="D338" s="68" t="s">
        <v>1961</v>
      </c>
      <c r="E338" s="68"/>
      <c r="F338" s="68" t="s">
        <v>1286</v>
      </c>
      <c r="G338" s="68" t="s">
        <v>1286</v>
      </c>
      <c r="H338" s="68" t="s">
        <v>1102</v>
      </c>
      <c r="I338" s="69" t="b">
        <f>COUNTIF('List of Employees'!$B$4:$B$766,'List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GABEJA MHAR G.</v>
      </c>
      <c r="C339" s="68" t="s">
        <v>601</v>
      </c>
      <c r="D339" s="68" t="s">
        <v>602</v>
      </c>
      <c r="E339" s="68" t="s">
        <v>166</v>
      </c>
      <c r="F339" s="68" t="s">
        <v>603</v>
      </c>
      <c r="G339" s="68" t="s">
        <v>2398</v>
      </c>
      <c r="H339" s="68" t="s">
        <v>589</v>
      </c>
      <c r="I339" s="69" t="b">
        <f>COUNTIF('List of Employees'!$B$4:$B$766,'List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GALANG JULIET B.</v>
      </c>
      <c r="C340" s="68" t="s">
        <v>930</v>
      </c>
      <c r="D340" s="68" t="s">
        <v>931</v>
      </c>
      <c r="E340" s="68" t="s">
        <v>932</v>
      </c>
      <c r="F340" s="68" t="s">
        <v>1977</v>
      </c>
      <c r="G340" s="68" t="s">
        <v>2336</v>
      </c>
      <c r="H340" s="68" t="s">
        <v>356</v>
      </c>
      <c r="I340" s="69" t="b">
        <f>COUNTIF('List of Employees'!$B$4:$B$766,'List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GALARDE DELFIN A.</v>
      </c>
      <c r="C341" s="68" t="s">
        <v>1512</v>
      </c>
      <c r="D341" s="68" t="s">
        <v>1513</v>
      </c>
      <c r="E341" s="68" t="s">
        <v>88</v>
      </c>
      <c r="F341" s="68" t="s">
        <v>1286</v>
      </c>
      <c r="G341" s="68" t="s">
        <v>1286</v>
      </c>
      <c r="H341" s="68" t="s">
        <v>1708</v>
      </c>
      <c r="I341" s="69" t="b">
        <f>COUNTIF('List of Employees'!$B$4:$B$766,'List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GARCIA HAIZEL M.</v>
      </c>
      <c r="C342" s="68" t="s">
        <v>362</v>
      </c>
      <c r="D342" s="68" t="s">
        <v>363</v>
      </c>
      <c r="E342" s="68" t="s">
        <v>803</v>
      </c>
      <c r="F342" s="68" t="s">
        <v>364</v>
      </c>
      <c r="G342" s="68" t="s">
        <v>2398</v>
      </c>
      <c r="H342" s="68" t="s">
        <v>365</v>
      </c>
      <c r="I342" s="69" t="b">
        <f>COUNTIF('List of Employees'!$B$4:$B$766,'List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GARCIA JINKY A.</v>
      </c>
      <c r="C343" s="68" t="s">
        <v>362</v>
      </c>
      <c r="D343" s="68" t="s">
        <v>2254</v>
      </c>
      <c r="E343" s="68" t="s">
        <v>509</v>
      </c>
      <c r="F343" s="68" t="s">
        <v>1284</v>
      </c>
      <c r="G343" s="68" t="s">
        <v>2398</v>
      </c>
      <c r="H343" s="68" t="s">
        <v>2255</v>
      </c>
      <c r="I343" s="69" t="b">
        <f>COUNTIF('List of Employees'!$B$4:$B$766,'List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GARCIA JOAN B.</v>
      </c>
      <c r="C344" s="68" t="s">
        <v>362</v>
      </c>
      <c r="D344" s="68" t="s">
        <v>1514</v>
      </c>
      <c r="E344" s="68" t="s">
        <v>186</v>
      </c>
      <c r="F344" s="68" t="s">
        <v>1286</v>
      </c>
      <c r="G344" s="68" t="s">
        <v>1286</v>
      </c>
      <c r="H344" s="68" t="s">
        <v>97</v>
      </c>
      <c r="I344" s="69" t="b">
        <f>COUNTIF('List of Employees'!$B$4:$B$766,'List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GATPANDAN DOLORES J.</v>
      </c>
      <c r="C345" s="68" t="s">
        <v>217</v>
      </c>
      <c r="D345" s="68" t="s">
        <v>218</v>
      </c>
      <c r="E345" s="68" t="s">
        <v>139</v>
      </c>
      <c r="F345" s="68" t="s">
        <v>211</v>
      </c>
      <c r="G345" s="68" t="s">
        <v>2398</v>
      </c>
      <c r="H345" s="68" t="s">
        <v>212</v>
      </c>
      <c r="I345" s="69" t="b">
        <f>COUNTIF('List of Employees'!$B$4:$B$766,'List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 xml:space="preserve">GATPANDAN ETHEL  </v>
      </c>
      <c r="C346" s="68" t="s">
        <v>217</v>
      </c>
      <c r="D346" s="68" t="s">
        <v>1515</v>
      </c>
      <c r="E346" s="68"/>
      <c r="F346" s="68" t="s">
        <v>1286</v>
      </c>
      <c r="G346" s="68" t="s">
        <v>1286</v>
      </c>
      <c r="H346" s="68" t="s">
        <v>97</v>
      </c>
      <c r="I346" s="69" t="b">
        <f>COUNTIF('List of Employees'!$B$4:$B$766,'List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GATPANDAN MICHAEL E.</v>
      </c>
      <c r="C347" s="68" t="s">
        <v>217</v>
      </c>
      <c r="D347" s="68" t="s">
        <v>1516</v>
      </c>
      <c r="E347" s="68" t="s">
        <v>1517</v>
      </c>
      <c r="F347" s="68" t="s">
        <v>1286</v>
      </c>
      <c r="G347" s="68" t="s">
        <v>1286</v>
      </c>
      <c r="H347" s="68" t="s">
        <v>208</v>
      </c>
      <c r="I347" s="69" t="b">
        <f>COUNTIF('List of Employees'!$B$4:$B$766,'List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GATPANDAN NENITA M.</v>
      </c>
      <c r="C348" s="68" t="s">
        <v>217</v>
      </c>
      <c r="D348" s="68" t="s">
        <v>367</v>
      </c>
      <c r="E348" s="68" t="s">
        <v>84</v>
      </c>
      <c r="F348" s="68" t="s">
        <v>628</v>
      </c>
      <c r="G348" s="68" t="s">
        <v>2398</v>
      </c>
      <c r="H348" s="68" t="s">
        <v>368</v>
      </c>
      <c r="I348" s="69" t="b">
        <f>COUNTIF('List of Employees'!$B$4:$B$766,'List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GIBAGA RICA JEAN C.</v>
      </c>
      <c r="C349" s="68" t="s">
        <v>2239</v>
      </c>
      <c r="D349" s="68" t="s">
        <v>2240</v>
      </c>
      <c r="E349" s="68" t="s">
        <v>134</v>
      </c>
      <c r="F349" s="68" t="s">
        <v>1701</v>
      </c>
      <c r="G349" s="68" t="s">
        <v>2398</v>
      </c>
      <c r="H349" s="68"/>
      <c r="I349" s="69" t="b">
        <f>COUNTIF('List of Employees'!$B$4:$B$766,'List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GOMEZ EMMA M.</v>
      </c>
      <c r="C350" s="68" t="s">
        <v>678</v>
      </c>
      <c r="D350" s="68" t="s">
        <v>483</v>
      </c>
      <c r="E350" s="68" t="s">
        <v>84</v>
      </c>
      <c r="F350" s="68" t="s">
        <v>679</v>
      </c>
      <c r="G350" s="68" t="s">
        <v>2398</v>
      </c>
      <c r="H350" s="68" t="s">
        <v>270</v>
      </c>
      <c r="I350" s="69" t="b">
        <f>COUNTIF('List of Employees'!$B$4:$B$766,'List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GONZALES CRISTI NERISSE E.</v>
      </c>
      <c r="C351" s="68" t="s">
        <v>853</v>
      </c>
      <c r="D351" s="68" t="s">
        <v>2319</v>
      </c>
      <c r="E351" s="68" t="s">
        <v>377</v>
      </c>
      <c r="F351" s="68" t="s">
        <v>1286</v>
      </c>
      <c r="G351" s="68" t="s">
        <v>1286</v>
      </c>
      <c r="H351" s="68" t="s">
        <v>270</v>
      </c>
      <c r="I351" s="69" t="b">
        <f>COUNTIF('List of Employees'!$B$4:$B$766,'List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GONZALES MARIO O.</v>
      </c>
      <c r="C352" s="68" t="s">
        <v>853</v>
      </c>
      <c r="D352" s="68" t="s">
        <v>595</v>
      </c>
      <c r="E352" s="68" t="s">
        <v>1518</v>
      </c>
      <c r="F352" s="68" t="s">
        <v>1286</v>
      </c>
      <c r="G352" s="68" t="s">
        <v>1286</v>
      </c>
      <c r="H352" s="68" t="s">
        <v>208</v>
      </c>
      <c r="I352" s="69" t="b">
        <f>COUNTIF('List of Employees'!$B$4:$B$766,'List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GONZALES MARY JANE D.</v>
      </c>
      <c r="C353" s="68" t="s">
        <v>853</v>
      </c>
      <c r="D353" s="68" t="s">
        <v>1490</v>
      </c>
      <c r="E353" s="68" t="s">
        <v>119</v>
      </c>
      <c r="F353" s="68" t="s">
        <v>1286</v>
      </c>
      <c r="G353" s="68" t="s">
        <v>1286</v>
      </c>
      <c r="H353" s="68" t="s">
        <v>212</v>
      </c>
      <c r="I353" s="69" t="b">
        <f>COUNTIF('List of Employees'!$B$4:$B$766,'List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GUAÑEZO MA. GINA P.</v>
      </c>
      <c r="C354" s="68" t="s">
        <v>757</v>
      </c>
      <c r="D354" s="68" t="s">
        <v>758</v>
      </c>
      <c r="E354" s="68" t="s">
        <v>124</v>
      </c>
      <c r="F354" s="68" t="s">
        <v>389</v>
      </c>
      <c r="G354" s="68" t="s">
        <v>2398</v>
      </c>
      <c r="H354" s="68" t="s">
        <v>103</v>
      </c>
      <c r="I354" s="69" t="b">
        <f>COUNTIF('List of Employees'!$B$4:$B$766,'List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GUAÑEZO MARY ANNE P.</v>
      </c>
      <c r="C355" s="68" t="s">
        <v>757</v>
      </c>
      <c r="D355" s="68" t="s">
        <v>832</v>
      </c>
      <c r="E355" s="68" t="s">
        <v>833</v>
      </c>
      <c r="F355" s="68" t="s">
        <v>125</v>
      </c>
      <c r="G355" s="68" t="s">
        <v>2398</v>
      </c>
      <c r="H355" s="68" t="s">
        <v>103</v>
      </c>
      <c r="I355" s="69" t="b">
        <f>COUNTIF('List of Employees'!$B$4:$B$766,'List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GUAÑEZO WILSON F.</v>
      </c>
      <c r="C356" s="68" t="s">
        <v>757</v>
      </c>
      <c r="D356" s="68" t="s">
        <v>2562</v>
      </c>
      <c r="E356" s="68" t="s">
        <v>1126</v>
      </c>
      <c r="F356" s="68" t="s">
        <v>2563</v>
      </c>
      <c r="G356" s="68" t="s">
        <v>2398</v>
      </c>
      <c r="H356" s="68" t="s">
        <v>1695</v>
      </c>
      <c r="I356" s="69" t="b">
        <f>COUNTIF('List of Employees'!$B$4:$B$766,'List of Employees'!$B356)&gt;1</f>
        <v>0</v>
      </c>
    </row>
    <row r="357" spans="1:9" ht="30" hidden="1" customHeight="1" x14ac:dyDescent="0.3">
      <c r="A357" s="67" t="e">
        <f>IF(ISBLANK('List of Employees'!$B357),"",A356+1)</f>
        <v>#REF!</v>
      </c>
      <c r="B357" s="68" t="str">
        <f>CONCATENATE('List of Employees'!$C357," ",'List of Employees'!$D357, " ",LEFT('List of Employees'!$E357,1),IF(ISBLANK('List of Employees'!$E357)," ","."))</f>
        <v xml:space="preserve">GUEVARRA ROLANDO  </v>
      </c>
      <c r="C357" s="68" t="s">
        <v>1519</v>
      </c>
      <c r="D357" s="68" t="s">
        <v>1520</v>
      </c>
      <c r="E357" s="68"/>
      <c r="F357" s="68" t="s">
        <v>1286</v>
      </c>
      <c r="G357" s="68" t="s">
        <v>1286</v>
      </c>
      <c r="H357" s="68" t="s">
        <v>288</v>
      </c>
      <c r="I357" s="69" t="b">
        <f>COUNTIF('List of Employees'!$B$4:$B$766,'List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GUMIRAN HERMINIA A.</v>
      </c>
      <c r="C358" s="68" t="s">
        <v>1521</v>
      </c>
      <c r="D358" s="68" t="s">
        <v>1522</v>
      </c>
      <c r="E358" s="68" t="s">
        <v>1523</v>
      </c>
      <c r="F358" s="68" t="s">
        <v>1286</v>
      </c>
      <c r="G358" s="68" t="s">
        <v>1286</v>
      </c>
      <c r="H358" s="68" t="s">
        <v>1063</v>
      </c>
      <c r="I358" s="69" t="b">
        <f>COUNTIF('List of Employees'!$B$4:$B$766,'List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GUTIERREZ LYDIA C.</v>
      </c>
      <c r="C359" s="68" t="s">
        <v>172</v>
      </c>
      <c r="D359" s="68" t="s">
        <v>173</v>
      </c>
      <c r="E359" s="68" t="s">
        <v>689</v>
      </c>
      <c r="F359" s="68" t="s">
        <v>174</v>
      </c>
      <c r="G359" s="68" t="s">
        <v>2398</v>
      </c>
      <c r="H359" s="68" t="s">
        <v>89</v>
      </c>
      <c r="I359" s="69" t="b">
        <f>COUNTIF('List of Employees'!$B$4:$B$766,'List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GUTIERREZ MARICIS A.</v>
      </c>
      <c r="C360" s="68" t="s">
        <v>172</v>
      </c>
      <c r="D360" s="68" t="s">
        <v>2096</v>
      </c>
      <c r="E360" s="68" t="s">
        <v>88</v>
      </c>
      <c r="F360" s="68" t="s">
        <v>2094</v>
      </c>
      <c r="G360" s="68" t="s">
        <v>2398</v>
      </c>
      <c r="H360" s="68" t="s">
        <v>141</v>
      </c>
      <c r="I360" s="69" t="b">
        <f>COUNTIF('List of Employees'!$B$4:$B$766,'List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GUTIERREZ MARLYN D.</v>
      </c>
      <c r="C361" s="68" t="s">
        <v>172</v>
      </c>
      <c r="D361" s="68" t="s">
        <v>698</v>
      </c>
      <c r="E361" s="68" t="s">
        <v>119</v>
      </c>
      <c r="F361" s="68" t="s">
        <v>197</v>
      </c>
      <c r="G361" s="68" t="s">
        <v>2398</v>
      </c>
      <c r="H361" s="68" t="s">
        <v>198</v>
      </c>
      <c r="I361" s="69" t="b">
        <f>COUNTIF('List of Employees'!$B$4:$B$766,'List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GUTIERREZ RENCELLE LALAINE A.</v>
      </c>
      <c r="C362" s="68" t="s">
        <v>172</v>
      </c>
      <c r="D362" s="68" t="s">
        <v>1524</v>
      </c>
      <c r="E362" s="68" t="s">
        <v>283</v>
      </c>
      <c r="F362" s="68" t="s">
        <v>1286</v>
      </c>
      <c r="G362" s="68" t="s">
        <v>1286</v>
      </c>
      <c r="H362" s="68" t="s">
        <v>126</v>
      </c>
      <c r="I362" s="69" t="b">
        <f>COUNTIF('List of Employees'!$B$4:$B$766,'List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HADAP JONALYN L.</v>
      </c>
      <c r="C363" s="68" t="s">
        <v>231</v>
      </c>
      <c r="D363" s="68" t="s">
        <v>232</v>
      </c>
      <c r="E363" s="68" t="s">
        <v>233</v>
      </c>
      <c r="F363" s="68" t="s">
        <v>211</v>
      </c>
      <c r="G363" s="68" t="s">
        <v>2398</v>
      </c>
      <c r="H363" s="68" t="s">
        <v>212</v>
      </c>
      <c r="I363" s="69" t="b">
        <f>COUNTIF('List of Employees'!$B$4:$B$766,'List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HAPITA MELANIE A.</v>
      </c>
      <c r="C364" s="68" t="s">
        <v>701</v>
      </c>
      <c r="D364" s="68" t="s">
        <v>702</v>
      </c>
      <c r="E364" s="68" t="s">
        <v>1525</v>
      </c>
      <c r="F364" s="68" t="s">
        <v>1286</v>
      </c>
      <c r="G364" s="68" t="s">
        <v>1286</v>
      </c>
      <c r="H364" s="68" t="s">
        <v>97</v>
      </c>
      <c r="I364" s="69" t="b">
        <f>COUNTIF('List of Employees'!$B$4:$B$766,'List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HAYAG JERMAINE JOI D.</v>
      </c>
      <c r="C365" s="68" t="s">
        <v>1262</v>
      </c>
      <c r="D365" s="68" t="s">
        <v>1263</v>
      </c>
      <c r="E365" s="68" t="s">
        <v>446</v>
      </c>
      <c r="F365" s="68" t="s">
        <v>96</v>
      </c>
      <c r="G365" s="68" t="s">
        <v>2398</v>
      </c>
      <c r="H365" s="68" t="s">
        <v>135</v>
      </c>
      <c r="I365" s="69" t="b">
        <f>COUNTIF('List of Employees'!$B$4:$B$766,'List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 xml:space="preserve">HERNADEZ VICTOR  </v>
      </c>
      <c r="C366" s="68" t="s">
        <v>915</v>
      </c>
      <c r="D366" s="68" t="s">
        <v>247</v>
      </c>
      <c r="E366" s="68"/>
      <c r="F366" s="68" t="s">
        <v>125</v>
      </c>
      <c r="G366" s="68" t="s">
        <v>2398</v>
      </c>
      <c r="H366" s="68" t="s">
        <v>97</v>
      </c>
      <c r="I366" s="69" t="b">
        <f>COUNTIF('List of Employees'!$B$4:$B$766,'List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HERNANDEZ AROLD JAMES M.</v>
      </c>
      <c r="C367" s="68" t="s">
        <v>128</v>
      </c>
      <c r="D367" s="68" t="s">
        <v>2610</v>
      </c>
      <c r="E367" s="68" t="s">
        <v>84</v>
      </c>
      <c r="F367" s="68" t="s">
        <v>1694</v>
      </c>
      <c r="G367" s="68" t="s">
        <v>1694</v>
      </c>
      <c r="H367" s="68" t="s">
        <v>97</v>
      </c>
      <c r="I367" s="69" t="b">
        <f>COUNTIF('List of Employees'!$B$4:$B$766,'List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HERNANDEZ CORNELIO A.</v>
      </c>
      <c r="C368" s="68" t="s">
        <v>128</v>
      </c>
      <c r="D368" s="68" t="s">
        <v>587</v>
      </c>
      <c r="E368" s="68" t="s">
        <v>88</v>
      </c>
      <c r="F368" s="68" t="s">
        <v>197</v>
      </c>
      <c r="G368" s="68" t="s">
        <v>2398</v>
      </c>
      <c r="H368" s="68" t="s">
        <v>365</v>
      </c>
      <c r="I368" s="69" t="b">
        <f>COUNTIF('List of Employees'!$B$4:$B$766,'List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HERNANDEZ DARREL JESUS M.</v>
      </c>
      <c r="C369" s="68" t="s">
        <v>128</v>
      </c>
      <c r="D369" s="68" t="s">
        <v>2299</v>
      </c>
      <c r="E369" s="68" t="s">
        <v>686</v>
      </c>
      <c r="F369" s="68" t="s">
        <v>96</v>
      </c>
      <c r="G369" s="68" t="s">
        <v>2398</v>
      </c>
      <c r="H369" s="68" t="s">
        <v>135</v>
      </c>
      <c r="I369" s="69" t="b">
        <f>COUNTIF('List of Employees'!$B$4:$B$766,'List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HERNANDEZ DONATO Q.</v>
      </c>
      <c r="C370" s="68" t="s">
        <v>128</v>
      </c>
      <c r="D370" s="68" t="s">
        <v>380</v>
      </c>
      <c r="E370" s="68" t="s">
        <v>276</v>
      </c>
      <c r="F370" s="68" t="s">
        <v>96</v>
      </c>
      <c r="G370" s="68" t="s">
        <v>2398</v>
      </c>
      <c r="H370" s="68" t="s">
        <v>97</v>
      </c>
      <c r="I370" s="69" t="b">
        <f>COUNTIF('List of Employees'!$B$4:$B$766,'List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JANINE Q.</v>
      </c>
      <c r="C371" s="68" t="s">
        <v>128</v>
      </c>
      <c r="D371" s="68" t="s">
        <v>1556</v>
      </c>
      <c r="E371" s="68" t="s">
        <v>1104</v>
      </c>
      <c r="F371" s="68" t="s">
        <v>1701</v>
      </c>
      <c r="G371" s="68" t="s">
        <v>1694</v>
      </c>
      <c r="H371" s="68" t="s">
        <v>2426</v>
      </c>
      <c r="I371" s="69" t="b">
        <f>COUNTIF('List of Employees'!$B$4:$B$766,'List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MARIO A.</v>
      </c>
      <c r="C372" s="68" t="s">
        <v>128</v>
      </c>
      <c r="D372" s="68" t="s">
        <v>595</v>
      </c>
      <c r="E372" s="68" t="s">
        <v>88</v>
      </c>
      <c r="F372" s="68" t="s">
        <v>197</v>
      </c>
      <c r="G372" s="68" t="s">
        <v>2398</v>
      </c>
      <c r="H372" s="68" t="s">
        <v>589</v>
      </c>
      <c r="I372" s="69" t="b">
        <f>COUNTIF('List of Employees'!$B$4:$B$766,'List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ROBERTO M.</v>
      </c>
      <c r="C373" s="68" t="s">
        <v>128</v>
      </c>
      <c r="D373" s="68" t="s">
        <v>129</v>
      </c>
      <c r="E373" s="68" t="s">
        <v>84</v>
      </c>
      <c r="F373" s="68" t="s">
        <v>125</v>
      </c>
      <c r="G373" s="68" t="s">
        <v>2398</v>
      </c>
      <c r="H373" s="68" t="s">
        <v>130</v>
      </c>
      <c r="I373" s="69" t="b">
        <f>COUNTIF('List of Employees'!$B$4:$B$766,'List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RODERICK M.</v>
      </c>
      <c r="C374" s="68" t="s">
        <v>128</v>
      </c>
      <c r="D374" s="68" t="s">
        <v>1526</v>
      </c>
      <c r="E374" s="68" t="s">
        <v>84</v>
      </c>
      <c r="F374" s="68" t="s">
        <v>1286</v>
      </c>
      <c r="G374" s="68" t="s">
        <v>1286</v>
      </c>
      <c r="H374" s="68" t="s">
        <v>1697</v>
      </c>
      <c r="I374" s="69" t="b">
        <f>COUNTIF('List of Employees'!$B$4:$B$766,'List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HERNANDO BENILDA S.</v>
      </c>
      <c r="C375" s="68" t="s">
        <v>618</v>
      </c>
      <c r="D375" s="68" t="s">
        <v>1335</v>
      </c>
      <c r="E375" s="68" t="s">
        <v>1336</v>
      </c>
      <c r="F375" s="68" t="s">
        <v>125</v>
      </c>
      <c r="G375" s="68" t="s">
        <v>2398</v>
      </c>
      <c r="H375" s="68" t="s">
        <v>360</v>
      </c>
      <c r="I375" s="69" t="b">
        <f>COUNTIF('List of Employees'!$B$4:$B$766,'List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HERNANDO MERLE B.</v>
      </c>
      <c r="C376" s="68" t="s">
        <v>618</v>
      </c>
      <c r="D376" s="68" t="s">
        <v>1193</v>
      </c>
      <c r="E376" s="68" t="s">
        <v>145</v>
      </c>
      <c r="F376" s="68" t="s">
        <v>1194</v>
      </c>
      <c r="G376" s="68" t="s">
        <v>2398</v>
      </c>
      <c r="H376" s="68" t="s">
        <v>1195</v>
      </c>
      <c r="I376" s="69" t="b">
        <f>COUNTIF('List of Employees'!$B$4:$B$766,'List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HILARIO CRISTY U.</v>
      </c>
      <c r="C377" s="68" t="s">
        <v>278</v>
      </c>
      <c r="D377" s="68" t="s">
        <v>2410</v>
      </c>
      <c r="E377" s="68" t="s">
        <v>1316</v>
      </c>
      <c r="F377" s="68" t="s">
        <v>2411</v>
      </c>
      <c r="G377" s="68" t="s">
        <v>1286</v>
      </c>
      <c r="H377" s="68" t="s">
        <v>2268</v>
      </c>
      <c r="I377" s="69" t="b">
        <f>COUNTIF('List of Employees'!$B$4:$B$766,'List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IGNO CRISTINA M.</v>
      </c>
      <c r="C378" s="68" t="s">
        <v>83</v>
      </c>
      <c r="D378" s="68" t="s">
        <v>428</v>
      </c>
      <c r="E378" s="68" t="s">
        <v>84</v>
      </c>
      <c r="F378" s="68" t="s">
        <v>125</v>
      </c>
      <c r="G378" s="68" t="s">
        <v>2398</v>
      </c>
      <c r="H378" s="68" t="s">
        <v>89</v>
      </c>
      <c r="I378" s="69" t="b">
        <f>COUNTIF('List of Employees'!$B$4:$B$766,'List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INOCENCIO MARY AILINE S.</v>
      </c>
      <c r="C379" s="68" t="s">
        <v>1961</v>
      </c>
      <c r="D379" s="68" t="s">
        <v>2344</v>
      </c>
      <c r="E379" s="68" t="s">
        <v>2345</v>
      </c>
      <c r="F379" s="68" t="s">
        <v>1701</v>
      </c>
      <c r="G379" s="68" t="s">
        <v>2398</v>
      </c>
      <c r="H379" s="68" t="s">
        <v>2250</v>
      </c>
      <c r="I379" s="69" t="b">
        <f>COUNTIF('List of Employees'!$B$4:$B$766,'List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INOCENCIO REYMARK S.</v>
      </c>
      <c r="C380" s="68" t="s">
        <v>1961</v>
      </c>
      <c r="D380" s="68" t="s">
        <v>2478</v>
      </c>
      <c r="E380" s="68" t="s">
        <v>2345</v>
      </c>
      <c r="F380" s="68" t="s">
        <v>2479</v>
      </c>
      <c r="G380" s="68" t="s">
        <v>2398</v>
      </c>
      <c r="H380" s="68" t="s">
        <v>2480</v>
      </c>
      <c r="I380" s="69" t="b">
        <f>COUNTIF('List of Employees'!$B$4:$B$766,'List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JABINES MARIA SHELLY D.</v>
      </c>
      <c r="C381" s="68" t="s">
        <v>1527</v>
      </c>
      <c r="D381" s="68" t="s">
        <v>1528</v>
      </c>
      <c r="E381" s="68" t="s">
        <v>119</v>
      </c>
      <c r="F381" s="68" t="s">
        <v>1286</v>
      </c>
      <c r="G381" s="68" t="s">
        <v>1286</v>
      </c>
      <c r="H381" s="68" t="s">
        <v>368</v>
      </c>
      <c r="I381" s="69" t="b">
        <f>COUNTIF('List of Employees'!$B$4:$B$766,'List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JAVIER CARMELITA M.</v>
      </c>
      <c r="C382" s="68" t="s">
        <v>192</v>
      </c>
      <c r="D382" s="68" t="s">
        <v>193</v>
      </c>
      <c r="E382" s="68" t="s">
        <v>84</v>
      </c>
      <c r="F382" s="68" t="s">
        <v>197</v>
      </c>
      <c r="G382" s="68" t="s">
        <v>2398</v>
      </c>
      <c r="H382" s="68" t="s">
        <v>365</v>
      </c>
      <c r="I382" s="69" t="b">
        <f>COUNTIF('List of Employees'!$B$4:$B$766,'List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JAVIER CRISTY U.</v>
      </c>
      <c r="C383" s="68" t="s">
        <v>192</v>
      </c>
      <c r="D383" s="68" t="s">
        <v>2410</v>
      </c>
      <c r="E383" s="68" t="s">
        <v>1316</v>
      </c>
      <c r="F383" s="68" t="s">
        <v>2411</v>
      </c>
      <c r="G383" s="68" t="s">
        <v>1286</v>
      </c>
      <c r="H383" s="68" t="s">
        <v>2268</v>
      </c>
      <c r="I383" s="69" t="b">
        <f>COUNTIF('List of Employees'!$B$4:$B$766,'List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JAVIER ELISEO B.</v>
      </c>
      <c r="C384" s="68" t="s">
        <v>192</v>
      </c>
      <c r="D384" s="68" t="s">
        <v>712</v>
      </c>
      <c r="E384" s="68" t="s">
        <v>145</v>
      </c>
      <c r="F384" s="68" t="s">
        <v>713</v>
      </c>
      <c r="G384" s="68" t="s">
        <v>2398</v>
      </c>
      <c r="H384" s="68" t="s">
        <v>536</v>
      </c>
      <c r="I384" s="69" t="b">
        <f>COUNTIF('List of Employees'!$B$4:$B$766,'List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JAVIER EMMA R.</v>
      </c>
      <c r="C385" s="68" t="s">
        <v>192</v>
      </c>
      <c r="D385" s="68" t="s">
        <v>483</v>
      </c>
      <c r="E385" s="68" t="s">
        <v>329</v>
      </c>
      <c r="F385" s="68" t="s">
        <v>108</v>
      </c>
      <c r="G385" s="68" t="s">
        <v>2398</v>
      </c>
      <c r="H385" s="68" t="s">
        <v>97</v>
      </c>
      <c r="I385" s="69" t="b">
        <f>COUNTIF('List of Employees'!$B$4:$B$766,'List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 xml:space="preserve">JAVIER HILARIO  </v>
      </c>
      <c r="C386" s="68" t="s">
        <v>192</v>
      </c>
      <c r="D386" s="68" t="s">
        <v>278</v>
      </c>
      <c r="E386" s="68"/>
      <c r="F386" s="68" t="s">
        <v>877</v>
      </c>
      <c r="G386" s="68" t="s">
        <v>2398</v>
      </c>
      <c r="H386" s="68" t="s">
        <v>198</v>
      </c>
      <c r="I386" s="69" t="b">
        <f>COUNTIF('List of Employees'!$B$4:$B$766,'List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MARIANNE V.</v>
      </c>
      <c r="C387" s="68" t="s">
        <v>192</v>
      </c>
      <c r="D387" s="68" t="s">
        <v>2435</v>
      </c>
      <c r="E387" s="68" t="s">
        <v>2436</v>
      </c>
      <c r="F387" s="68" t="s">
        <v>2437</v>
      </c>
      <c r="G387" s="68" t="s">
        <v>1694</v>
      </c>
      <c r="H387" s="68" t="s">
        <v>2438</v>
      </c>
      <c r="I387" s="69" t="b">
        <f>COUNTIF('List of Employees'!$B$4:$B$766,'List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MYLENE M.</v>
      </c>
      <c r="C388" s="68" t="s">
        <v>192</v>
      </c>
      <c r="D388" s="68" t="s">
        <v>904</v>
      </c>
      <c r="E388" s="68" t="s">
        <v>905</v>
      </c>
      <c r="F388" s="68" t="s">
        <v>108</v>
      </c>
      <c r="G388" s="68" t="s">
        <v>2398</v>
      </c>
      <c r="H388" s="68" t="s">
        <v>141</v>
      </c>
      <c r="I388" s="69" t="b">
        <f>COUNTIF('List of Employees'!$B$4:$B$766,'List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NOEL D.</v>
      </c>
      <c r="C389" s="68" t="s">
        <v>192</v>
      </c>
      <c r="D389" s="68" t="s">
        <v>2126</v>
      </c>
      <c r="E389" s="68" t="s">
        <v>996</v>
      </c>
      <c r="F389" s="68" t="s">
        <v>2363</v>
      </c>
      <c r="G389" s="68" t="s">
        <v>2398</v>
      </c>
      <c r="H389" s="68" t="s">
        <v>198</v>
      </c>
      <c r="I389" s="69" t="b">
        <f>COUNTIF('List of Employees'!$B$4:$B$766,'List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JAVIER OLIVER T.</v>
      </c>
      <c r="C390" s="68" t="s">
        <v>192</v>
      </c>
      <c r="D390" s="68" t="s">
        <v>1417</v>
      </c>
      <c r="E390" s="68" t="s">
        <v>2211</v>
      </c>
      <c r="F390" s="68" t="s">
        <v>120</v>
      </c>
      <c r="G390" s="68" t="s">
        <v>2398</v>
      </c>
      <c r="H390" s="68" t="s">
        <v>462</v>
      </c>
      <c r="I390" s="69" t="b">
        <f>COUNTIF('List of Employees'!$B$4:$B$766,'List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JIMENO CHARITY D.</v>
      </c>
      <c r="C391" s="68" t="s">
        <v>1969</v>
      </c>
      <c r="D391" s="68" t="s">
        <v>2452</v>
      </c>
      <c r="E391" s="68" t="s">
        <v>336</v>
      </c>
      <c r="F391" s="68" t="s">
        <v>1286</v>
      </c>
      <c r="G391" s="68" t="s">
        <v>1286</v>
      </c>
      <c r="H391" s="68" t="s">
        <v>2453</v>
      </c>
      <c r="I391" s="69" t="b">
        <f>COUNTIF('List of Employees'!$B$4:$B$766,'List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JIMENO EDWARD J.</v>
      </c>
      <c r="C392" s="68" t="s">
        <v>1969</v>
      </c>
      <c r="D392" s="68" t="s">
        <v>1669</v>
      </c>
      <c r="E392" s="68" t="s">
        <v>139</v>
      </c>
      <c r="F392" s="68" t="s">
        <v>966</v>
      </c>
      <c r="G392" s="68" t="s">
        <v>2398</v>
      </c>
      <c r="H392" s="68" t="s">
        <v>2053</v>
      </c>
      <c r="I392" s="69" t="b">
        <f>COUNTIF('List of Employees'!$B$4:$B$766,'List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JORGE CAROLINA M.</v>
      </c>
      <c r="C393" s="68" t="s">
        <v>755</v>
      </c>
      <c r="D393" s="68" t="s">
        <v>541</v>
      </c>
      <c r="E393" s="68" t="s">
        <v>143</v>
      </c>
      <c r="F393" s="68" t="s">
        <v>170</v>
      </c>
      <c r="G393" s="68" t="s">
        <v>2398</v>
      </c>
      <c r="H393" s="68" t="s">
        <v>103</v>
      </c>
      <c r="I393" s="69" t="b">
        <f>COUNTIF('List of Employees'!$B$4:$B$766,'List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JUMARANG AIME A.</v>
      </c>
      <c r="C394" s="68" t="s">
        <v>849</v>
      </c>
      <c r="D394" s="68" t="s">
        <v>888</v>
      </c>
      <c r="E394" s="68" t="s">
        <v>909</v>
      </c>
      <c r="F394" s="68" t="s">
        <v>889</v>
      </c>
      <c r="G394" s="68" t="s">
        <v>2398</v>
      </c>
      <c r="H394" s="68" t="s">
        <v>97</v>
      </c>
      <c r="I394" s="69" t="b">
        <f>COUNTIF('List of Employees'!$B$4:$B$766,'List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JUNILLER ALTHEA JANINE A.</v>
      </c>
      <c r="C395" s="68" t="s">
        <v>2088</v>
      </c>
      <c r="D395" s="68" t="s">
        <v>2089</v>
      </c>
      <c r="E395" s="68" t="s">
        <v>88</v>
      </c>
      <c r="F395" s="68" t="s">
        <v>1286</v>
      </c>
      <c r="G395" s="68" t="s">
        <v>1286</v>
      </c>
      <c r="H395" s="68" t="s">
        <v>152</v>
      </c>
      <c r="I395" s="69" t="b">
        <f>COUNTIF('List of Employees'!$B$4:$B$766,'List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LABANANCIA TEDDY BOY N.</v>
      </c>
      <c r="C396" s="68" t="s">
        <v>1529</v>
      </c>
      <c r="D396" s="68" t="s">
        <v>1530</v>
      </c>
      <c r="E396" s="68" t="s">
        <v>1531</v>
      </c>
      <c r="F396" s="68" t="s">
        <v>1286</v>
      </c>
      <c r="G396" s="68" t="s">
        <v>1286</v>
      </c>
      <c r="H396" s="68" t="s">
        <v>1709</v>
      </c>
      <c r="I396" s="69" t="b">
        <f>COUNTIF('List of Employees'!$B$4:$B$766,'List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LABARDA GEMEL N.</v>
      </c>
      <c r="C397" s="68" t="s">
        <v>543</v>
      </c>
      <c r="D397" s="68" t="s">
        <v>2461</v>
      </c>
      <c r="E397" s="68" t="s">
        <v>2462</v>
      </c>
      <c r="F397" s="68" t="s">
        <v>1286</v>
      </c>
      <c r="G397" s="68" t="s">
        <v>1286</v>
      </c>
      <c r="H397" s="68" t="s">
        <v>2463</v>
      </c>
      <c r="I397" s="69" t="b">
        <f>COUNTIF('List of Employees'!$B$4:$B$766,'List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LABARDA GINA L.</v>
      </c>
      <c r="C398" s="68" t="s">
        <v>543</v>
      </c>
      <c r="D398" s="68" t="s">
        <v>544</v>
      </c>
      <c r="E398" s="68" t="s">
        <v>233</v>
      </c>
      <c r="F398" s="68" t="s">
        <v>197</v>
      </c>
      <c r="G398" s="68" t="s">
        <v>2398</v>
      </c>
      <c r="H398" s="68" t="s">
        <v>198</v>
      </c>
      <c r="I398" s="69" t="b">
        <f>COUNTIF('List of Employees'!$B$4:$B$766,'List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LACIBAL RYAN G.</v>
      </c>
      <c r="C399" s="68" t="s">
        <v>2121</v>
      </c>
      <c r="D399" s="68" t="s">
        <v>2122</v>
      </c>
      <c r="E399" s="68" t="s">
        <v>166</v>
      </c>
      <c r="F399" s="68" t="s">
        <v>1286</v>
      </c>
      <c r="G399" s="68" t="s">
        <v>1286</v>
      </c>
      <c r="H399" s="68" t="s">
        <v>1062</v>
      </c>
      <c r="I399" s="69" t="b">
        <f>COUNTIF('List of Employees'!$B$4:$B$766,'List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 xml:space="preserve">LAGREO ELVER  </v>
      </c>
      <c r="C400" s="68" t="s">
        <v>2162</v>
      </c>
      <c r="D400" s="68" t="s">
        <v>2163</v>
      </c>
      <c r="E400" s="68"/>
      <c r="F400" s="68" t="s">
        <v>971</v>
      </c>
      <c r="G400" s="68" t="s">
        <v>2398</v>
      </c>
      <c r="H400" s="68" t="s">
        <v>971</v>
      </c>
      <c r="I400" s="69" t="b">
        <f>COUNTIF('List of Employees'!$B$4:$B$766,'List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LAGUARDIA JOSELITO R.</v>
      </c>
      <c r="C401" s="68" t="s">
        <v>636</v>
      </c>
      <c r="D401" s="68" t="s">
        <v>637</v>
      </c>
      <c r="E401" s="68" t="s">
        <v>329</v>
      </c>
      <c r="F401" s="68" t="s">
        <v>638</v>
      </c>
      <c r="G401" s="68" t="s">
        <v>2398</v>
      </c>
      <c r="H401" s="68" t="s">
        <v>639</v>
      </c>
      <c r="I401" s="69" t="b">
        <f>COUNTIF('List of Employees'!$B$4:$B$766,'List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LANDICHO CHARLENE R.</v>
      </c>
      <c r="C402" s="68" t="s">
        <v>1532</v>
      </c>
      <c r="D402" s="68" t="s">
        <v>1533</v>
      </c>
      <c r="E402" s="68" t="s">
        <v>1534</v>
      </c>
      <c r="F402" s="68" t="s">
        <v>1286</v>
      </c>
      <c r="G402" s="68" t="s">
        <v>1286</v>
      </c>
      <c r="H402" s="68" t="s">
        <v>208</v>
      </c>
      <c r="I402" s="69" t="b">
        <f>COUNTIF('List of Employees'!$B$4:$B$766,'List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LANDICHO ELEANOR S.</v>
      </c>
      <c r="C403" s="68" t="s">
        <v>1532</v>
      </c>
      <c r="D403" s="68" t="s">
        <v>2069</v>
      </c>
      <c r="E403" s="68" t="s">
        <v>2070</v>
      </c>
      <c r="F403" s="68" t="s">
        <v>2067</v>
      </c>
      <c r="G403" s="68" t="s">
        <v>2398</v>
      </c>
      <c r="H403" s="68" t="s">
        <v>2032</v>
      </c>
      <c r="I403" s="69" t="b">
        <f>COUNTIF('List of Employees'!$B$4:$B$766,'List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LANDICHO ROSALINA B.</v>
      </c>
      <c r="C404" s="68" t="s">
        <v>1532</v>
      </c>
      <c r="D404" s="68" t="s">
        <v>1535</v>
      </c>
      <c r="E404" s="68" t="s">
        <v>186</v>
      </c>
      <c r="F404" s="68" t="s">
        <v>1286</v>
      </c>
      <c r="G404" s="68" t="s">
        <v>1286</v>
      </c>
      <c r="H404" s="68" t="s">
        <v>1697</v>
      </c>
      <c r="I404" s="69" t="b">
        <f>COUNTIF('List of Employees'!$B$4:$B$766,'List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LANTING AILEEN D.</v>
      </c>
      <c r="C405" s="68" t="s">
        <v>117</v>
      </c>
      <c r="D405" s="68" t="s">
        <v>118</v>
      </c>
      <c r="E405" s="68" t="s">
        <v>119</v>
      </c>
      <c r="F405" s="68" t="s">
        <v>120</v>
      </c>
      <c r="G405" s="68" t="s">
        <v>2398</v>
      </c>
      <c r="H405" s="68" t="s">
        <v>115</v>
      </c>
      <c r="I405" s="69" t="b">
        <f>COUNTIF('List of Employees'!$B$4:$B$766,'List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LARIOSA ALBERT R.</v>
      </c>
      <c r="C406" s="68" t="s">
        <v>1536</v>
      </c>
      <c r="D406" s="68" t="s">
        <v>1537</v>
      </c>
      <c r="E406" s="68" t="s">
        <v>556</v>
      </c>
      <c r="F406" s="68" t="s">
        <v>1286</v>
      </c>
      <c r="G406" s="68" t="s">
        <v>1286</v>
      </c>
      <c r="H406" s="68" t="s">
        <v>208</v>
      </c>
      <c r="I406" s="69" t="b">
        <f>COUNTIF('List of Employees'!$B$4:$B$766,'List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LAROZA KIM VINCENT L.</v>
      </c>
      <c r="C407" s="68" t="s">
        <v>912</v>
      </c>
      <c r="D407" s="68" t="s">
        <v>913</v>
      </c>
      <c r="E407" s="68" t="s">
        <v>226</v>
      </c>
      <c r="F407" s="68" t="s">
        <v>96</v>
      </c>
      <c r="G407" s="68" t="s">
        <v>2398</v>
      </c>
      <c r="H407" s="68" t="s">
        <v>97</v>
      </c>
      <c r="I407" s="69" t="b">
        <f>COUNTIF('List of Employees'!$B$4:$B$766,'List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LAVINA FLORINDA E.</v>
      </c>
      <c r="C408" s="68" t="s">
        <v>2099</v>
      </c>
      <c r="D408" s="68" t="s">
        <v>2100</v>
      </c>
      <c r="E408" s="68" t="s">
        <v>377</v>
      </c>
      <c r="F408" s="68" t="s">
        <v>1286</v>
      </c>
      <c r="G408" s="68" t="s">
        <v>1286</v>
      </c>
      <c r="H408" s="68" t="s">
        <v>198</v>
      </c>
      <c r="I408" s="69" t="b">
        <f>COUNTIF('List of Employees'!$B$4:$B$766,'List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LEGASPI DOLORES B.</v>
      </c>
      <c r="C409" s="68" t="s">
        <v>805</v>
      </c>
      <c r="D409" s="68" t="s">
        <v>218</v>
      </c>
      <c r="E409" s="68" t="s">
        <v>145</v>
      </c>
      <c r="F409" s="68" t="s">
        <v>162</v>
      </c>
      <c r="G409" s="68" t="s">
        <v>2398</v>
      </c>
      <c r="H409" s="68" t="s">
        <v>135</v>
      </c>
      <c r="I409" s="69" t="b">
        <f>COUNTIF('List of Employees'!$B$4:$B$766,'List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LEPARDO ROWENA R.</v>
      </c>
      <c r="C410" s="68" t="s">
        <v>624</v>
      </c>
      <c r="D410" s="68" t="s">
        <v>625</v>
      </c>
      <c r="E410" s="68" t="s">
        <v>798</v>
      </c>
      <c r="F410" s="68" t="s">
        <v>626</v>
      </c>
      <c r="G410" s="68" t="s">
        <v>2398</v>
      </c>
      <c r="H410" s="68" t="s">
        <v>365</v>
      </c>
      <c r="I410" s="69" t="b">
        <f>COUNTIF('List of Employees'!$B$4:$B$766,'List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LERIO ROSEMARIE V.</v>
      </c>
      <c r="C411" s="68" t="s">
        <v>1085</v>
      </c>
      <c r="D411" s="68" t="s">
        <v>1086</v>
      </c>
      <c r="E411" s="68" t="s">
        <v>720</v>
      </c>
      <c r="F411" s="68" t="s">
        <v>1087</v>
      </c>
      <c r="G411" s="68" t="s">
        <v>2398</v>
      </c>
      <c r="H411" s="68" t="s">
        <v>438</v>
      </c>
      <c r="I411" s="69" t="b">
        <f>COUNTIF('List of Employees'!$B$4:$B$766,'List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LIMBOC FLORDELIZA J.</v>
      </c>
      <c r="C412" s="68" t="s">
        <v>351</v>
      </c>
      <c r="D412" s="68" t="s">
        <v>352</v>
      </c>
      <c r="E412" s="68" t="s">
        <v>849</v>
      </c>
      <c r="F412" s="68" t="s">
        <v>353</v>
      </c>
      <c r="G412" s="68" t="s">
        <v>2398</v>
      </c>
      <c r="H412" s="68" t="s">
        <v>536</v>
      </c>
      <c r="I412" s="69" t="b">
        <f>COUNTIF('List of Employees'!$B$4:$B$766,'List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LLORENTE MARIA THERESA O.</v>
      </c>
      <c r="C413" s="68" t="s">
        <v>2473</v>
      </c>
      <c r="D413" s="68" t="s">
        <v>2474</v>
      </c>
      <c r="E413" s="68" t="s">
        <v>835</v>
      </c>
      <c r="F413" s="68" t="s">
        <v>2475</v>
      </c>
      <c r="G413" s="68" t="s">
        <v>2336</v>
      </c>
      <c r="H413" s="68" t="s">
        <v>1285</v>
      </c>
      <c r="I413" s="69" t="b">
        <f>COUNTIF('List of Employees'!$B$4:$B$766,'List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LLRENA JANEEN V.</v>
      </c>
      <c r="C414" s="68" t="s">
        <v>2225</v>
      </c>
      <c r="D414" s="68" t="s">
        <v>2226</v>
      </c>
      <c r="E414" s="68" t="s">
        <v>344</v>
      </c>
      <c r="F414" s="68" t="s">
        <v>1286</v>
      </c>
      <c r="G414" s="68" t="s">
        <v>1286</v>
      </c>
      <c r="H414" s="68" t="s">
        <v>2032</v>
      </c>
      <c r="I414" s="69" t="b">
        <f>COUNTIF('List of Employees'!$B$4:$B$766,'List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LOGROÑO JONATHAN C.</v>
      </c>
      <c r="C415" s="68" t="s">
        <v>1538</v>
      </c>
      <c r="D415" s="68" t="s">
        <v>1539</v>
      </c>
      <c r="E415" s="68" t="s">
        <v>1540</v>
      </c>
      <c r="F415" s="68" t="s">
        <v>1694</v>
      </c>
      <c r="G415" s="68" t="s">
        <v>1694</v>
      </c>
      <c r="H415" s="68" t="s">
        <v>1697</v>
      </c>
      <c r="I415" s="69" t="b">
        <f>COUNTIF('List of Employees'!$B$4:$B$766,'List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LONDONIO CORINA A.</v>
      </c>
      <c r="C416" s="68" t="s">
        <v>2522</v>
      </c>
      <c r="D416" s="68" t="s">
        <v>2523</v>
      </c>
      <c r="E416" s="68" t="s">
        <v>880</v>
      </c>
      <c r="F416" s="68" t="s">
        <v>96</v>
      </c>
      <c r="G416" s="68" t="s">
        <v>2398</v>
      </c>
      <c r="H416" s="68" t="s">
        <v>2449</v>
      </c>
      <c r="I416" s="69" t="b">
        <f>COUNTIF('List of Employees'!$B$4:$B$766,'List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LORENZO JERWIN A.</v>
      </c>
      <c r="C417" s="68" t="s">
        <v>2165</v>
      </c>
      <c r="D417" s="68" t="s">
        <v>2166</v>
      </c>
      <c r="E417" s="68" t="s">
        <v>88</v>
      </c>
      <c r="F417" s="68" t="s">
        <v>1694</v>
      </c>
      <c r="G417" s="68" t="s">
        <v>1694</v>
      </c>
      <c r="H417" s="68" t="s">
        <v>2167</v>
      </c>
      <c r="I417" s="69" t="b">
        <f>COUNTIF('List of Employees'!$B$4:$B$766,'List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LORILLA LOIDA P.</v>
      </c>
      <c r="C418" s="68" t="s">
        <v>1541</v>
      </c>
      <c r="D418" s="68" t="s">
        <v>1542</v>
      </c>
      <c r="E418" s="68" t="s">
        <v>456</v>
      </c>
      <c r="F418" s="68" t="s">
        <v>1286</v>
      </c>
      <c r="G418" s="68" t="s">
        <v>1286</v>
      </c>
      <c r="H418" s="68" t="s">
        <v>1710</v>
      </c>
      <c r="I418" s="69" t="b">
        <f>COUNTIF('List of Employees'!$B$4:$B$766,'List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LOYOLA JANE A.</v>
      </c>
      <c r="C419" s="68" t="s">
        <v>907</v>
      </c>
      <c r="D419" s="68" t="s">
        <v>908</v>
      </c>
      <c r="E419" s="68" t="s">
        <v>909</v>
      </c>
      <c r="F419" s="68" t="s">
        <v>910</v>
      </c>
      <c r="G419" s="68" t="s">
        <v>2398</v>
      </c>
      <c r="H419" s="68" t="s">
        <v>141</v>
      </c>
      <c r="I419" s="69" t="b">
        <f>COUNTIF('List of Employees'!$B$4:$B$766,'List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LUCIANO ADELAIDA C.</v>
      </c>
      <c r="C420" s="68" t="s">
        <v>261</v>
      </c>
      <c r="D420" s="68" t="s">
        <v>262</v>
      </c>
      <c r="E420" s="68" t="s">
        <v>782</v>
      </c>
      <c r="F420" s="68" t="s">
        <v>263</v>
      </c>
      <c r="G420" s="68" t="s">
        <v>2398</v>
      </c>
      <c r="H420" s="68" t="s">
        <v>126</v>
      </c>
      <c r="I420" s="69" t="b">
        <f>COUNTIF('List of Employees'!$B$4:$B$766,'List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LUMENARIO ZARAH A.</v>
      </c>
      <c r="C421" s="68" t="s">
        <v>2026</v>
      </c>
      <c r="D421" s="68" t="s">
        <v>2027</v>
      </c>
      <c r="E421" s="68" t="s">
        <v>88</v>
      </c>
      <c r="F421" s="68" t="s">
        <v>125</v>
      </c>
      <c r="G421" s="68" t="s">
        <v>2398</v>
      </c>
      <c r="H421" s="68" t="s">
        <v>2028</v>
      </c>
      <c r="I421" s="69" t="b">
        <f>COUNTIF('List of Employees'!$B$4:$B$766,'List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 xml:space="preserve">LUNA  FERNANDO  </v>
      </c>
      <c r="C422" s="68" t="s">
        <v>1033</v>
      </c>
      <c r="D422" s="68" t="s">
        <v>1034</v>
      </c>
      <c r="E422" s="68"/>
      <c r="F422" s="68" t="s">
        <v>197</v>
      </c>
      <c r="G422" s="68" t="s">
        <v>2398</v>
      </c>
      <c r="H422" s="68" t="s">
        <v>288</v>
      </c>
      <c r="I422" s="69" t="b">
        <f>COUNTIF('List of Employees'!$B$4:$B$766,'List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LUNA  ROBERTO V.</v>
      </c>
      <c r="C423" s="68" t="s">
        <v>1033</v>
      </c>
      <c r="D423" s="68" t="s">
        <v>129</v>
      </c>
      <c r="E423" s="68" t="s">
        <v>150</v>
      </c>
      <c r="F423" s="68" t="s">
        <v>197</v>
      </c>
      <c r="G423" s="68" t="s">
        <v>2398</v>
      </c>
      <c r="H423" s="68" t="s">
        <v>2153</v>
      </c>
      <c r="I423" s="69" t="b">
        <f>COUNTIF('List of Employees'!$B$4:$B$766,'List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LUNA GUILLERMA J.</v>
      </c>
      <c r="C424" s="68" t="s">
        <v>233</v>
      </c>
      <c r="D424" s="68" t="s">
        <v>710</v>
      </c>
      <c r="E424" s="68" t="s">
        <v>192</v>
      </c>
      <c r="F424" s="68" t="s">
        <v>2031</v>
      </c>
      <c r="G424" s="68" t="s">
        <v>2398</v>
      </c>
      <c r="H424" s="68" t="s">
        <v>2032</v>
      </c>
      <c r="I424" s="69" t="b">
        <f>COUNTIF('List of Employees'!$B$4:$B$766,'List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LUNA LALAINE D.</v>
      </c>
      <c r="C425" s="68" t="s">
        <v>233</v>
      </c>
      <c r="D425" s="68" t="s">
        <v>1543</v>
      </c>
      <c r="E425" s="68" t="s">
        <v>996</v>
      </c>
      <c r="F425" s="68" t="s">
        <v>1701</v>
      </c>
      <c r="G425" s="68" t="s">
        <v>1694</v>
      </c>
      <c r="H425" s="68" t="s">
        <v>1699</v>
      </c>
      <c r="I425" s="69" t="b">
        <f>COUNTIF('List of Employees'!$B$4:$B$766,'List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MAALA JOSEPHINE D.</v>
      </c>
      <c r="C426" s="68" t="s">
        <v>1677</v>
      </c>
      <c r="D426" s="68" t="s">
        <v>405</v>
      </c>
      <c r="E426" s="68" t="s">
        <v>2365</v>
      </c>
      <c r="F426" s="68" t="s">
        <v>1284</v>
      </c>
      <c r="G426" s="68" t="s">
        <v>2398</v>
      </c>
      <c r="H426" s="68" t="s">
        <v>2366</v>
      </c>
      <c r="I426" s="69" t="b">
        <f>COUNTIF('List of Employees'!$B$4:$B$766,'List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MABUTI ANA MARIE C.</v>
      </c>
      <c r="C427" s="68" t="s">
        <v>391</v>
      </c>
      <c r="D427" s="68" t="s">
        <v>392</v>
      </c>
      <c r="E427" s="68" t="s">
        <v>134</v>
      </c>
      <c r="F427" s="68" t="s">
        <v>389</v>
      </c>
      <c r="G427" s="68" t="s">
        <v>2398</v>
      </c>
      <c r="H427" s="68" t="s">
        <v>103</v>
      </c>
      <c r="I427" s="69" t="b">
        <f>COUNTIF('List of Employees'!$B$4:$B$766,'List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 xml:space="preserve">MACAPUNO FELIX  </v>
      </c>
      <c r="C428" s="68" t="s">
        <v>566</v>
      </c>
      <c r="D428" s="68" t="s">
        <v>567</v>
      </c>
      <c r="E428" s="68"/>
      <c r="F428" s="68" t="s">
        <v>197</v>
      </c>
      <c r="G428" s="68" t="s">
        <v>2398</v>
      </c>
      <c r="H428" s="68" t="s">
        <v>288</v>
      </c>
      <c r="I428" s="69" t="b">
        <f>COUNTIF('List of Employees'!$B$4:$B$766,'List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MACARIO GLENN B.</v>
      </c>
      <c r="C429" s="68" t="s">
        <v>2347</v>
      </c>
      <c r="D429" s="68" t="s">
        <v>1581</v>
      </c>
      <c r="E429" s="68" t="s">
        <v>145</v>
      </c>
      <c r="F429" s="68" t="s">
        <v>2199</v>
      </c>
      <c r="G429" s="68" t="s">
        <v>2398</v>
      </c>
      <c r="H429" s="68"/>
      <c r="I429" s="69" t="b">
        <f>COUNTIF('List of Employees'!$B$4:$B$766,'List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MACASPAC ELVIRA V.</v>
      </c>
      <c r="C430" s="68" t="s">
        <v>497</v>
      </c>
      <c r="D430" s="68" t="s">
        <v>498</v>
      </c>
      <c r="E430" s="68" t="s">
        <v>780</v>
      </c>
      <c r="F430" s="68" t="s">
        <v>499</v>
      </c>
      <c r="G430" s="68" t="s">
        <v>2398</v>
      </c>
      <c r="H430" s="68" t="s">
        <v>480</v>
      </c>
      <c r="I430" s="69" t="b">
        <f>COUNTIF('List of Employees'!$B$4:$B$766,'List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MACASPAC JOSE VICTOR P.</v>
      </c>
      <c r="C431" s="68" t="s">
        <v>497</v>
      </c>
      <c r="D431" s="68" t="s">
        <v>588</v>
      </c>
      <c r="E431" s="68" t="s">
        <v>124</v>
      </c>
      <c r="F431" s="68" t="s">
        <v>125</v>
      </c>
      <c r="G431" s="68" t="s">
        <v>2398</v>
      </c>
      <c r="H431" s="68" t="s">
        <v>589</v>
      </c>
      <c r="I431" s="69" t="b">
        <f>COUNTIF('List of Employees'!$B$4:$B$766,'List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MADRAZO ALLAN PAUL A.</v>
      </c>
      <c r="C432" s="68" t="s">
        <v>315</v>
      </c>
      <c r="D432" s="68" t="s">
        <v>316</v>
      </c>
      <c r="E432" s="68" t="s">
        <v>838</v>
      </c>
      <c r="F432" s="68" t="s">
        <v>317</v>
      </c>
      <c r="G432" s="68" t="s">
        <v>2398</v>
      </c>
      <c r="H432" s="68" t="s">
        <v>270</v>
      </c>
      <c r="I432" s="69" t="b">
        <f>COUNTIF('List of Employees'!$B$4:$B$766,'List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MAESTRECAMPO LORENA A.</v>
      </c>
      <c r="C433" s="68" t="s">
        <v>605</v>
      </c>
      <c r="D433" s="68" t="s">
        <v>190</v>
      </c>
      <c r="E433" s="68" t="s">
        <v>606</v>
      </c>
      <c r="F433" s="68" t="s">
        <v>475</v>
      </c>
      <c r="G433" s="68" t="s">
        <v>2398</v>
      </c>
      <c r="H433" s="68" t="s">
        <v>89</v>
      </c>
      <c r="I433" s="69" t="b">
        <f>COUNTIF('List of Employees'!$B$4:$B$766,'List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 xml:space="preserve">MAGHIRANG EDUARDO  </v>
      </c>
      <c r="C434" s="68" t="s">
        <v>2565</v>
      </c>
      <c r="D434" s="68" t="s">
        <v>2352</v>
      </c>
      <c r="E434" s="68"/>
      <c r="F434" s="68" t="s">
        <v>125</v>
      </c>
      <c r="G434" s="68" t="s">
        <v>2398</v>
      </c>
      <c r="H434" s="68" t="s">
        <v>208</v>
      </c>
      <c r="I434" s="69" t="b">
        <f>COUNTIF('List of Employees'!$B$4:$B$766,'List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MAGO ROLANDO V.</v>
      </c>
      <c r="C435" s="68" t="s">
        <v>2307</v>
      </c>
      <c r="D435" s="68" t="s">
        <v>1520</v>
      </c>
      <c r="E435" s="68" t="s">
        <v>150</v>
      </c>
      <c r="F435" s="68" t="s">
        <v>2011</v>
      </c>
      <c r="G435" s="68" t="s">
        <v>1286</v>
      </c>
      <c r="H435" s="68" t="s">
        <v>1062</v>
      </c>
      <c r="I435" s="69" t="b">
        <f>COUNTIF('List of Employees'!$B$4:$B$766,'List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MAGUINAO NIÑA F.</v>
      </c>
      <c r="C436" s="68" t="s">
        <v>869</v>
      </c>
      <c r="D436" s="68" t="s">
        <v>1544</v>
      </c>
      <c r="E436" s="68" t="s">
        <v>429</v>
      </c>
      <c r="F436" s="68" t="s">
        <v>1286</v>
      </c>
      <c r="G436" s="68" t="s">
        <v>1286</v>
      </c>
      <c r="H436" s="68" t="s">
        <v>97</v>
      </c>
      <c r="I436" s="69" t="b">
        <f>COUNTIF('List of Employees'!$B$4:$B$766,'List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MALABANAN ALMA A.</v>
      </c>
      <c r="C437" s="68" t="s">
        <v>86</v>
      </c>
      <c r="D437" s="68" t="s">
        <v>87</v>
      </c>
      <c r="E437" s="68" t="s">
        <v>88</v>
      </c>
      <c r="F437" s="68" t="s">
        <v>93</v>
      </c>
      <c r="G437" s="68" t="s">
        <v>2398</v>
      </c>
      <c r="H437" s="68" t="s">
        <v>89</v>
      </c>
      <c r="I437" s="69" t="b">
        <f>COUNTIF('List of Employees'!$B$4:$B$766,'List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MALANAN JENNYLYN R.</v>
      </c>
      <c r="C438" s="68" t="s">
        <v>1545</v>
      </c>
      <c r="D438" s="68" t="s">
        <v>1546</v>
      </c>
      <c r="E438" s="68" t="s">
        <v>669</v>
      </c>
      <c r="F438" s="68" t="s">
        <v>1286</v>
      </c>
      <c r="G438" s="68" t="s">
        <v>1286</v>
      </c>
      <c r="H438" s="68" t="s">
        <v>198</v>
      </c>
      <c r="I438" s="69" t="b">
        <f>COUNTIF('List of Employees'!$B$4:$B$766,'List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MALIGAYA NELITA M.</v>
      </c>
      <c r="C439" s="68" t="s">
        <v>440</v>
      </c>
      <c r="D439" s="68" t="s">
        <v>441</v>
      </c>
      <c r="E439" s="68" t="s">
        <v>84</v>
      </c>
      <c r="F439" s="68" t="s">
        <v>120</v>
      </c>
      <c r="G439" s="68" t="s">
        <v>2398</v>
      </c>
      <c r="H439" s="68" t="s">
        <v>208</v>
      </c>
      <c r="I439" s="69" t="b">
        <f>COUNTIF('List of Employees'!$B$4:$B$766,'List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MALIGAYO YOLANDA D.</v>
      </c>
      <c r="C440" s="68" t="s">
        <v>820</v>
      </c>
      <c r="D440" s="68" t="s">
        <v>821</v>
      </c>
      <c r="E440" s="68" t="s">
        <v>119</v>
      </c>
      <c r="F440" s="68" t="s">
        <v>822</v>
      </c>
      <c r="G440" s="68" t="s">
        <v>2398</v>
      </c>
      <c r="H440" s="68" t="s">
        <v>135</v>
      </c>
      <c r="I440" s="69" t="b">
        <f>COUNTIF('List of Employees'!$B$4:$B$766,'List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MALUBAY MELINDA D.</v>
      </c>
      <c r="C441" s="68" t="s">
        <v>501</v>
      </c>
      <c r="D441" s="68" t="s">
        <v>502</v>
      </c>
      <c r="E441" s="68" t="s">
        <v>119</v>
      </c>
      <c r="F441" s="68" t="s">
        <v>125</v>
      </c>
      <c r="G441" s="68" t="s">
        <v>2398</v>
      </c>
      <c r="H441" s="68" t="s">
        <v>486</v>
      </c>
      <c r="I441" s="69" t="b">
        <f>COUNTIF('List of Employees'!$B$4:$B$766,'List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MAMARIL JOSEFINA P.</v>
      </c>
      <c r="C442" s="68" t="s">
        <v>1547</v>
      </c>
      <c r="D442" s="68" t="s">
        <v>1548</v>
      </c>
      <c r="E442" s="68" t="s">
        <v>578</v>
      </c>
      <c r="F442" s="68" t="s">
        <v>1286</v>
      </c>
      <c r="G442" s="68" t="s">
        <v>1286</v>
      </c>
      <c r="H442" s="68" t="s">
        <v>1695</v>
      </c>
      <c r="I442" s="69" t="b">
        <f>COUNTIF('List of Employees'!$B$4:$B$766,'List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MANALO ABEGAIL T.</v>
      </c>
      <c r="C443" s="68" t="s">
        <v>143</v>
      </c>
      <c r="D443" s="68" t="s">
        <v>1295</v>
      </c>
      <c r="E443" s="68" t="s">
        <v>1294</v>
      </c>
      <c r="F443" s="68" t="s">
        <v>1705</v>
      </c>
      <c r="G443" s="68" t="s">
        <v>1286</v>
      </c>
      <c r="H443" s="68" t="s">
        <v>2032</v>
      </c>
      <c r="I443" s="69" t="b">
        <f>COUNTIF('List of Employees'!$B$4:$B$766,'List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MANALO CATALINA C.</v>
      </c>
      <c r="C444" s="68" t="s">
        <v>143</v>
      </c>
      <c r="D444" s="68" t="s">
        <v>2283</v>
      </c>
      <c r="E444" s="68" t="s">
        <v>134</v>
      </c>
      <c r="F444" s="68" t="s">
        <v>1286</v>
      </c>
      <c r="G444" s="68" t="s">
        <v>1286</v>
      </c>
      <c r="H444" s="68" t="s">
        <v>198</v>
      </c>
      <c r="I444" s="69" t="b">
        <f>COUNTIF('List of Employees'!$B$4:$B$766,'List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MANALO CELSA B.</v>
      </c>
      <c r="C445" s="68" t="s">
        <v>143</v>
      </c>
      <c r="D445" s="68" t="s">
        <v>144</v>
      </c>
      <c r="E445" s="68" t="s">
        <v>341</v>
      </c>
      <c r="F445" s="68" t="s">
        <v>146</v>
      </c>
      <c r="G445" s="68" t="s">
        <v>2398</v>
      </c>
      <c r="H445" s="68" t="s">
        <v>141</v>
      </c>
      <c r="I445" s="69" t="b">
        <f>COUNTIF('List of Employees'!$B$4:$B$766,'List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MANALO CYNTHIA D.</v>
      </c>
      <c r="C446" s="68" t="s">
        <v>143</v>
      </c>
      <c r="D446" s="68" t="s">
        <v>917</v>
      </c>
      <c r="E446" s="68" t="s">
        <v>1192</v>
      </c>
      <c r="F446" s="68" t="s">
        <v>918</v>
      </c>
      <c r="G446" s="68" t="s">
        <v>2398</v>
      </c>
      <c r="H446" s="68" t="s">
        <v>97</v>
      </c>
      <c r="I446" s="69" t="b">
        <f>COUNTIF('List of Employees'!$B$4:$B$766,'List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EDITHA V.</v>
      </c>
      <c r="C447" s="68" t="s">
        <v>143</v>
      </c>
      <c r="D447" s="68" t="s">
        <v>506</v>
      </c>
      <c r="E447" s="68" t="s">
        <v>858</v>
      </c>
      <c r="F447" s="68" t="s">
        <v>507</v>
      </c>
      <c r="G447" s="68" t="s">
        <v>2398</v>
      </c>
      <c r="H447" s="68" t="s">
        <v>438</v>
      </c>
      <c r="I447" s="69" t="b">
        <f>COUNTIF('List of Employees'!$B$4:$B$766,'List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ELIADA F.</v>
      </c>
      <c r="C448" s="68" t="s">
        <v>143</v>
      </c>
      <c r="D448" s="68" t="s">
        <v>667</v>
      </c>
      <c r="E448" s="68" t="s">
        <v>236</v>
      </c>
      <c r="F448" s="68" t="s">
        <v>197</v>
      </c>
      <c r="G448" s="68" t="s">
        <v>2398</v>
      </c>
      <c r="H448" s="68" t="s">
        <v>360</v>
      </c>
      <c r="I448" s="69" t="b">
        <f>COUNTIF('List of Employees'!$B$4:$B$766,'List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Employees'!$B$4:$B$766,'List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JENNY R.</v>
      </c>
      <c r="C450" s="68" t="s">
        <v>143</v>
      </c>
      <c r="D450" s="68" t="s">
        <v>2035</v>
      </c>
      <c r="E450" s="68" t="s">
        <v>2036</v>
      </c>
      <c r="F450" s="68" t="s">
        <v>1701</v>
      </c>
      <c r="G450" s="68" t="s">
        <v>2398</v>
      </c>
      <c r="H450" s="68" t="s">
        <v>2037</v>
      </c>
      <c r="I450" s="69" t="b">
        <f>COUNTIF('List of Employees'!$B$4:$B$766,'List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MA. ANDREA MAE H.</v>
      </c>
      <c r="C451" s="68" t="s">
        <v>143</v>
      </c>
      <c r="D451" s="68" t="s">
        <v>2341</v>
      </c>
      <c r="E451" s="68" t="s">
        <v>2342</v>
      </c>
      <c r="F451" s="68" t="s">
        <v>1701</v>
      </c>
      <c r="G451" s="68" t="s">
        <v>2398</v>
      </c>
      <c r="H451" s="68"/>
      <c r="I451" s="69" t="b">
        <f>COUNTIF('List of Employees'!$B$4:$B$766,'List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STEPHANIE C.</v>
      </c>
      <c r="C452" s="68" t="s">
        <v>143</v>
      </c>
      <c r="D452" s="68" t="s">
        <v>2186</v>
      </c>
      <c r="E452" s="68" t="s">
        <v>134</v>
      </c>
      <c r="F452" s="68" t="s">
        <v>1711</v>
      </c>
      <c r="G452" s="68" t="s">
        <v>2398</v>
      </c>
      <c r="H452" s="68" t="s">
        <v>2032</v>
      </c>
      <c r="I452" s="69" t="b">
        <f>COUNTIF('List of Employees'!$B$4:$B$766,'List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MANDARAOG JONEL L.</v>
      </c>
      <c r="C453" s="68" t="s">
        <v>2540</v>
      </c>
      <c r="D453" s="68" t="s">
        <v>2541</v>
      </c>
      <c r="E453" s="68" t="s">
        <v>226</v>
      </c>
      <c r="F453" s="68" t="s">
        <v>1286</v>
      </c>
      <c r="G453" s="68" t="s">
        <v>1286</v>
      </c>
      <c r="H453" s="68" t="s">
        <v>2542</v>
      </c>
      <c r="I453" s="69" t="b">
        <f>COUNTIF('List of Employees'!$B$4:$B$766,'List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 xml:space="preserve">MANGUINAO GILBERT  </v>
      </c>
      <c r="C454" s="68" t="s">
        <v>960</v>
      </c>
      <c r="D454" s="68" t="s">
        <v>870</v>
      </c>
      <c r="E454" s="68"/>
      <c r="F454" s="68" t="s">
        <v>961</v>
      </c>
      <c r="G454" s="68" t="s">
        <v>2398</v>
      </c>
      <c r="H454" s="68" t="s">
        <v>208</v>
      </c>
      <c r="I454" s="69" t="b">
        <f>COUNTIF('List of Employees'!$B$4:$B$766,'List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MANGUINAO JOVELYN A.</v>
      </c>
      <c r="C455" s="68" t="s">
        <v>960</v>
      </c>
      <c r="D455" s="68" t="s">
        <v>2482</v>
      </c>
      <c r="E455" s="68" t="s">
        <v>1052</v>
      </c>
      <c r="F455" s="68" t="s">
        <v>763</v>
      </c>
      <c r="G455" s="68" t="s">
        <v>2398</v>
      </c>
      <c r="H455" s="68" t="s">
        <v>2483</v>
      </c>
      <c r="I455" s="69" t="b">
        <f>COUNTIF('List of Employees'!$B$4:$B$766,'List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MANGUINAO NIÑA P.</v>
      </c>
      <c r="C456" s="68" t="s">
        <v>960</v>
      </c>
      <c r="D456" s="68" t="s">
        <v>1544</v>
      </c>
      <c r="E456" s="68" t="s">
        <v>124</v>
      </c>
      <c r="F456" s="68" t="s">
        <v>682</v>
      </c>
      <c r="G456" s="68" t="s">
        <v>2398</v>
      </c>
      <c r="H456" s="68" t="s">
        <v>2032</v>
      </c>
      <c r="I456" s="69" t="b">
        <f>COUNTIF('List of Employees'!$B$4:$B$766,'List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MANIMTIM JOJIT A.</v>
      </c>
      <c r="C457" s="68" t="s">
        <v>1371</v>
      </c>
      <c r="D457" s="68" t="s">
        <v>1996</v>
      </c>
      <c r="E457" s="68" t="s">
        <v>1584</v>
      </c>
      <c r="F457" s="68" t="s">
        <v>1997</v>
      </c>
      <c r="G457" s="68" t="s">
        <v>2398</v>
      </c>
      <c r="H457" s="68" t="s">
        <v>89</v>
      </c>
      <c r="I457" s="69" t="b">
        <f>COUNTIF('List of Employees'!$B$4:$B$766,'List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MANLANGIT LEONILA R.</v>
      </c>
      <c r="C458" s="68" t="s">
        <v>1549</v>
      </c>
      <c r="D458" s="68" t="s">
        <v>1382</v>
      </c>
      <c r="E458" s="68" t="s">
        <v>1550</v>
      </c>
      <c r="F458" s="68" t="s">
        <v>1286</v>
      </c>
      <c r="G458" s="68" t="s">
        <v>1286</v>
      </c>
      <c r="H458" s="68" t="s">
        <v>1695</v>
      </c>
      <c r="I458" s="69" t="b">
        <f>COUNTIF('List of Employees'!$B$4:$B$766,'List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MANLAPAZ ROSALINDA R.</v>
      </c>
      <c r="C459" s="68" t="s">
        <v>2317</v>
      </c>
      <c r="D459" s="68" t="s">
        <v>228</v>
      </c>
      <c r="E459" s="68" t="s">
        <v>814</v>
      </c>
      <c r="F459" s="68" t="s">
        <v>1286</v>
      </c>
      <c r="G459" s="68" t="s">
        <v>1286</v>
      </c>
      <c r="H459" s="68" t="s">
        <v>103</v>
      </c>
      <c r="I459" s="69" t="b">
        <f>COUNTIF('List of Employees'!$B$4:$B$766,'List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MARAÑON AMY LOU T.</v>
      </c>
      <c r="C460" s="68" t="s">
        <v>1551</v>
      </c>
      <c r="D460" s="68" t="s">
        <v>1552</v>
      </c>
      <c r="E460" s="68" t="s">
        <v>1553</v>
      </c>
      <c r="F460" s="68" t="s">
        <v>1286</v>
      </c>
      <c r="G460" s="68" t="s">
        <v>1286</v>
      </c>
      <c r="H460" s="68" t="s">
        <v>1696</v>
      </c>
      <c r="I460" s="69" t="b">
        <f>COUNTIF('List of Employees'!$B$4:$B$766,'List of Employees'!$B460)&gt;1</f>
        <v>0</v>
      </c>
    </row>
    <row r="461" spans="1:9" ht="30" hidden="1" customHeight="1" x14ac:dyDescent="0.3">
      <c r="A461" s="67" t="e">
        <f>IF(ISBLANK('List of Employees'!$B461),"",A460+1)</f>
        <v>#REF!</v>
      </c>
      <c r="B461" s="68" t="str">
        <f>CONCATENATE('List of Employees'!$C461," ",'List of Employees'!$D461, " ",LEFT('List of Employees'!$E461,1),IF(ISBLANK('List of Employees'!$E461)," ","."))</f>
        <v>MARASIGAN  YOLANDA A.</v>
      </c>
      <c r="C461" s="68" t="s">
        <v>2385</v>
      </c>
      <c r="D461" s="68" t="s">
        <v>821</v>
      </c>
      <c r="E461" s="68" t="s">
        <v>1331</v>
      </c>
      <c r="F461" s="68" t="s">
        <v>2335</v>
      </c>
      <c r="G461" s="68" t="s">
        <v>2398</v>
      </c>
      <c r="H461" s="68"/>
      <c r="I461" s="69" t="b">
        <f>COUNTIF('List of Employees'!$B$4:$B$766,'List of Employees'!$B461)&gt;1</f>
        <v>0</v>
      </c>
    </row>
    <row r="462" spans="1:9" ht="30" hidden="1" customHeight="1" x14ac:dyDescent="0.3">
      <c r="A462" s="67" t="e">
        <f>IF(ISBLANK('List of Employees'!$B462),"",A461+1)</f>
        <v>#REF!</v>
      </c>
      <c r="B462" s="68" t="str">
        <f>CONCATENATE('List of Employees'!$C462," ",'List of Employees'!$D462, " ",LEFT('List of Employees'!$E462,1),IF(ISBLANK('List of Employees'!$E462)," ","."))</f>
        <v>MARASIGAN AGUINO D.</v>
      </c>
      <c r="C462" s="68" t="s">
        <v>553</v>
      </c>
      <c r="D462" s="68" t="s">
        <v>1554</v>
      </c>
      <c r="E462" s="68" t="s">
        <v>119</v>
      </c>
      <c r="F462" s="68" t="s">
        <v>1286</v>
      </c>
      <c r="G462" s="68" t="s">
        <v>1286</v>
      </c>
      <c r="H462" s="68" t="s">
        <v>1706</v>
      </c>
      <c r="I462" s="69" t="b">
        <f>COUNTIF('List of Employees'!$B$4:$B$766,'List of Employees'!$B462)&gt;1</f>
        <v>0</v>
      </c>
    </row>
    <row r="463" spans="1:9" ht="30" hidden="1" customHeight="1" x14ac:dyDescent="0.3">
      <c r="A463" s="67" t="e">
        <f>IF(ISBLANK('List of Employees'!$B463),"",A462+1)</f>
        <v>#REF!</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Employees'!$B$4:$B$766,'List of Employees'!$B463)&gt;1</f>
        <v>0</v>
      </c>
    </row>
    <row r="464" spans="1:9" ht="30" hidden="1" customHeight="1" x14ac:dyDescent="0.3">
      <c r="A464" s="67" t="e">
        <f>IF(ISBLANK('List of Employees'!$B464),"",A463+1)</f>
        <v>#REF!</v>
      </c>
      <c r="B464" s="68" t="str">
        <f>CONCATENATE('List of Employees'!$C464," ",'List of Employees'!$D464, " ",LEFT('List of Employees'!$E464,1),IF(ISBLANK('List of Employees'!$E464)," ","."))</f>
        <v>MARASIGAN BIENVENIDO E.</v>
      </c>
      <c r="C464" s="68" t="s">
        <v>553</v>
      </c>
      <c r="D464" s="68" t="s">
        <v>1555</v>
      </c>
      <c r="E464" s="68" t="s">
        <v>1517</v>
      </c>
      <c r="F464" s="68" t="s">
        <v>1286</v>
      </c>
      <c r="G464" s="68" t="s">
        <v>1286</v>
      </c>
      <c r="H464" s="68" t="s">
        <v>208</v>
      </c>
      <c r="I464" s="69" t="b">
        <f>COUNTIF('List of Employees'!$B$4:$B$766,'List of Employees'!$B464)&gt;1</f>
        <v>0</v>
      </c>
    </row>
    <row r="465" spans="1:9" ht="30" hidden="1" customHeight="1" x14ac:dyDescent="0.3">
      <c r="A465" s="67" t="e">
        <f>IF(ISBLANK('List of Employees'!$B465),"",A464+1)</f>
        <v>#REF!</v>
      </c>
      <c r="B465" s="68" t="str">
        <f>CONCATENATE('List of Employees'!$C465," ",'List of Employees'!$D465, " ",LEFT('List of Employees'!$E465,1),IF(ISBLANK('List of Employees'!$E465)," ","."))</f>
        <v>MARASIGAN CHRISTIAN M.</v>
      </c>
      <c r="C465" s="68" t="s">
        <v>553</v>
      </c>
      <c r="D465" s="68" t="s">
        <v>1487</v>
      </c>
      <c r="E465" s="68" t="s">
        <v>84</v>
      </c>
      <c r="F465" s="68" t="s">
        <v>1286</v>
      </c>
      <c r="G465" s="68" t="s">
        <v>1286</v>
      </c>
      <c r="H465" s="68" t="s">
        <v>126</v>
      </c>
      <c r="I465" s="69" t="b">
        <f>COUNTIF('List of Employees'!$B$4:$B$766,'List of Employees'!$B465)&gt;1</f>
        <v>0</v>
      </c>
    </row>
    <row r="466" spans="1:9" ht="30" hidden="1" customHeight="1" x14ac:dyDescent="0.3">
      <c r="A466" s="67" t="e">
        <f>IF(ISBLANK('List of Employees'!$B466),"",A465+1)</f>
        <v>#REF!</v>
      </c>
      <c r="B466" s="68" t="str">
        <f>CONCATENATE('List of Employees'!$C466," ",'List of Employees'!$D466, " ",LEFT('List of Employees'!$E466,1),IF(ISBLANK('List of Employees'!$E466)," ","."))</f>
        <v xml:space="preserve">MARASIGAN DANIEL  </v>
      </c>
      <c r="C466" s="68" t="s">
        <v>553</v>
      </c>
      <c r="D466" s="68" t="s">
        <v>554</v>
      </c>
      <c r="E466" s="68"/>
      <c r="F466" s="68" t="s">
        <v>197</v>
      </c>
      <c r="G466" s="68" t="s">
        <v>2398</v>
      </c>
      <c r="H466" s="68" t="s">
        <v>288</v>
      </c>
      <c r="I466" s="69" t="b">
        <f>COUNTIF('List of Employees'!$B$4:$B$766,'List of Employees'!$B466)&gt;1</f>
        <v>0</v>
      </c>
    </row>
    <row r="467" spans="1:9" ht="30" hidden="1" customHeight="1" x14ac:dyDescent="0.3">
      <c r="A467" s="67" t="e">
        <f>IF(ISBLANK('List of Employees'!$B467),"",A466+1)</f>
        <v>#REF!</v>
      </c>
      <c r="B467" s="68" t="str">
        <f>CONCATENATE('List of Employees'!$C467," ",'List of Employees'!$D467, " ",LEFT('List of Employees'!$E467,1),IF(ISBLANK('List of Employees'!$E467)," ","."))</f>
        <v>MARASIGAN GINALYN D.</v>
      </c>
      <c r="C467" s="68" t="s">
        <v>553</v>
      </c>
      <c r="D467" s="68" t="s">
        <v>1078</v>
      </c>
      <c r="E467" s="68" t="s">
        <v>1079</v>
      </c>
      <c r="F467" s="68" t="s">
        <v>125</v>
      </c>
      <c r="G467" s="68" t="s">
        <v>2398</v>
      </c>
      <c r="H467" s="68" t="s">
        <v>438</v>
      </c>
      <c r="I467" s="69" t="b">
        <f>COUNTIF('List of Employees'!$B$4:$B$766,'List of Employees'!$B467)&gt;1</f>
        <v>0</v>
      </c>
    </row>
    <row r="468" spans="1:9" ht="30" hidden="1" customHeight="1" x14ac:dyDescent="0.3">
      <c r="A468" s="67" t="e">
        <f>IF(ISBLANK('List of Employees'!$B468),"",A467+1)</f>
        <v>#REF!</v>
      </c>
      <c r="B468" s="68" t="str">
        <f>CONCATENATE('List of Employees'!$C468," ",'List of Employees'!$D468, " ",LEFT('List of Employees'!$E468,1),IF(ISBLANK('List of Employees'!$E468)," ","."))</f>
        <v>MARASIGAN INOCENCIA P.</v>
      </c>
      <c r="C468" s="68" t="s">
        <v>553</v>
      </c>
      <c r="D468" s="68" t="s">
        <v>1015</v>
      </c>
      <c r="E468" s="68" t="s">
        <v>709</v>
      </c>
      <c r="F468" s="68" t="s">
        <v>211</v>
      </c>
      <c r="G468" s="68" t="s">
        <v>2398</v>
      </c>
      <c r="H468" s="68" t="s">
        <v>212</v>
      </c>
      <c r="I468" s="69" t="b">
        <f>COUNTIF('List of Employees'!$B$4:$B$766,'List of Employees'!$B468)&gt;1</f>
        <v>0</v>
      </c>
    </row>
    <row r="469" spans="1:9" ht="30" hidden="1" customHeight="1" x14ac:dyDescent="0.3">
      <c r="A469" s="67" t="e">
        <f>IF(ISBLANK('List of Employees'!$B469),"",A468+1)</f>
        <v>#REF!</v>
      </c>
      <c r="B469" s="68" t="str">
        <f>CONCATENATE('List of Employees'!$C469," ",'List of Employees'!$D469, " ",LEFT('List of Employees'!$E469,1),IF(ISBLANK('List of Employees'!$E469)," ","."))</f>
        <v>MARASIGAN JANINE C.</v>
      </c>
      <c r="C469" s="68" t="s">
        <v>553</v>
      </c>
      <c r="D469" s="68" t="s">
        <v>1556</v>
      </c>
      <c r="E469" s="68" t="s">
        <v>1557</v>
      </c>
      <c r="F469" s="68" t="s">
        <v>1711</v>
      </c>
      <c r="G469" s="68" t="s">
        <v>2398</v>
      </c>
      <c r="H469" s="68" t="s">
        <v>97</v>
      </c>
      <c r="I469" s="69" t="b">
        <f>COUNTIF('List of Employees'!$B$4:$B$766,'List of Employees'!$B469)&gt;1</f>
        <v>0</v>
      </c>
    </row>
    <row r="470" spans="1:9" ht="30" hidden="1" customHeight="1" x14ac:dyDescent="0.3">
      <c r="A470" s="67" t="e">
        <f>IF(ISBLANK('List of Employees'!$B470),"",A469+1)</f>
        <v>#REF!</v>
      </c>
      <c r="B470" s="68" t="str">
        <f>CONCATENATE('List of Employees'!$C470," ",'List of Employees'!$D470, " ",LEFT('List of Employees'!$E470,1),IF(ISBLANK('List of Employees'!$E470)," ","."))</f>
        <v>MARASIGAN MARIFE C.</v>
      </c>
      <c r="C470" s="68" t="s">
        <v>553</v>
      </c>
      <c r="D470" s="68" t="s">
        <v>2327</v>
      </c>
      <c r="E470" s="68" t="s">
        <v>1510</v>
      </c>
      <c r="F470" s="68" t="s">
        <v>1694</v>
      </c>
      <c r="G470" s="68" t="s">
        <v>1694</v>
      </c>
      <c r="H470" s="68" t="s">
        <v>103</v>
      </c>
      <c r="I470" s="69" t="b">
        <f>COUNTIF('List of Employees'!$B$4:$B$766,'List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MARCIAL RUSTICO B.</v>
      </c>
      <c r="C471" s="68" t="s">
        <v>973</v>
      </c>
      <c r="D471" s="68" t="s">
        <v>974</v>
      </c>
      <c r="E471" s="68" t="s">
        <v>145</v>
      </c>
      <c r="F471" s="68" t="s">
        <v>966</v>
      </c>
      <c r="G471" s="68" t="s">
        <v>2398</v>
      </c>
      <c r="H471" s="68" t="s">
        <v>295</v>
      </c>
      <c r="I471" s="69" t="b">
        <f>COUNTIF('List of Employees'!$B$4:$B$766,'List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MARDO MELINDA E.</v>
      </c>
      <c r="C472" s="68" t="s">
        <v>1558</v>
      </c>
      <c r="D472" s="68" t="s">
        <v>502</v>
      </c>
      <c r="E472" s="68" t="s">
        <v>377</v>
      </c>
      <c r="F472" s="68" t="s">
        <v>1286</v>
      </c>
      <c r="G472" s="68" t="s">
        <v>1286</v>
      </c>
      <c r="H472" s="68" t="s">
        <v>288</v>
      </c>
      <c r="I472" s="69" t="b">
        <f>COUNTIF('List of Employees'!$B$4:$B$766,'List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MARINDUQUE ANNE RENELYN P.</v>
      </c>
      <c r="C473" s="68" t="s">
        <v>132</v>
      </c>
      <c r="D473" s="68" t="s">
        <v>355</v>
      </c>
      <c r="E473" s="68" t="s">
        <v>124</v>
      </c>
      <c r="F473" s="68" t="s">
        <v>125</v>
      </c>
      <c r="G473" s="68" t="s">
        <v>2398</v>
      </c>
      <c r="H473" s="68" t="s">
        <v>356</v>
      </c>
      <c r="I473" s="69" t="b">
        <f>COUNTIF('List of Employees'!$B$4:$B$766,'List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MARINDUQUE AURORA A.</v>
      </c>
      <c r="C474" s="68" t="s">
        <v>132</v>
      </c>
      <c r="D474" s="68" t="s">
        <v>1090</v>
      </c>
      <c r="E474" s="68" t="s">
        <v>900</v>
      </c>
      <c r="F474" s="68" t="s">
        <v>1091</v>
      </c>
      <c r="G474" s="68" t="s">
        <v>2398</v>
      </c>
      <c r="H474" s="68" t="s">
        <v>356</v>
      </c>
      <c r="I474" s="69" t="b">
        <f>COUNTIF('List of Employees'!$B$4:$B$766,'List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MARINDUQUE ERNESTO P.</v>
      </c>
      <c r="C475" s="68" t="s">
        <v>132</v>
      </c>
      <c r="D475" s="68" t="s">
        <v>902</v>
      </c>
      <c r="E475" s="68" t="s">
        <v>863</v>
      </c>
      <c r="F475" s="68" t="s">
        <v>197</v>
      </c>
      <c r="G475" s="68" t="s">
        <v>2398</v>
      </c>
      <c r="H475" s="68" t="s">
        <v>270</v>
      </c>
      <c r="I475" s="69" t="b">
        <f>COUNTIF('List of Employees'!$B$4:$B$766,'List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MARINDUQUE GERRY C.</v>
      </c>
      <c r="C476" s="68" t="s">
        <v>132</v>
      </c>
      <c r="D476" s="68" t="s">
        <v>133</v>
      </c>
      <c r="E476" s="68" t="s">
        <v>134</v>
      </c>
      <c r="F476" s="68" t="s">
        <v>197</v>
      </c>
      <c r="G476" s="68" t="s">
        <v>2398</v>
      </c>
      <c r="H476" s="68" t="s">
        <v>135</v>
      </c>
      <c r="I476" s="69" t="b">
        <f>COUNTIF('List of Employees'!$B$4:$B$766,'List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MARISSA M.</v>
      </c>
      <c r="C477" s="68" t="s">
        <v>132</v>
      </c>
      <c r="D477" s="68" t="s">
        <v>185</v>
      </c>
      <c r="E477" s="68" t="s">
        <v>84</v>
      </c>
      <c r="F477" s="68" t="s">
        <v>464</v>
      </c>
      <c r="G477" s="68" t="s">
        <v>2398</v>
      </c>
      <c r="H477" s="68" t="s">
        <v>462</v>
      </c>
      <c r="I477" s="69" t="b">
        <f>COUNTIF('List of Employees'!$B$4:$B$766,'List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Employees'!$B$4:$B$766,'List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MARQUEZ HENSLEY B.</v>
      </c>
      <c r="C479" s="68" t="s">
        <v>327</v>
      </c>
      <c r="D479" s="68" t="s">
        <v>2218</v>
      </c>
      <c r="E479" s="68" t="s">
        <v>186</v>
      </c>
      <c r="F479" s="68" t="s">
        <v>1284</v>
      </c>
      <c r="G479" s="68" t="s">
        <v>2398</v>
      </c>
      <c r="H479" s="68" t="s">
        <v>2219</v>
      </c>
      <c r="I479" s="69" t="b">
        <f>COUNTIF('List of Employees'!$B$4:$B$766,'List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MARQUEZ LOLITA R.</v>
      </c>
      <c r="C480" s="68" t="s">
        <v>327</v>
      </c>
      <c r="D480" s="68" t="s">
        <v>328</v>
      </c>
      <c r="E480" s="68" t="s">
        <v>329</v>
      </c>
      <c r="F480" s="68" t="s">
        <v>125</v>
      </c>
      <c r="G480" s="68" t="s">
        <v>2398</v>
      </c>
      <c r="H480" s="68" t="s">
        <v>330</v>
      </c>
      <c r="I480" s="69" t="b">
        <f>COUNTIF('List of Employees'!$B$4:$B$766,'List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MARTINEZ BELEN B.</v>
      </c>
      <c r="C481" s="68" t="s">
        <v>148</v>
      </c>
      <c r="D481" s="68" t="s">
        <v>703</v>
      </c>
      <c r="E481" s="68" t="s">
        <v>186</v>
      </c>
      <c r="F481" s="68" t="s">
        <v>704</v>
      </c>
      <c r="G481" s="68" t="s">
        <v>2398</v>
      </c>
      <c r="H481" s="68" t="s">
        <v>182</v>
      </c>
      <c r="I481" s="69" t="b">
        <f>COUNTIF('List of Employees'!$B$4:$B$766,'List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MARTINEZ EMER V.</v>
      </c>
      <c r="C482" s="68" t="s">
        <v>148</v>
      </c>
      <c r="D482" s="68" t="s">
        <v>149</v>
      </c>
      <c r="E482" s="68" t="s">
        <v>150</v>
      </c>
      <c r="F482" s="68" t="s">
        <v>151</v>
      </c>
      <c r="G482" s="68" t="s">
        <v>2398</v>
      </c>
      <c r="H482" s="68" t="s">
        <v>152</v>
      </c>
      <c r="I482" s="69" t="b">
        <f>COUNTIF('List of Employees'!$B$4:$B$766,'List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MARUNDAN MARIA FLOR M.</v>
      </c>
      <c r="C483" s="68" t="s">
        <v>94</v>
      </c>
      <c r="D483" s="68" t="s">
        <v>95</v>
      </c>
      <c r="E483" s="68" t="s">
        <v>84</v>
      </c>
      <c r="F483" s="68" t="s">
        <v>96</v>
      </c>
      <c r="G483" s="68" t="s">
        <v>2398</v>
      </c>
      <c r="H483" s="68" t="s">
        <v>97</v>
      </c>
      <c r="I483" s="69" t="b">
        <f>COUNTIF('List of Employees'!$B$4:$B$766,'List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 xml:space="preserve">MATIBAG EDISON  </v>
      </c>
      <c r="C484" s="68" t="s">
        <v>2573</v>
      </c>
      <c r="D484" s="68" t="s">
        <v>2574</v>
      </c>
      <c r="E484" s="68"/>
      <c r="F484" s="68" t="s">
        <v>1286</v>
      </c>
      <c r="G484" s="68" t="s">
        <v>1286</v>
      </c>
      <c r="H484" s="68" t="s">
        <v>288</v>
      </c>
      <c r="I484" s="69" t="b">
        <f>COUNTIF('List of Employees'!$B$4:$B$766,'List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MATIENZO NORMITA S.</v>
      </c>
      <c r="C485" s="68" t="s">
        <v>715</v>
      </c>
      <c r="D485" s="68" t="s">
        <v>716</v>
      </c>
      <c r="E485" s="68" t="s">
        <v>948</v>
      </c>
      <c r="F485" s="68" t="s">
        <v>125</v>
      </c>
      <c r="G485" s="68" t="s">
        <v>2398</v>
      </c>
      <c r="H485" s="68" t="s">
        <v>536</v>
      </c>
      <c r="I485" s="69" t="b">
        <f>COUNTIF('List of Employees'!$B$4:$B$766,'List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MAULLON JAENA F.</v>
      </c>
      <c r="C486" s="68" t="s">
        <v>1559</v>
      </c>
      <c r="D486" s="68" t="s">
        <v>1560</v>
      </c>
      <c r="E486" s="68" t="s">
        <v>236</v>
      </c>
      <c r="F486" s="68" t="s">
        <v>1286</v>
      </c>
      <c r="G486" s="68" t="s">
        <v>1286</v>
      </c>
      <c r="H486" s="68" t="s">
        <v>360</v>
      </c>
      <c r="I486" s="69" t="b">
        <f>COUNTIF('List of Employees'!$B$4:$B$766,'List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Employees'!$B$4:$B$766,'List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MAWAK MIA PAULEEN B.</v>
      </c>
      <c r="C488" s="68" t="s">
        <v>1002</v>
      </c>
      <c r="D488" s="68" t="s">
        <v>1003</v>
      </c>
      <c r="E488" s="68" t="s">
        <v>1004</v>
      </c>
      <c r="F488" s="68" t="s">
        <v>120</v>
      </c>
      <c r="G488" s="68" t="s">
        <v>2398</v>
      </c>
      <c r="H488" s="68" t="s">
        <v>438</v>
      </c>
      <c r="I488" s="69" t="b">
        <f>COUNTIF('List of Employees'!$B$4:$B$766,'List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MEJIA MENERIZA M.</v>
      </c>
      <c r="C489" s="68" t="s">
        <v>2401</v>
      </c>
      <c r="D489" s="68" t="s">
        <v>2402</v>
      </c>
      <c r="E489" s="68" t="s">
        <v>84</v>
      </c>
      <c r="F489" s="68" t="s">
        <v>211</v>
      </c>
      <c r="G489" s="68" t="s">
        <v>2398</v>
      </c>
      <c r="H489" s="68" t="s">
        <v>212</v>
      </c>
      <c r="I489" s="69" t="b">
        <f>COUNTIF('List of Employees'!$B$4:$B$766,'List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MELADO LEONILO JR. P.</v>
      </c>
      <c r="C490" s="68" t="s">
        <v>1561</v>
      </c>
      <c r="D490" s="68" t="s">
        <v>2287</v>
      </c>
      <c r="E490" s="68" t="s">
        <v>1562</v>
      </c>
      <c r="F490" s="68" t="s">
        <v>1286</v>
      </c>
      <c r="G490" s="68" t="s">
        <v>1286</v>
      </c>
      <c r="H490" s="68" t="s">
        <v>1695</v>
      </c>
      <c r="I490" s="69" t="b">
        <f>COUNTIF('List of Employees'!$B$4:$B$766,'List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MENDOZA ANALUS A.</v>
      </c>
      <c r="C491" s="68" t="s">
        <v>319</v>
      </c>
      <c r="D491" s="68" t="s">
        <v>2422</v>
      </c>
      <c r="E491" s="68" t="s">
        <v>283</v>
      </c>
      <c r="F491" s="68" t="s">
        <v>2151</v>
      </c>
      <c r="G491" s="68" t="s">
        <v>2398</v>
      </c>
      <c r="H491" s="68" t="s">
        <v>2423</v>
      </c>
      <c r="I491" s="69" t="b">
        <f>COUNTIF('List of Employees'!$B$4:$B$766,'List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MENDOZA ARRIES N.</v>
      </c>
      <c r="C492" s="68" t="s">
        <v>319</v>
      </c>
      <c r="D492" s="68" t="s">
        <v>332</v>
      </c>
      <c r="E492" s="68" t="s">
        <v>333</v>
      </c>
      <c r="F492" s="68" t="s">
        <v>125</v>
      </c>
      <c r="G492" s="68" t="s">
        <v>2398</v>
      </c>
      <c r="H492" s="68" t="s">
        <v>334</v>
      </c>
      <c r="I492" s="69" t="b">
        <f>COUNTIF('List of Employees'!$B$4:$B$766,'List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MENDOZA ARTHUR D.</v>
      </c>
      <c r="C493" s="68" t="s">
        <v>319</v>
      </c>
      <c r="D493" s="68" t="s">
        <v>1466</v>
      </c>
      <c r="E493" s="68" t="s">
        <v>119</v>
      </c>
      <c r="F493" s="68" t="s">
        <v>1286</v>
      </c>
      <c r="G493" s="68" t="s">
        <v>1286</v>
      </c>
      <c r="H493" s="68" t="s">
        <v>198</v>
      </c>
      <c r="I493" s="69" t="b">
        <f>COUNTIF('List of Employees'!$B$4:$B$766,'List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MENDOZA ERNESTO JR R.</v>
      </c>
      <c r="C494" s="68" t="s">
        <v>319</v>
      </c>
      <c r="D494" s="68" t="s">
        <v>2052</v>
      </c>
      <c r="E494" s="68" t="s">
        <v>329</v>
      </c>
      <c r="F494" s="68" t="s">
        <v>1286</v>
      </c>
      <c r="G494" s="68" t="s">
        <v>1286</v>
      </c>
      <c r="H494" s="68" t="s">
        <v>2053</v>
      </c>
      <c r="I494" s="69" t="b">
        <f>COUNTIF('List of Employees'!$B$4:$B$766,'List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JUANITO N.</v>
      </c>
      <c r="C495" s="68" t="s">
        <v>319</v>
      </c>
      <c r="D495" s="68" t="s">
        <v>547</v>
      </c>
      <c r="E495" s="68" t="s">
        <v>333</v>
      </c>
      <c r="F495" s="68" t="s">
        <v>197</v>
      </c>
      <c r="G495" s="68" t="s">
        <v>2398</v>
      </c>
      <c r="H495" s="68" t="s">
        <v>198</v>
      </c>
      <c r="I495" s="69" t="b">
        <f>COUNTIF('List of Employees'!$B$4:$B$766,'List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LELISA L.</v>
      </c>
      <c r="C496" s="68" t="s">
        <v>319</v>
      </c>
      <c r="D496" s="68" t="s">
        <v>1333</v>
      </c>
      <c r="E496" s="68" t="s">
        <v>543</v>
      </c>
      <c r="F496" s="68" t="s">
        <v>475</v>
      </c>
      <c r="G496" s="68" t="s">
        <v>2398</v>
      </c>
      <c r="H496" s="68" t="s">
        <v>360</v>
      </c>
      <c r="I496" s="69" t="b">
        <f>COUNTIF('List of Employees'!$B$4:$B$766,'List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LOURDES G.</v>
      </c>
      <c r="C497" s="68" t="s">
        <v>319</v>
      </c>
      <c r="D497" s="68" t="s">
        <v>275</v>
      </c>
      <c r="E497" s="68" t="s">
        <v>166</v>
      </c>
      <c r="F497" s="68" t="s">
        <v>125</v>
      </c>
      <c r="G497" s="68" t="s">
        <v>2398</v>
      </c>
      <c r="H497" s="68" t="s">
        <v>156</v>
      </c>
      <c r="I497" s="69" t="b">
        <f>COUNTIF('List of Employees'!$B$4:$B$766,'List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MARIA ABIGAIL A.</v>
      </c>
      <c r="C498" s="68" t="s">
        <v>319</v>
      </c>
      <c r="D498" s="68" t="s">
        <v>1563</v>
      </c>
      <c r="E498" s="68" t="s">
        <v>1037</v>
      </c>
      <c r="F498" s="68" t="s">
        <v>682</v>
      </c>
      <c r="G498" s="68" t="s">
        <v>2398</v>
      </c>
      <c r="H498" s="68" t="s">
        <v>135</v>
      </c>
      <c r="I498" s="69" t="b">
        <f>COUNTIF('List of Employees'!$B$4:$B$766,'List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MARICEL C.</v>
      </c>
      <c r="C499" s="68" t="s">
        <v>319</v>
      </c>
      <c r="D499" s="68" t="s">
        <v>1564</v>
      </c>
      <c r="E499" s="68" t="s">
        <v>1565</v>
      </c>
      <c r="F499" s="68" t="s">
        <v>1286</v>
      </c>
      <c r="G499" s="68" t="s">
        <v>1286</v>
      </c>
      <c r="H499" s="68" t="s">
        <v>97</v>
      </c>
      <c r="I499" s="69" t="b">
        <f>COUNTIF('List of Employees'!$B$4:$B$766,'List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MARVIC M.</v>
      </c>
      <c r="C500" s="68" t="s">
        <v>319</v>
      </c>
      <c r="D500" s="68" t="s">
        <v>1566</v>
      </c>
      <c r="E500" s="68" t="s">
        <v>1567</v>
      </c>
      <c r="F500" s="68" t="s">
        <v>682</v>
      </c>
      <c r="G500" s="68" t="s">
        <v>2398</v>
      </c>
      <c r="H500" s="68" t="s">
        <v>97</v>
      </c>
      <c r="I500" s="69" t="b">
        <f>COUNTIF('List of Employees'!$B$4:$B$766,'List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NORA A.</v>
      </c>
      <c r="C501" s="68" t="s">
        <v>319</v>
      </c>
      <c r="D501" s="68" t="s">
        <v>504</v>
      </c>
      <c r="E501" s="68" t="s">
        <v>220</v>
      </c>
      <c r="F501" s="68" t="s">
        <v>125</v>
      </c>
      <c r="G501" s="68" t="s">
        <v>2398</v>
      </c>
      <c r="H501" s="68" t="s">
        <v>438</v>
      </c>
      <c r="I501" s="69" t="b">
        <f>COUNTIF('List of Employees'!$B$4:$B$766,'List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PATRICK O.</v>
      </c>
      <c r="C502" s="68" t="s">
        <v>319</v>
      </c>
      <c r="D502" s="68" t="s">
        <v>1568</v>
      </c>
      <c r="E502" s="68" t="s">
        <v>1569</v>
      </c>
      <c r="F502" s="68" t="s">
        <v>1694</v>
      </c>
      <c r="G502" s="68" t="s">
        <v>1694</v>
      </c>
      <c r="H502" s="68" t="s">
        <v>1695</v>
      </c>
      <c r="I502" s="69" t="b">
        <f>COUNTIF('List of Employees'!$B$4:$B$766,'List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PRESCILA S.</v>
      </c>
      <c r="C503" s="68" t="s">
        <v>319</v>
      </c>
      <c r="D503" s="68" t="s">
        <v>320</v>
      </c>
      <c r="E503" s="68" t="s">
        <v>161</v>
      </c>
      <c r="F503" s="68" t="s">
        <v>321</v>
      </c>
      <c r="G503" s="68" t="s">
        <v>2398</v>
      </c>
      <c r="H503" s="68" t="s">
        <v>270</v>
      </c>
      <c r="I503" s="69" t="b">
        <f>COUNTIF('List of Employees'!$B$4:$B$766,'List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ROMEO B.</v>
      </c>
      <c r="C504" s="68" t="s">
        <v>319</v>
      </c>
      <c r="D504" s="68" t="s">
        <v>789</v>
      </c>
      <c r="E504" s="68" t="s">
        <v>98</v>
      </c>
      <c r="F504" s="68" t="s">
        <v>847</v>
      </c>
      <c r="G504" s="68" t="s">
        <v>2398</v>
      </c>
      <c r="H504" s="68" t="s">
        <v>285</v>
      </c>
      <c r="I504" s="69" t="b">
        <f>COUNTIF('List of Employees'!$B$4:$B$766,'List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MERCADO ARLENNIE D.</v>
      </c>
      <c r="C505" s="68" t="s">
        <v>559</v>
      </c>
      <c r="D505" s="68" t="s">
        <v>1570</v>
      </c>
      <c r="E505" s="68" t="s">
        <v>1571</v>
      </c>
      <c r="F505" s="68" t="s">
        <v>1286</v>
      </c>
      <c r="G505" s="68" t="s">
        <v>1286</v>
      </c>
      <c r="H505" s="68" t="s">
        <v>152</v>
      </c>
      <c r="I505" s="69" t="b">
        <f>COUNTIF('List of Employees'!$B$4:$B$766,'List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 xml:space="preserve">MERCADO NAZARIO  </v>
      </c>
      <c r="C506" s="68" t="s">
        <v>559</v>
      </c>
      <c r="D506" s="68" t="s">
        <v>560</v>
      </c>
      <c r="E506" s="68"/>
      <c r="F506" s="68" t="s">
        <v>197</v>
      </c>
      <c r="G506" s="68" t="s">
        <v>2398</v>
      </c>
      <c r="H506" s="68" t="s">
        <v>288</v>
      </c>
      <c r="I506" s="69" t="b">
        <f>COUNTIF('List of Employees'!$B$4:$B$766,'List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MERCADO RENGIE M.</v>
      </c>
      <c r="C507" s="68" t="s">
        <v>559</v>
      </c>
      <c r="D507" s="68" t="s">
        <v>1573</v>
      </c>
      <c r="E507" s="68" t="s">
        <v>319</v>
      </c>
      <c r="F507" s="68" t="s">
        <v>1286</v>
      </c>
      <c r="G507" s="68" t="s">
        <v>1286</v>
      </c>
      <c r="H507" s="68" t="s">
        <v>536</v>
      </c>
      <c r="I507" s="69" t="b">
        <f>COUNTIF('List of Employees'!$B$4:$B$766,'List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MERCARDO RENGIE M.</v>
      </c>
      <c r="C508" s="68" t="s">
        <v>1572</v>
      </c>
      <c r="D508" s="68" t="s">
        <v>1573</v>
      </c>
      <c r="E508" s="68" t="s">
        <v>319</v>
      </c>
      <c r="F508" s="68" t="s">
        <v>1286</v>
      </c>
      <c r="G508" s="68" t="s">
        <v>1286</v>
      </c>
      <c r="H508" s="68" t="s">
        <v>536</v>
      </c>
      <c r="I508" s="69" t="b">
        <f>COUNTIF('List of Employees'!$B$4:$B$766,'List of Employees'!$B508)&gt;1</f>
        <v>0</v>
      </c>
    </row>
    <row r="509" spans="1:9" ht="30" hidden="1" customHeight="1" x14ac:dyDescent="0.3">
      <c r="A509" s="67" t="e">
        <f>IF(ISBLANK('List of Employees'!$B509),"",A508+1)</f>
        <v>#REF!</v>
      </c>
      <c r="B509" s="68" t="str">
        <f>CONCATENATE('List of Employees'!$C509," ",'List of Employees'!$D509, " ",LEFT('List of Employees'!$E509,1),IF(ISBLANK('List of Employees'!$E509)," ","."))</f>
        <v xml:space="preserve">MERHAN FRANCISCO  </v>
      </c>
      <c r="C509" s="68" t="s">
        <v>1574</v>
      </c>
      <c r="D509" s="68" t="s">
        <v>1575</v>
      </c>
      <c r="E509" s="68"/>
      <c r="F509" s="68" t="s">
        <v>1286</v>
      </c>
      <c r="G509" s="68" t="s">
        <v>1286</v>
      </c>
      <c r="H509" s="68" t="s">
        <v>288</v>
      </c>
      <c r="I509" s="69" t="b">
        <f>COUNTIF('List of Employees'!$B$4:$B$766,'List of Employees'!$B509)&gt;1</f>
        <v>0</v>
      </c>
    </row>
    <row r="510" spans="1:9" ht="30" hidden="1" customHeight="1" x14ac:dyDescent="0.3">
      <c r="A510" s="67" t="e">
        <f>IF(ISBLANK('List of Employees'!$B510),"",A509+1)</f>
        <v>#REF!</v>
      </c>
      <c r="B510" s="68" t="str">
        <f>CONCATENATE('List of Employees'!$C510," ",'List of Employees'!$D510, " ",LEFT('List of Employees'!$E510,1),IF(ISBLANK('List of Employees'!$E510)," ","."))</f>
        <v>MERJILLA JEANETTE B.</v>
      </c>
      <c r="C510" s="68" t="s">
        <v>1576</v>
      </c>
      <c r="D510" s="68" t="s">
        <v>1577</v>
      </c>
      <c r="E510" s="68" t="s">
        <v>186</v>
      </c>
      <c r="F510" s="68" t="s">
        <v>1286</v>
      </c>
      <c r="G510" s="68" t="s">
        <v>1286</v>
      </c>
      <c r="H510" s="68" t="s">
        <v>1695</v>
      </c>
      <c r="I510" s="69" t="b">
        <f>COUNTIF('List of Employees'!$B$4:$B$766,'List of Employees'!$B510)&gt;1</f>
        <v>0</v>
      </c>
    </row>
    <row r="511" spans="1:9" ht="30" hidden="1" customHeight="1" x14ac:dyDescent="0.3">
      <c r="A511" s="67" t="e">
        <f>IF(ISBLANK('List of Employees'!$B511),"",A510+1)</f>
        <v>#REF!</v>
      </c>
      <c r="B511" s="68" t="str">
        <f>CONCATENATE('List of Employees'!$C511," ",'List of Employees'!$D511, " ",LEFT('List of Employees'!$E511,1),IF(ISBLANK('List of Employees'!$E511)," ","."))</f>
        <v xml:space="preserve">MINGI JAYVEE  </v>
      </c>
      <c r="C511" s="68" t="s">
        <v>2550</v>
      </c>
      <c r="D511" s="68" t="s">
        <v>2000</v>
      </c>
      <c r="E511" s="68"/>
      <c r="F511" s="68" t="s">
        <v>1286</v>
      </c>
      <c r="G511" s="68" t="s">
        <v>1286</v>
      </c>
      <c r="H511" s="68" t="s">
        <v>1695</v>
      </c>
      <c r="I511" s="69" t="b">
        <f>COUNTIF('List of Employees'!$B$4:$B$766,'List of Employees'!$B511)&gt;1</f>
        <v>0</v>
      </c>
    </row>
    <row r="512" spans="1:9" ht="30" hidden="1" customHeight="1" x14ac:dyDescent="0.3">
      <c r="A512" s="67" t="e">
        <f>IF(ISBLANK('List of Employees'!$B512),"",A511+1)</f>
        <v>#REF!</v>
      </c>
      <c r="B512" s="68" t="str">
        <f>CONCATENATE('List of Employees'!$C512," ",'List of Employees'!$D512, " ",LEFT('List of Employees'!$E512,1),IF(ISBLANK('List of Employees'!$E512)," ","."))</f>
        <v>MIRANDA BIENVENIDO D.</v>
      </c>
      <c r="C512" s="68" t="s">
        <v>686</v>
      </c>
      <c r="D512" s="68" t="s">
        <v>1555</v>
      </c>
      <c r="E512" s="68" t="s">
        <v>119</v>
      </c>
      <c r="F512" s="68" t="s">
        <v>125</v>
      </c>
      <c r="G512" s="68" t="s">
        <v>2398</v>
      </c>
      <c r="H512" s="68" t="s">
        <v>208</v>
      </c>
      <c r="I512" s="69" t="b">
        <f>COUNTIF('List of Employees'!$B$4:$B$766,'List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MIRANDA DAVY JOHN U.</v>
      </c>
      <c r="C513" s="68" t="s">
        <v>686</v>
      </c>
      <c r="D513" s="68" t="s">
        <v>2567</v>
      </c>
      <c r="E513" s="68" t="s">
        <v>2568</v>
      </c>
      <c r="F513" s="68" t="s">
        <v>125</v>
      </c>
      <c r="G513" s="68" t="s">
        <v>1286</v>
      </c>
      <c r="H513" s="68" t="s">
        <v>2128</v>
      </c>
      <c r="I513" s="69" t="b">
        <f>COUNTIF('List of Employees'!$B$4:$B$766,'List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MIRANDA JULIUS CEASAR B.</v>
      </c>
      <c r="C514" s="68" t="s">
        <v>686</v>
      </c>
      <c r="D514" s="68" t="s">
        <v>2626</v>
      </c>
      <c r="E514" s="68" t="s">
        <v>2627</v>
      </c>
      <c r="F514" s="68" t="s">
        <v>1286</v>
      </c>
      <c r="G514" s="68" t="s">
        <v>1286</v>
      </c>
      <c r="H514" s="68" t="s">
        <v>141</v>
      </c>
      <c r="I514" s="69" t="b">
        <f>COUNTIF('List of Employees'!$B$4:$B$766,'List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MIRANDA MARIA LOIDA M.</v>
      </c>
      <c r="C515" s="68" t="s">
        <v>686</v>
      </c>
      <c r="D515" s="68" t="s">
        <v>866</v>
      </c>
      <c r="E515" s="68" t="s">
        <v>319</v>
      </c>
      <c r="F515" s="68" t="s">
        <v>867</v>
      </c>
      <c r="G515" s="68" t="s">
        <v>2398</v>
      </c>
      <c r="H515" s="68" t="s">
        <v>438</v>
      </c>
      <c r="I515" s="69" t="b">
        <f>COUNTIF('List of Employees'!$B$4:$B$766,'List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NICOLE MAY B.</v>
      </c>
      <c r="C516" s="68" t="s">
        <v>686</v>
      </c>
      <c r="D516" s="68" t="s">
        <v>1292</v>
      </c>
      <c r="E516" s="68" t="s">
        <v>145</v>
      </c>
      <c r="F516" s="68" t="s">
        <v>125</v>
      </c>
      <c r="G516" s="68" t="s">
        <v>2398</v>
      </c>
      <c r="H516" s="68" t="s">
        <v>103</v>
      </c>
      <c r="I516" s="69" t="b">
        <f>COUNTIF('List of Employees'!$B$4:$B$766,'List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ROBERTO D.</v>
      </c>
      <c r="C517" s="68" t="s">
        <v>686</v>
      </c>
      <c r="D517" s="68" t="s">
        <v>129</v>
      </c>
      <c r="E517" s="68" t="s">
        <v>119</v>
      </c>
      <c r="F517" s="68" t="s">
        <v>197</v>
      </c>
      <c r="G517" s="68" t="s">
        <v>2398</v>
      </c>
      <c r="H517" s="68" t="s">
        <v>135</v>
      </c>
      <c r="I517" s="69" t="b">
        <f>COUNTIF('List of Employees'!$B$4:$B$766,'List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MIRANDO EDITH B.</v>
      </c>
      <c r="C518" s="68" t="s">
        <v>684</v>
      </c>
      <c r="D518" s="68" t="s">
        <v>155</v>
      </c>
      <c r="E518" s="68" t="s">
        <v>812</v>
      </c>
      <c r="F518" s="68" t="s">
        <v>191</v>
      </c>
      <c r="G518" s="68" t="s">
        <v>2398</v>
      </c>
      <c r="H518" s="68" t="s">
        <v>135</v>
      </c>
      <c r="I518" s="69" t="b">
        <f>COUNTIF('List of Employees'!$B$4:$B$766,'List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MOLOD EMMA D.</v>
      </c>
      <c r="C519" s="68" t="s">
        <v>482</v>
      </c>
      <c r="D519" s="68" t="s">
        <v>483</v>
      </c>
      <c r="E519" s="68" t="s">
        <v>484</v>
      </c>
      <c r="F519" s="68" t="s">
        <v>1983</v>
      </c>
      <c r="G519" s="68" t="s">
        <v>2398</v>
      </c>
      <c r="H519" s="68" t="s">
        <v>135</v>
      </c>
      <c r="I519" s="69" t="b">
        <f>COUNTIF('List of Employees'!$B$4:$B$766,'List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MONREAL GREGORIO M.</v>
      </c>
      <c r="C520" s="68" t="s">
        <v>2150</v>
      </c>
      <c r="D520" s="68" t="s">
        <v>557</v>
      </c>
      <c r="E520" s="68" t="s">
        <v>2612</v>
      </c>
      <c r="F520" s="68" t="s">
        <v>2151</v>
      </c>
      <c r="G520" s="68" t="s">
        <v>2336</v>
      </c>
      <c r="H520" s="68" t="s">
        <v>126</v>
      </c>
      <c r="I520" s="69" t="b">
        <f>COUNTIF('List of Employees'!$B$4:$B$766,'List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MONTEALEGRE CHARLIE JR. O.</v>
      </c>
      <c r="C521" s="68" t="s">
        <v>927</v>
      </c>
      <c r="D521" s="68" t="s">
        <v>928</v>
      </c>
      <c r="E521" s="68" t="s">
        <v>580</v>
      </c>
      <c r="F521" s="68" t="s">
        <v>96</v>
      </c>
      <c r="G521" s="68" t="s">
        <v>2398</v>
      </c>
      <c r="H521" s="68" t="s">
        <v>97</v>
      </c>
      <c r="I521" s="69" t="b">
        <f>COUNTIF('List of Employees'!$B$4:$B$766,'List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MAWAK NEIZER B.</v>
      </c>
      <c r="C522" s="68" t="s">
        <v>1002</v>
      </c>
      <c r="D522" s="68" t="s">
        <v>2637</v>
      </c>
      <c r="E522" s="68" t="s">
        <v>186</v>
      </c>
      <c r="F522" s="68" t="s">
        <v>125</v>
      </c>
      <c r="G522" s="68" t="s">
        <v>2398</v>
      </c>
      <c r="H522" s="68" t="s">
        <v>2219</v>
      </c>
      <c r="I522" s="72" t="b">
        <f>COUNTIF('List of Employees'!$B$4:$B$766,'List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MONTEALEGRE GRETEL MAE T.</v>
      </c>
      <c r="C523" s="68" t="s">
        <v>927</v>
      </c>
      <c r="D523" s="68" t="s">
        <v>2485</v>
      </c>
      <c r="E523" s="68" t="s">
        <v>2486</v>
      </c>
      <c r="F523" s="68" t="s">
        <v>682</v>
      </c>
      <c r="G523" s="68" t="s">
        <v>2398</v>
      </c>
      <c r="H523" s="68" t="s">
        <v>2449</v>
      </c>
      <c r="I523" s="69" t="b">
        <f>COUNTIF('List of Employees'!$B$4:$B$766,'List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 xml:space="preserve">BIGLANG-AWA MELCHOR  </v>
      </c>
      <c r="C524" s="68" t="s">
        <v>2634</v>
      </c>
      <c r="D524" s="68" t="s">
        <v>2635</v>
      </c>
      <c r="E524" s="68"/>
      <c r="F524" s="68" t="s">
        <v>1286</v>
      </c>
      <c r="G524" s="68" t="s">
        <v>1286</v>
      </c>
      <c r="H524" s="68" t="s">
        <v>1695</v>
      </c>
      <c r="I524" s="72" t="b">
        <f>COUNTIF('List of Employees'!$B$4:$B$766,'List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 xml:space="preserve">BASA CLEOVI  </v>
      </c>
      <c r="C525" s="68" t="s">
        <v>2631</v>
      </c>
      <c r="D525" s="68" t="s">
        <v>2632</v>
      </c>
      <c r="E525" s="68"/>
      <c r="F525" s="68" t="s">
        <v>1701</v>
      </c>
      <c r="G525" s="68" t="s">
        <v>1694</v>
      </c>
      <c r="H525" s="68"/>
      <c r="I525" s="72" t="b">
        <f>COUNTIF('List of Employees'!$B$4:$B$766,'List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MONTENEGRO EDWIN D.</v>
      </c>
      <c r="C526" s="68" t="s">
        <v>184</v>
      </c>
      <c r="D526" s="68" t="s">
        <v>249</v>
      </c>
      <c r="E526" s="68" t="s">
        <v>246</v>
      </c>
      <c r="F526" s="68" t="s">
        <v>867</v>
      </c>
      <c r="G526" s="68" t="s">
        <v>2398</v>
      </c>
      <c r="H526" s="68" t="s">
        <v>270</v>
      </c>
      <c r="I526" s="69" t="b">
        <f>COUNTIF('List of Employees'!$B$4:$B$766,'List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MONTENEGRO HELEN L.</v>
      </c>
      <c r="C527" s="68" t="s">
        <v>184</v>
      </c>
      <c r="D527" s="68" t="s">
        <v>302</v>
      </c>
      <c r="E527" s="68" t="s">
        <v>226</v>
      </c>
      <c r="F527" s="68" t="s">
        <v>197</v>
      </c>
      <c r="G527" s="68" t="s">
        <v>2398</v>
      </c>
      <c r="H527" s="68" t="s">
        <v>295</v>
      </c>
      <c r="I527" s="69" t="b">
        <f>COUNTIF('List of Employees'!$B$4:$B$766,'List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MONTENEGRO HENRY S.</v>
      </c>
      <c r="C528" s="68" t="s">
        <v>184</v>
      </c>
      <c r="D528" s="68" t="s">
        <v>722</v>
      </c>
      <c r="E528" s="68" t="s">
        <v>161</v>
      </c>
      <c r="F528" s="68" t="s">
        <v>125</v>
      </c>
      <c r="G528" s="68" t="s">
        <v>2398</v>
      </c>
      <c r="H528" s="68" t="s">
        <v>360</v>
      </c>
      <c r="I528" s="69" t="b">
        <f>COUNTIF('List of Employees'!$B$4:$B$766,'List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MONTENEGRO MARIA MARIZA P.</v>
      </c>
      <c r="C529" s="68" t="s">
        <v>184</v>
      </c>
      <c r="D529" s="68" t="s">
        <v>2617</v>
      </c>
      <c r="E529" s="68" t="s">
        <v>124</v>
      </c>
      <c r="F529" s="68" t="s">
        <v>867</v>
      </c>
      <c r="G529" s="68" t="s">
        <v>2398</v>
      </c>
      <c r="H529" s="68" t="s">
        <v>182</v>
      </c>
      <c r="I529" s="69" t="b">
        <f>COUNTIF('List of Employees'!$B$4:$B$766,'List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RODELIO A.</v>
      </c>
      <c r="C530" s="68" t="s">
        <v>184</v>
      </c>
      <c r="D530" s="68" t="s">
        <v>695</v>
      </c>
      <c r="E530" s="68" t="s">
        <v>88</v>
      </c>
      <c r="F530" s="68" t="s">
        <v>197</v>
      </c>
      <c r="G530" s="68" t="s">
        <v>2398</v>
      </c>
      <c r="H530" s="68" t="s">
        <v>270</v>
      </c>
      <c r="I530" s="69" t="b">
        <f>COUNTIF('List of Employees'!$B$4:$B$766,'List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MORAL MAURA C.</v>
      </c>
      <c r="C531" s="68" t="s">
        <v>2587</v>
      </c>
      <c r="D531" s="68" t="s">
        <v>2588</v>
      </c>
      <c r="E531" s="68" t="s">
        <v>134</v>
      </c>
      <c r="F531" s="68" t="s">
        <v>1286</v>
      </c>
      <c r="G531" s="68" t="s">
        <v>1286</v>
      </c>
      <c r="H531" s="68" t="s">
        <v>198</v>
      </c>
      <c r="I531" s="69" t="b">
        <f>COUNTIF('List of Employees'!$B$4:$B$766,'List of Employees'!$B531)&gt;1</f>
        <v>0</v>
      </c>
    </row>
    <row r="532" spans="1:9" ht="30" hidden="1" customHeight="1" x14ac:dyDescent="0.3">
      <c r="A532" s="67" t="e">
        <f>IF(ISBLANK('List of Employees'!$B532),"",A531+1)</f>
        <v>#REF!</v>
      </c>
      <c r="B532" s="68" t="str">
        <f>CONCATENATE('List of Employees'!$C532," ",'List of Employees'!$D532, " ",LEFT('List of Employees'!$E532,1),IF(ISBLANK('List of Employees'!$E532)," ","."))</f>
        <v>MULINGTAPANG GUILLERMA O.</v>
      </c>
      <c r="C532" s="68" t="s">
        <v>1578</v>
      </c>
      <c r="D532" s="68" t="s">
        <v>710</v>
      </c>
      <c r="E532" s="68" t="s">
        <v>1579</v>
      </c>
      <c r="F532" s="68" t="s">
        <v>1286</v>
      </c>
      <c r="G532" s="68" t="s">
        <v>1286</v>
      </c>
      <c r="H532" s="68" t="s">
        <v>208</v>
      </c>
      <c r="I532" s="69" t="b">
        <f>COUNTIF('List of Employees'!$B$4:$B$766,'List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NACARIO GLENN B.</v>
      </c>
      <c r="C533" s="68" t="s">
        <v>1580</v>
      </c>
      <c r="D533" s="68" t="s">
        <v>1581</v>
      </c>
      <c r="E533" s="68" t="s">
        <v>341</v>
      </c>
      <c r="F533" s="68" t="s">
        <v>1286</v>
      </c>
      <c r="G533" s="68" t="s">
        <v>1286</v>
      </c>
      <c r="H533" s="68" t="s">
        <v>1298</v>
      </c>
      <c r="I533" s="69" t="b">
        <f>COUNTIF('List of Employees'!$B$4:$B$766,'List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NATANAUAN GILBERTO A.</v>
      </c>
      <c r="C534" s="68" t="s">
        <v>1582</v>
      </c>
      <c r="D534" s="68" t="s">
        <v>2273</v>
      </c>
      <c r="E534" s="68" t="s">
        <v>88</v>
      </c>
      <c r="F534" s="68" t="s">
        <v>197</v>
      </c>
      <c r="G534" s="68" t="s">
        <v>2398</v>
      </c>
      <c r="H534" s="68" t="s">
        <v>2268</v>
      </c>
      <c r="I534" s="69" t="b">
        <f>COUNTIF('List of Employees'!$B$4:$B$766,'List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NATANAUAN MARY JANE G.</v>
      </c>
      <c r="C535" s="68" t="s">
        <v>1582</v>
      </c>
      <c r="D535" s="68" t="s">
        <v>1490</v>
      </c>
      <c r="E535" s="68" t="s">
        <v>1583</v>
      </c>
      <c r="F535" s="68" t="s">
        <v>1286</v>
      </c>
      <c r="G535" s="68" t="s">
        <v>1286</v>
      </c>
      <c r="H535" s="68" t="s">
        <v>198</v>
      </c>
      <c r="I535" s="69" t="b">
        <f>COUNTIF('List of Employees'!$B$4:$B$766,'List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NATANAUAN SENANDO C.</v>
      </c>
      <c r="C536" s="68" t="s">
        <v>1582</v>
      </c>
      <c r="D536" s="68" t="s">
        <v>2261</v>
      </c>
      <c r="E536" s="68" t="s">
        <v>134</v>
      </c>
      <c r="F536" s="68" t="s">
        <v>1286</v>
      </c>
      <c r="G536" s="68" t="s">
        <v>1286</v>
      </c>
      <c r="H536" s="68" t="s">
        <v>198</v>
      </c>
      <c r="I536" s="69" t="b">
        <f>COUNTIF('List of Employees'!$B$4:$B$766,'List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NAVARRO JOHNA F.</v>
      </c>
      <c r="C537" s="68" t="s">
        <v>252</v>
      </c>
      <c r="D537" s="68" t="s">
        <v>2169</v>
      </c>
      <c r="E537" s="68" t="s">
        <v>236</v>
      </c>
      <c r="F537" s="68" t="s">
        <v>1694</v>
      </c>
      <c r="G537" s="68" t="s">
        <v>1694</v>
      </c>
      <c r="H537" s="68" t="s">
        <v>2170</v>
      </c>
      <c r="I537" s="69" t="b">
        <f>COUNTIF('List of Employees'!$B$4:$B$766,'List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NAVARRO RITA A.</v>
      </c>
      <c r="C538" s="68" t="s">
        <v>252</v>
      </c>
      <c r="D538" s="68" t="s">
        <v>253</v>
      </c>
      <c r="E538" s="68" t="s">
        <v>1584</v>
      </c>
      <c r="F538" s="68" t="s">
        <v>197</v>
      </c>
      <c r="G538" s="68" t="s">
        <v>2398</v>
      </c>
      <c r="H538" s="68" t="s">
        <v>1062</v>
      </c>
      <c r="I538" s="69" t="b">
        <f>COUNTIF('List of Employees'!$B$4:$B$766,'List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NELSON CATHERINE L.</v>
      </c>
      <c r="C539" s="68" t="s">
        <v>1327</v>
      </c>
      <c r="D539" s="68" t="s">
        <v>1160</v>
      </c>
      <c r="E539" s="68" t="s">
        <v>233</v>
      </c>
      <c r="F539" s="68" t="s">
        <v>1328</v>
      </c>
      <c r="G539" s="68" t="s">
        <v>2398</v>
      </c>
      <c r="H539" s="68" t="s">
        <v>135</v>
      </c>
      <c r="I539" s="69" t="b">
        <f>COUNTIF('List of Employees'!$B$4:$B$766,'List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NIBAY ELEONOR E.</v>
      </c>
      <c r="C540" s="68" t="s">
        <v>1531</v>
      </c>
      <c r="D540" s="68" t="s">
        <v>1585</v>
      </c>
      <c r="E540" s="68" t="s">
        <v>1586</v>
      </c>
      <c r="F540" s="68" t="s">
        <v>1286</v>
      </c>
      <c r="G540" s="68" t="s">
        <v>1286</v>
      </c>
      <c r="H540" s="68" t="s">
        <v>135</v>
      </c>
      <c r="I540" s="69" t="b">
        <f>COUNTIF('List of Employees'!$B$4:$B$766,'List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NOVICIO PERLITA G.</v>
      </c>
      <c r="C541" s="68" t="s">
        <v>323</v>
      </c>
      <c r="D541" s="68" t="s">
        <v>324</v>
      </c>
      <c r="E541" s="68" t="s">
        <v>166</v>
      </c>
      <c r="F541" s="68" t="s">
        <v>170</v>
      </c>
      <c r="G541" s="68" t="s">
        <v>2398</v>
      </c>
      <c r="H541" s="68" t="s">
        <v>325</v>
      </c>
      <c r="I541" s="69" t="b">
        <f>COUNTIF('List of Employees'!$B$4:$B$766,'List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NUESTRO RICA MAY G.</v>
      </c>
      <c r="C542" s="68" t="s">
        <v>1587</v>
      </c>
      <c r="D542" s="68" t="s">
        <v>1588</v>
      </c>
      <c r="E542" s="68" t="s">
        <v>166</v>
      </c>
      <c r="F542" s="68" t="s">
        <v>1286</v>
      </c>
      <c r="G542" s="68" t="s">
        <v>1286</v>
      </c>
      <c r="H542" s="68" t="s">
        <v>1712</v>
      </c>
      <c r="I542" s="69" t="b">
        <f>COUNTIF('List of Employees'!$B$4:$B$766,'List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NUÑEZ RUBEN JR J.</v>
      </c>
      <c r="C543" s="68" t="s">
        <v>1589</v>
      </c>
      <c r="D543" s="68" t="s">
        <v>1590</v>
      </c>
      <c r="E543" s="68" t="s">
        <v>1591</v>
      </c>
      <c r="F543" s="68" t="s">
        <v>1694</v>
      </c>
      <c r="G543" s="68" t="s">
        <v>1694</v>
      </c>
      <c r="H543" s="68" t="s">
        <v>1695</v>
      </c>
      <c r="I543" s="69" t="b">
        <f>COUNTIF('List of Employees'!$B$4:$B$766,'List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OBINA APOLINARIO B.</v>
      </c>
      <c r="C544" s="68" t="s">
        <v>1592</v>
      </c>
      <c r="D544" s="68" t="s">
        <v>1593</v>
      </c>
      <c r="E544" s="68" t="s">
        <v>1594</v>
      </c>
      <c r="F544" s="68" t="s">
        <v>1286</v>
      </c>
      <c r="G544" s="68" t="s">
        <v>1286</v>
      </c>
      <c r="H544" s="68" t="s">
        <v>288</v>
      </c>
      <c r="I544" s="69" t="b">
        <f>COUNTIF('List of Employees'!$B$4:$B$766,'List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 xml:space="preserve">OBINA JAIME  </v>
      </c>
      <c r="C545" s="68" t="s">
        <v>1592</v>
      </c>
      <c r="D545" s="68" t="s">
        <v>1364</v>
      </c>
      <c r="E545" s="68"/>
      <c r="F545" s="68" t="s">
        <v>1286</v>
      </c>
      <c r="G545" s="68" t="s">
        <v>1286</v>
      </c>
      <c r="H545" s="68" t="s">
        <v>288</v>
      </c>
      <c r="I545" s="69" t="b">
        <f>COUNTIF('List of Employees'!$B$4:$B$766,'List of Employees'!$B545)&gt;1</f>
        <v>0</v>
      </c>
    </row>
    <row r="546" spans="1:9" ht="30" hidden="1" customHeight="1" x14ac:dyDescent="0.3">
      <c r="A546" s="67" t="e">
        <f>IF(ISBLANK('List of Employees'!$B546),"",A545+1)</f>
        <v>#REF!</v>
      </c>
      <c r="B546" s="68" t="str">
        <f>CONCATENATE('List of Employees'!$C546," ",'List of Employees'!$D546, " ",LEFT('List of Employees'!$E546,1),IF(ISBLANK('List of Employees'!$E546)," ","."))</f>
        <v>OCAMPO EDRALYN B.</v>
      </c>
      <c r="C546" s="68" t="s">
        <v>835</v>
      </c>
      <c r="D546" s="68" t="s">
        <v>1993</v>
      </c>
      <c r="E546" s="68" t="s">
        <v>1994</v>
      </c>
      <c r="F546" s="68" t="s">
        <v>311</v>
      </c>
      <c r="G546" s="68" t="s">
        <v>2398</v>
      </c>
      <c r="H546" s="68" t="s">
        <v>89</v>
      </c>
      <c r="I546" s="69" t="b">
        <f>COUNTIF('List of Employees'!$B$4:$B$766,'List of Employees'!$B546)&gt;1</f>
        <v>0</v>
      </c>
    </row>
    <row r="547" spans="1:9" ht="30" hidden="1" customHeight="1" x14ac:dyDescent="0.3">
      <c r="A547" s="67" t="e">
        <f>IF(ISBLANK('List of Employees'!$B547),"",A546+1)</f>
        <v>#REF!</v>
      </c>
      <c r="B547" s="68" t="str">
        <f>CONCATENATE('List of Employees'!$C547," ",'List of Employees'!$D547, " ",LEFT('List of Employees'!$E547,1),IF(ISBLANK('List of Employees'!$E547)," ","."))</f>
        <v>OCAMPO MERLINDA R.</v>
      </c>
      <c r="C547" s="68" t="s">
        <v>835</v>
      </c>
      <c r="D547" s="68" t="s">
        <v>1595</v>
      </c>
      <c r="E547" s="68" t="s">
        <v>154</v>
      </c>
      <c r="F547" s="68" t="s">
        <v>1286</v>
      </c>
      <c r="G547" s="68" t="s">
        <v>1286</v>
      </c>
      <c r="H547" s="68" t="s">
        <v>97</v>
      </c>
      <c r="I547" s="69" t="b">
        <f>COUNTIF('List of Employees'!$B$4:$B$766,'List of Employees'!$B547)&gt;1</f>
        <v>0</v>
      </c>
    </row>
    <row r="548" spans="1:9" ht="30" hidden="1" customHeight="1" x14ac:dyDescent="0.3">
      <c r="A548" s="67" t="e">
        <f>IF(ISBLANK('List of Employees'!$B548),"",A547+1)</f>
        <v>#REF!</v>
      </c>
      <c r="B548" s="68" t="str">
        <f>CONCATENATE('List of Employees'!$C548," ",'List of Employees'!$D548, " ",LEFT('List of Employees'!$E548,1),IF(ISBLANK('List of Employees'!$E548)," ","."))</f>
        <v>OCAMPO NOVELYN U.</v>
      </c>
      <c r="C548" s="68" t="s">
        <v>835</v>
      </c>
      <c r="D548" s="68" t="s">
        <v>1596</v>
      </c>
      <c r="E548" s="68" t="s">
        <v>1597</v>
      </c>
      <c r="F548" s="68" t="s">
        <v>1286</v>
      </c>
      <c r="G548" s="68" t="s">
        <v>1286</v>
      </c>
      <c r="H548" s="68" t="s">
        <v>212</v>
      </c>
      <c r="I548" s="69" t="b">
        <f>COUNTIF('List of Employees'!$B$4:$B$766,'List of Employees'!$B548)&gt;1</f>
        <v>0</v>
      </c>
    </row>
    <row r="549" spans="1:9" ht="30" hidden="1" customHeight="1" x14ac:dyDescent="0.3">
      <c r="A549" s="67" t="e">
        <f>IF(ISBLANK('List of Employees'!$B549),"",A548+1)</f>
        <v>#REF!</v>
      </c>
      <c r="B549" s="68" t="str">
        <f>CONCATENATE('List of Employees'!$C549," ",'List of Employees'!$D549, " ",LEFT('List of Employees'!$E549,1),IF(ISBLANK('List of Employees'!$E549)," ","."))</f>
        <v>OCAMPO ORLANDO R.</v>
      </c>
      <c r="C549" s="68" t="s">
        <v>835</v>
      </c>
      <c r="D549" s="68" t="s">
        <v>836</v>
      </c>
      <c r="E549" s="68" t="s">
        <v>329</v>
      </c>
      <c r="F549" s="68" t="s">
        <v>197</v>
      </c>
      <c r="G549" s="68" t="s">
        <v>2398</v>
      </c>
      <c r="H549" s="68" t="s">
        <v>270</v>
      </c>
      <c r="I549" s="69" t="b">
        <f>COUNTIF('List of Employees'!$B$4:$B$766,'List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OLARTE GREATCHEL B.</v>
      </c>
      <c r="C550" s="68" t="s">
        <v>436</v>
      </c>
      <c r="D550" s="68" t="s">
        <v>437</v>
      </c>
      <c r="E550" s="68" t="s">
        <v>145</v>
      </c>
      <c r="F550" s="68" t="s">
        <v>174</v>
      </c>
      <c r="G550" s="68" t="s">
        <v>2398</v>
      </c>
      <c r="H550" s="68" t="s">
        <v>438</v>
      </c>
      <c r="I550" s="69" t="b">
        <f>COUNTIF('List of Employees'!$B$4:$B$766,'List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OLAZO LIZA E.</v>
      </c>
      <c r="C551" s="68" t="s">
        <v>1598</v>
      </c>
      <c r="D551" s="68" t="s">
        <v>1599</v>
      </c>
      <c r="E551" s="68" t="s">
        <v>377</v>
      </c>
      <c r="F551" s="68" t="s">
        <v>1694</v>
      </c>
      <c r="G551" s="68" t="s">
        <v>1694</v>
      </c>
      <c r="H551" s="68" t="s">
        <v>435</v>
      </c>
      <c r="I551" s="69" t="b">
        <f>COUNTIF('List of Employees'!$B$4:$B$766,'List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OLEGARIO LEONARD ERIC B.</v>
      </c>
      <c r="C552" s="68" t="s">
        <v>369</v>
      </c>
      <c r="D552" s="68" t="s">
        <v>997</v>
      </c>
      <c r="E552" s="68" t="s">
        <v>145</v>
      </c>
      <c r="F552" s="68" t="s">
        <v>998</v>
      </c>
      <c r="G552" s="68" t="s">
        <v>2398</v>
      </c>
      <c r="H552" s="68" t="s">
        <v>270</v>
      </c>
      <c r="I552" s="69" t="b">
        <f>COUNTIF('List of Employees'!$B$4:$B$766,'List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OLEGARIO NENITA A.</v>
      </c>
      <c r="C553" s="68" t="s">
        <v>369</v>
      </c>
      <c r="D553" s="68" t="s">
        <v>367</v>
      </c>
      <c r="E553" s="68" t="s">
        <v>88</v>
      </c>
      <c r="F553" s="68" t="s">
        <v>125</v>
      </c>
      <c r="G553" s="68" t="s">
        <v>2398</v>
      </c>
      <c r="H553" s="68" t="s">
        <v>368</v>
      </c>
      <c r="I553" s="69" t="b">
        <f>COUNTIF('List of Employees'!$B$4:$B$766,'List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OLEGARIO TEOFISTA B.</v>
      </c>
      <c r="C554" s="68" t="s">
        <v>369</v>
      </c>
      <c r="D554" s="68" t="s">
        <v>1076</v>
      </c>
      <c r="E554" s="68" t="s">
        <v>341</v>
      </c>
      <c r="F554" s="68" t="s">
        <v>413</v>
      </c>
      <c r="G554" s="68" t="s">
        <v>2398</v>
      </c>
      <c r="H554" s="68" t="s">
        <v>103</v>
      </c>
      <c r="I554" s="69" t="b">
        <f>COUNTIF('List of Employees'!$B$4:$B$766,'List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OLIGARIO ARLYN MAE C.</v>
      </c>
      <c r="C555" s="68" t="s">
        <v>2380</v>
      </c>
      <c r="D555" s="68" t="s">
        <v>2381</v>
      </c>
      <c r="E555" s="68" t="s">
        <v>2382</v>
      </c>
      <c r="F555" s="68" t="s">
        <v>2383</v>
      </c>
      <c r="G555" s="68" t="s">
        <v>2398</v>
      </c>
      <c r="H555" s="68" t="s">
        <v>2250</v>
      </c>
      <c r="I555" s="69" t="b">
        <f>COUNTIF('List of Employees'!$B$4:$B$766,'List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OLIMPO SHARIE MAE M.</v>
      </c>
      <c r="C556" s="68" t="s">
        <v>2043</v>
      </c>
      <c r="D556" s="68" t="s">
        <v>2044</v>
      </c>
      <c r="E556" s="68" t="s">
        <v>84</v>
      </c>
      <c r="F556" s="68" t="s">
        <v>1038</v>
      </c>
      <c r="G556" s="68" t="s">
        <v>2398</v>
      </c>
      <c r="H556" s="68" t="s">
        <v>2032</v>
      </c>
      <c r="I556" s="69" t="b">
        <f>COUNTIF('List of Employees'!$B$4:$B$766,'List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OLINO PRECIOSA A.</v>
      </c>
      <c r="C557" s="68" t="s">
        <v>989</v>
      </c>
      <c r="D557" s="68" t="s">
        <v>990</v>
      </c>
      <c r="E557" s="68" t="s">
        <v>991</v>
      </c>
      <c r="F557" s="68" t="s">
        <v>197</v>
      </c>
      <c r="G557" s="68" t="s">
        <v>2398</v>
      </c>
      <c r="H557" s="68" t="s">
        <v>208</v>
      </c>
      <c r="I557" s="69" t="b">
        <f>COUNTIF('List of Employees'!$B$4:$B$766,'List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OLIVAR MARINA B.</v>
      </c>
      <c r="C558" s="68" t="s">
        <v>491</v>
      </c>
      <c r="D558" s="68" t="s">
        <v>492</v>
      </c>
      <c r="E558" s="68" t="s">
        <v>145</v>
      </c>
      <c r="F558" s="68" t="s">
        <v>125</v>
      </c>
      <c r="G558" s="68" t="s">
        <v>2398</v>
      </c>
      <c r="H558" s="68" t="s">
        <v>480</v>
      </c>
      <c r="I558" s="69" t="b">
        <f>COUNTIF('List of Employees'!$B$4:$B$766,'List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OPO CONEY V.</v>
      </c>
      <c r="C559" s="68" t="s">
        <v>1579</v>
      </c>
      <c r="D559" s="68" t="s">
        <v>1600</v>
      </c>
      <c r="E559" s="68" t="s">
        <v>720</v>
      </c>
      <c r="F559" s="68" t="s">
        <v>1286</v>
      </c>
      <c r="G559" s="68" t="s">
        <v>1286</v>
      </c>
      <c r="H559" s="68" t="s">
        <v>1713</v>
      </c>
      <c r="I559" s="69" t="b">
        <f>COUNTIF('List of Employees'!$B$4:$B$766,'List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OPO CORAZON R.</v>
      </c>
      <c r="C560" s="68" t="s">
        <v>1579</v>
      </c>
      <c r="D560" s="68" t="s">
        <v>1436</v>
      </c>
      <c r="E560" s="68" t="s">
        <v>329</v>
      </c>
      <c r="F560" s="68" t="s">
        <v>1286</v>
      </c>
      <c r="G560" s="68" t="s">
        <v>1286</v>
      </c>
      <c r="H560" s="68" t="s">
        <v>198</v>
      </c>
      <c r="I560" s="69" t="b">
        <f>COUNTIF('List of Employees'!$B$4:$B$766,'List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ORSAL MARK LESTER B.</v>
      </c>
      <c r="C561" s="68" t="s">
        <v>1098</v>
      </c>
      <c r="D561" s="68" t="s">
        <v>1099</v>
      </c>
      <c r="E561" s="68" t="s">
        <v>812</v>
      </c>
      <c r="F561" s="68" t="s">
        <v>197</v>
      </c>
      <c r="G561" s="68" t="s">
        <v>2398</v>
      </c>
      <c r="H561" s="68" t="s">
        <v>141</v>
      </c>
      <c r="I561" s="69" t="b">
        <f>COUNTIF('List of Employees'!$B$4:$B$766,'List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ORTEGA RODEL R.</v>
      </c>
      <c r="C562" s="68" t="s">
        <v>1491</v>
      </c>
      <c r="D562" s="68" t="s">
        <v>2270</v>
      </c>
      <c r="E562" s="68" t="s">
        <v>329</v>
      </c>
      <c r="F562" s="68" t="s">
        <v>2193</v>
      </c>
      <c r="G562" s="68" t="s">
        <v>2398</v>
      </c>
      <c r="H562" s="68" t="s">
        <v>2053</v>
      </c>
      <c r="I562" s="69" t="b">
        <f>COUNTIF('List of Employees'!$B$4:$B$766,'List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ORTIZ TRINIDAD D.</v>
      </c>
      <c r="C563" s="68" t="s">
        <v>530</v>
      </c>
      <c r="D563" s="68" t="s">
        <v>531</v>
      </c>
      <c r="E563" s="68" t="s">
        <v>532</v>
      </c>
      <c r="F563" s="68" t="s">
        <v>125</v>
      </c>
      <c r="G563" s="68" t="s">
        <v>2398</v>
      </c>
      <c r="H563" s="68" t="s">
        <v>208</v>
      </c>
      <c r="I563" s="69" t="b">
        <f>COUNTIF('List of Employees'!$B$4:$B$766,'List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OSTONAL IVY S.</v>
      </c>
      <c r="C564" s="68" t="s">
        <v>1021</v>
      </c>
      <c r="D564" s="68" t="s">
        <v>771</v>
      </c>
      <c r="E564" s="68" t="s">
        <v>770</v>
      </c>
      <c r="F564" s="68" t="s">
        <v>96</v>
      </c>
      <c r="G564" s="68" t="s">
        <v>2398</v>
      </c>
      <c r="H564" s="68" t="s">
        <v>97</v>
      </c>
      <c r="I564" s="69" t="b">
        <f>COUNTIF('List of Employees'!$B$4:$B$766,'List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 xml:space="preserve">OTACAN JAY  </v>
      </c>
      <c r="C565" s="68" t="s">
        <v>1601</v>
      </c>
      <c r="D565" s="68" t="s">
        <v>1602</v>
      </c>
      <c r="E565" s="68"/>
      <c r="F565" s="68" t="s">
        <v>1286</v>
      </c>
      <c r="G565" s="68" t="s">
        <v>1286</v>
      </c>
      <c r="H565" s="68" t="s">
        <v>288</v>
      </c>
      <c r="I565" s="69" t="b">
        <f>COUNTIF('List of Employees'!$B$4:$B$766,'List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PADILLA JANE Z.</v>
      </c>
      <c r="C566" s="68" t="s">
        <v>1603</v>
      </c>
      <c r="D566" s="68" t="s">
        <v>908</v>
      </c>
      <c r="E566" s="68" t="s">
        <v>1604</v>
      </c>
      <c r="F566" s="68" t="s">
        <v>1714</v>
      </c>
      <c r="G566" s="68" t="s">
        <v>2398</v>
      </c>
      <c r="H566" s="68" t="s">
        <v>141</v>
      </c>
      <c r="I566" s="69" t="b">
        <f>COUNTIF('List of Employees'!$B$4:$B$766,'List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PAGLINAWAN JESSIE M.</v>
      </c>
      <c r="C567" s="68" t="s">
        <v>1605</v>
      </c>
      <c r="D567" s="68" t="s">
        <v>1606</v>
      </c>
      <c r="E567" s="68" t="s">
        <v>84</v>
      </c>
      <c r="F567" s="68" t="s">
        <v>1286</v>
      </c>
      <c r="G567" s="68" t="s">
        <v>1286</v>
      </c>
      <c r="H567" s="68" t="s">
        <v>288</v>
      </c>
      <c r="I567" s="69" t="b">
        <f>COUNTIF('List of Employees'!$B$4:$B$766,'List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PAITON MARY ANN M.</v>
      </c>
      <c r="C568" s="68" t="s">
        <v>113</v>
      </c>
      <c r="D568" s="68" t="s">
        <v>114</v>
      </c>
      <c r="E568" s="68" t="s">
        <v>84</v>
      </c>
      <c r="F568" s="68" t="s">
        <v>867</v>
      </c>
      <c r="G568" s="68" t="s">
        <v>2398</v>
      </c>
      <c r="H568" s="68" t="s">
        <v>115</v>
      </c>
      <c r="I568" s="69" t="b">
        <f>COUNTIF('List of Employees'!$B$4:$B$766,'List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Employees'!$B$4:$B$766,'List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Employees'!$B$4:$B$766,'List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PALAD EMERSON U.</v>
      </c>
      <c r="C571" s="68" t="s">
        <v>2021</v>
      </c>
      <c r="D571" s="68" t="s">
        <v>2022</v>
      </c>
      <c r="E571" s="68" t="s">
        <v>2023</v>
      </c>
      <c r="F571" s="68" t="s">
        <v>2024</v>
      </c>
      <c r="G571" s="68" t="s">
        <v>2336</v>
      </c>
      <c r="H571" s="68" t="s">
        <v>536</v>
      </c>
      <c r="I571" s="69" t="b">
        <f>COUNTIF('List of Employees'!$B$4:$B$766,'List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PALADAN EMERSON M.</v>
      </c>
      <c r="C572" s="68" t="s">
        <v>550</v>
      </c>
      <c r="D572" s="68" t="s">
        <v>2022</v>
      </c>
      <c r="E572" s="68" t="s">
        <v>84</v>
      </c>
      <c r="F572" s="68" t="s">
        <v>1286</v>
      </c>
      <c r="G572" s="68" t="s">
        <v>2398</v>
      </c>
      <c r="H572" s="68" t="s">
        <v>156</v>
      </c>
      <c r="I572" s="69" t="b">
        <f>COUNTIF('List of Employees'!$B$4:$B$766,'List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 xml:space="preserve">PALADAN VICENTE  </v>
      </c>
      <c r="C573" s="68" t="s">
        <v>550</v>
      </c>
      <c r="D573" s="68" t="s">
        <v>551</v>
      </c>
      <c r="E573" s="68"/>
      <c r="F573" s="68" t="s">
        <v>867</v>
      </c>
      <c r="G573" s="68" t="s">
        <v>2398</v>
      </c>
      <c r="H573" s="68" t="s">
        <v>288</v>
      </c>
      <c r="I573" s="69" t="b">
        <f>COUNTIF('List of Employees'!$B$4:$B$766,'List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PALOMA ERICKA SHAYNE E.</v>
      </c>
      <c r="C574" s="68" t="s">
        <v>1607</v>
      </c>
      <c r="D574" s="68" t="s">
        <v>1608</v>
      </c>
      <c r="E574" s="68" t="s">
        <v>377</v>
      </c>
      <c r="F574" s="68" t="s">
        <v>1286</v>
      </c>
      <c r="G574" s="68" t="s">
        <v>1286</v>
      </c>
      <c r="H574" s="68" t="s">
        <v>1695</v>
      </c>
      <c r="I574" s="69" t="b">
        <f>COUNTIF('List of Employees'!$B$4:$B$766,'List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PAMAT CELESTINA R.</v>
      </c>
      <c r="C575" s="68" t="s">
        <v>2058</v>
      </c>
      <c r="D575" s="68" t="s">
        <v>2059</v>
      </c>
      <c r="E575" s="68" t="s">
        <v>329</v>
      </c>
      <c r="F575" s="68" t="s">
        <v>1286</v>
      </c>
      <c r="G575" s="68" t="s">
        <v>1286</v>
      </c>
      <c r="H575" s="68" t="s">
        <v>208</v>
      </c>
      <c r="I575" s="69" t="b">
        <f>COUNTIF('List of Employees'!$B$4:$B$766,'List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PANALIGAN ERICSON R.</v>
      </c>
      <c r="C576" s="68" t="s">
        <v>664</v>
      </c>
      <c r="D576" s="68" t="s">
        <v>1609</v>
      </c>
      <c r="E576" s="68" t="s">
        <v>329</v>
      </c>
      <c r="F576" s="68" t="s">
        <v>1286</v>
      </c>
      <c r="G576" s="68" t="s">
        <v>1286</v>
      </c>
      <c r="H576" s="68" t="s">
        <v>198</v>
      </c>
      <c r="I576" s="69" t="b">
        <f>COUNTIF('List of Employees'!$B$4:$B$766,'List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PANALIGAN GIL L.</v>
      </c>
      <c r="C577" s="68" t="s">
        <v>664</v>
      </c>
      <c r="D577" s="68" t="s">
        <v>665</v>
      </c>
      <c r="E577" s="68" t="s">
        <v>666</v>
      </c>
      <c r="F577" s="68" t="s">
        <v>197</v>
      </c>
      <c r="G577" s="68" t="s">
        <v>2398</v>
      </c>
      <c r="H577" s="68" t="s">
        <v>639</v>
      </c>
      <c r="I577" s="69" t="b">
        <f>COUNTIF('List of Employees'!$B$4:$B$766,'List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1695</v>
      </c>
      <c r="I578" s="69" t="b">
        <f>COUNTIF('List of Employees'!$B$4:$B$766,'List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PANGANIBAN CRISTETA M.</v>
      </c>
      <c r="C579" s="68" t="s">
        <v>176</v>
      </c>
      <c r="D579" s="68" t="s">
        <v>177</v>
      </c>
      <c r="E579" s="68" t="s">
        <v>783</v>
      </c>
      <c r="F579" s="68" t="s">
        <v>125</v>
      </c>
      <c r="G579" s="68" t="s">
        <v>2398</v>
      </c>
      <c r="H579" s="68" t="s">
        <v>178</v>
      </c>
      <c r="I579" s="69" t="b">
        <f>COUNTIF('List of Employees'!$B$4:$B$766,'List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PANGHULAN CONRADO C.</v>
      </c>
      <c r="C580" s="68" t="s">
        <v>2118</v>
      </c>
      <c r="D580" s="68" t="s">
        <v>2119</v>
      </c>
      <c r="E580" s="68" t="s">
        <v>649</v>
      </c>
      <c r="F580" s="68" t="s">
        <v>1286</v>
      </c>
      <c r="G580" s="68" t="s">
        <v>1286</v>
      </c>
      <c r="H580" s="68" t="s">
        <v>156</v>
      </c>
      <c r="I580" s="69" t="b">
        <f>COUNTIF('List of Employees'!$B$4:$B$766,'List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PANGHULAN NELSON P.</v>
      </c>
      <c r="C581" s="68" t="s">
        <v>2118</v>
      </c>
      <c r="D581" s="68" t="s">
        <v>1327</v>
      </c>
      <c r="E581" s="68" t="s">
        <v>124</v>
      </c>
      <c r="F581" s="68" t="s">
        <v>1286</v>
      </c>
      <c r="G581" s="68" t="s">
        <v>1286</v>
      </c>
      <c r="H581" s="68" t="s">
        <v>971</v>
      </c>
      <c r="I581" s="69" t="b">
        <f>COUNTIF('List of Employees'!$B$4:$B$766,'List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PARAISO MARIA LORENA D.</v>
      </c>
      <c r="C582" s="68" t="s">
        <v>1610</v>
      </c>
      <c r="D582" s="68" t="s">
        <v>1611</v>
      </c>
      <c r="E582" s="68" t="s">
        <v>1612</v>
      </c>
      <c r="F582" s="68" t="s">
        <v>1286</v>
      </c>
      <c r="G582" s="68" t="s">
        <v>1286</v>
      </c>
      <c r="H582" s="68" t="s">
        <v>1697</v>
      </c>
      <c r="I582" s="69" t="b">
        <f>COUNTIF('List of Employees'!$B$4:$B$766,'List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PARAS TEOFILA A.</v>
      </c>
      <c r="C583" s="68" t="s">
        <v>309</v>
      </c>
      <c r="D583" s="68" t="s">
        <v>310</v>
      </c>
      <c r="E583" s="68" t="s">
        <v>88</v>
      </c>
      <c r="F583" s="68" t="s">
        <v>311</v>
      </c>
      <c r="G583" s="68" t="s">
        <v>2398</v>
      </c>
      <c r="H583" s="68" t="s">
        <v>270</v>
      </c>
      <c r="I583" s="69" t="b">
        <f>COUNTIF('List of Employees'!$B$4:$B$766,'List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PARASDAS OFELIA C.</v>
      </c>
      <c r="C584" s="68" t="s">
        <v>1095</v>
      </c>
      <c r="D584" s="68" t="s">
        <v>196</v>
      </c>
      <c r="E584" s="68" t="s">
        <v>1314</v>
      </c>
      <c r="F584" s="68" t="s">
        <v>197</v>
      </c>
      <c r="G584" s="68" t="s">
        <v>2398</v>
      </c>
      <c r="H584" s="68" t="s">
        <v>365</v>
      </c>
      <c r="I584" s="69" t="b">
        <f>COUNTIF('List of Employees'!$B$4:$B$766,'List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PARRA ANABELLE P.</v>
      </c>
      <c r="C585" s="68" t="s">
        <v>224</v>
      </c>
      <c r="D585" s="68" t="s">
        <v>2257</v>
      </c>
      <c r="E585" s="68" t="s">
        <v>2258</v>
      </c>
      <c r="F585" s="68" t="s">
        <v>197</v>
      </c>
      <c r="G585" s="68" t="s">
        <v>2398</v>
      </c>
      <c r="H585" s="68" t="s">
        <v>2259</v>
      </c>
      <c r="I585" s="69" t="b">
        <f>COUNTIF('List of Employees'!$B$4:$B$766,'List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PARRA LORNA A.</v>
      </c>
      <c r="C586" s="68" t="s">
        <v>224</v>
      </c>
      <c r="D586" s="68" t="s">
        <v>1345</v>
      </c>
      <c r="E586" s="68" t="s">
        <v>88</v>
      </c>
      <c r="F586" s="68" t="s">
        <v>1340</v>
      </c>
      <c r="G586" s="68" t="s">
        <v>2398</v>
      </c>
      <c r="H586" s="68" t="s">
        <v>360</v>
      </c>
      <c r="I586" s="69" t="b">
        <f>COUNTIF('List of Employees'!$B$4:$B$766,'List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PARRA MARCIANA L.</v>
      </c>
      <c r="C587" s="68" t="s">
        <v>224</v>
      </c>
      <c r="D587" s="68" t="s">
        <v>225</v>
      </c>
      <c r="E587" s="68" t="s">
        <v>226</v>
      </c>
      <c r="F587" s="68" t="s">
        <v>222</v>
      </c>
      <c r="G587" s="68" t="s">
        <v>2398</v>
      </c>
      <c r="H587" s="68" t="s">
        <v>212</v>
      </c>
      <c r="I587" s="69" t="b">
        <f>COUNTIF('List of Employees'!$B$4:$B$766,'List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PARRA VICTORIA S.</v>
      </c>
      <c r="C588" s="68" t="s">
        <v>224</v>
      </c>
      <c r="D588" s="68" t="s">
        <v>622</v>
      </c>
      <c r="E588" s="68" t="s">
        <v>161</v>
      </c>
      <c r="F588" s="68" t="s">
        <v>197</v>
      </c>
      <c r="G588" s="68" t="s">
        <v>2398</v>
      </c>
      <c r="H588" s="68" t="s">
        <v>285</v>
      </c>
      <c r="I588" s="69" t="b">
        <f>COUNTIF('List of Employees'!$B$4:$B$766,'List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VIOLETA C.</v>
      </c>
      <c r="C589" s="68" t="s">
        <v>224</v>
      </c>
      <c r="D589" s="68" t="s">
        <v>99</v>
      </c>
      <c r="E589" s="68" t="s">
        <v>134</v>
      </c>
      <c r="F589" s="68" t="s">
        <v>894</v>
      </c>
      <c r="G589" s="68" t="s">
        <v>2398</v>
      </c>
      <c r="H589" s="68" t="s">
        <v>156</v>
      </c>
      <c r="I589" s="69" t="b">
        <f>COUNTIF('List of Employees'!$B$4:$B$766,'List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PASCUA LORENA D.</v>
      </c>
      <c r="C590" s="68" t="s">
        <v>189</v>
      </c>
      <c r="D590" s="68" t="s">
        <v>190</v>
      </c>
      <c r="E590" s="68" t="s">
        <v>446</v>
      </c>
      <c r="F590" s="68" t="s">
        <v>191</v>
      </c>
      <c r="G590" s="68" t="s">
        <v>2398</v>
      </c>
      <c r="H590" s="68" t="s">
        <v>97</v>
      </c>
      <c r="I590" s="69" t="b">
        <f>COUNTIF('List of Employees'!$B$4:$B$766,'List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PASENAGO MAIDEN A.</v>
      </c>
      <c r="C591" s="68" t="s">
        <v>2033</v>
      </c>
      <c r="D591" s="68" t="s">
        <v>1024</v>
      </c>
      <c r="E591" s="68" t="s">
        <v>1025</v>
      </c>
      <c r="F591" s="68" t="s">
        <v>1286</v>
      </c>
      <c r="G591" s="68" t="s">
        <v>1286</v>
      </c>
      <c r="H591" s="68"/>
      <c r="I591" s="69" t="b">
        <f>COUNTIF('List of Employees'!$B$4:$B$766,'List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PATAWE ELMA M.</v>
      </c>
      <c r="C592" s="68" t="s">
        <v>1225</v>
      </c>
      <c r="D592" s="68" t="s">
        <v>1226</v>
      </c>
      <c r="E592" s="68" t="s">
        <v>84</v>
      </c>
      <c r="F592" s="68" t="s">
        <v>1984</v>
      </c>
      <c r="G592" s="68" t="s">
        <v>2398</v>
      </c>
      <c r="H592" s="68" t="s">
        <v>1227</v>
      </c>
      <c r="I592" s="69" t="b">
        <f>COUNTIF('List of Employees'!$B$4:$B$766,'List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PATERNO MARIA LOURDES P.</v>
      </c>
      <c r="C593" s="68" t="s">
        <v>630</v>
      </c>
      <c r="D593" s="68" t="s">
        <v>2581</v>
      </c>
      <c r="E593" s="68" t="s">
        <v>124</v>
      </c>
      <c r="F593" s="68" t="s">
        <v>1286</v>
      </c>
      <c r="G593" s="68" t="s">
        <v>1286</v>
      </c>
      <c r="H593" s="68" t="s">
        <v>365</v>
      </c>
      <c r="I593" s="69" t="b">
        <f>COUNTIF('List of Employees'!$B$4:$B$766,'List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PATERNO PAULINO P.</v>
      </c>
      <c r="C594" s="68" t="s">
        <v>630</v>
      </c>
      <c r="D594" s="68" t="s">
        <v>631</v>
      </c>
      <c r="E594" s="68" t="s">
        <v>124</v>
      </c>
      <c r="F594" s="68" t="s">
        <v>197</v>
      </c>
      <c r="G594" s="68" t="s">
        <v>2398</v>
      </c>
      <c r="H594" s="68" t="s">
        <v>285</v>
      </c>
      <c r="I594" s="69" t="b">
        <f>COUNTIF('List of Employees'!$B$4:$B$766,'List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PATRICIO APRIL V.</v>
      </c>
      <c r="C595" s="68" t="s">
        <v>1221</v>
      </c>
      <c r="D595" s="68" t="s">
        <v>1222</v>
      </c>
      <c r="E595" s="68" t="s">
        <v>344</v>
      </c>
      <c r="F595" s="68" t="s">
        <v>211</v>
      </c>
      <c r="G595" s="68" t="s">
        <v>2398</v>
      </c>
      <c r="H595" s="68"/>
      <c r="I595" s="69" t="b">
        <f>COUNTIF('List of Employees'!$B$4:$B$766,'List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 xml:space="preserve">PAYAD ALEXANDER  </v>
      </c>
      <c r="C596" s="68" t="s">
        <v>456</v>
      </c>
      <c r="D596" s="68" t="s">
        <v>564</v>
      </c>
      <c r="E596" s="68"/>
      <c r="F596" s="68" t="s">
        <v>197</v>
      </c>
      <c r="G596" s="68" t="s">
        <v>2398</v>
      </c>
      <c r="H596" s="68" t="s">
        <v>288</v>
      </c>
      <c r="I596" s="69" t="b">
        <f>COUNTIF('List of Employees'!$B$4:$B$766,'List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PAYAD EDGARDO F.</v>
      </c>
      <c r="C597" s="68" t="s">
        <v>456</v>
      </c>
      <c r="D597" s="68" t="s">
        <v>1105</v>
      </c>
      <c r="E597" s="68" t="s">
        <v>236</v>
      </c>
      <c r="F597" s="68" t="s">
        <v>125</v>
      </c>
      <c r="G597" s="68" t="s">
        <v>2398</v>
      </c>
      <c r="H597" s="68" t="s">
        <v>288</v>
      </c>
      <c r="I597" s="69" t="b">
        <f>COUNTIF('List of Employees'!$B$4:$B$766,'List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PAYAD MARICEL  Q.</v>
      </c>
      <c r="C598" s="68" t="s">
        <v>456</v>
      </c>
      <c r="D598" s="68" t="s">
        <v>457</v>
      </c>
      <c r="E598" s="68" t="s">
        <v>1104</v>
      </c>
      <c r="F598" s="68" t="s">
        <v>197</v>
      </c>
      <c r="G598" s="68" t="s">
        <v>2398</v>
      </c>
      <c r="H598" s="68" t="s">
        <v>89</v>
      </c>
      <c r="I598" s="69" t="b">
        <f>COUNTIF('List of Employees'!$B$4:$B$766,'List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 xml:space="preserve">PAYAD RONALDO  </v>
      </c>
      <c r="C599" s="68" t="s">
        <v>456</v>
      </c>
      <c r="D599" s="68" t="s">
        <v>1613</v>
      </c>
      <c r="E599" s="68"/>
      <c r="F599" s="68" t="s">
        <v>1286</v>
      </c>
      <c r="G599" s="68" t="s">
        <v>1286</v>
      </c>
      <c r="H599" s="68" t="s">
        <v>288</v>
      </c>
      <c r="I599" s="69" t="b">
        <f>COUNTIF('List of Employees'!$B$4:$B$766,'List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PAZ JOSUE O.</v>
      </c>
      <c r="C600" s="68" t="s">
        <v>1614</v>
      </c>
      <c r="D600" s="68" t="s">
        <v>1615</v>
      </c>
      <c r="E600" s="68" t="s">
        <v>1616</v>
      </c>
      <c r="F600" s="68" t="s">
        <v>1286</v>
      </c>
      <c r="G600" s="68" t="s">
        <v>1286</v>
      </c>
      <c r="H600" s="68" t="s">
        <v>288</v>
      </c>
      <c r="I600" s="69" t="b">
        <f>COUNTIF('List of Employees'!$B$4:$B$766,'List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PEJI NARCISO V.</v>
      </c>
      <c r="C601" s="68" t="s">
        <v>863</v>
      </c>
      <c r="D601" s="68" t="s">
        <v>1617</v>
      </c>
      <c r="E601" s="68" t="s">
        <v>858</v>
      </c>
      <c r="F601" s="68" t="s">
        <v>1694</v>
      </c>
      <c r="G601" s="68" t="s">
        <v>1694</v>
      </c>
      <c r="H601" s="68" t="s">
        <v>1699</v>
      </c>
      <c r="I601" s="69" t="b">
        <f>COUNTIF('List of Employees'!$B$4:$B$766,'List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PEJI REGINE B.</v>
      </c>
      <c r="C602" s="68" t="s">
        <v>863</v>
      </c>
      <c r="D602" s="68" t="s">
        <v>1618</v>
      </c>
      <c r="E602" s="68" t="s">
        <v>1619</v>
      </c>
      <c r="F602" s="68" t="s">
        <v>1286</v>
      </c>
      <c r="G602" s="68" t="s">
        <v>1286</v>
      </c>
      <c r="H602" s="68" t="s">
        <v>126</v>
      </c>
      <c r="I602" s="69" t="b">
        <f>COUNTIF('List of Employees'!$B$4:$B$766,'List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PELIMBERGO MICHELLE A.</v>
      </c>
      <c r="C603" s="68" t="s">
        <v>1008</v>
      </c>
      <c r="D603" s="68" t="s">
        <v>1009</v>
      </c>
      <c r="E603" s="68" t="s">
        <v>1010</v>
      </c>
      <c r="F603" s="68" t="s">
        <v>211</v>
      </c>
      <c r="G603" s="68" t="s">
        <v>2398</v>
      </c>
      <c r="H603" s="68" t="s">
        <v>212</v>
      </c>
      <c r="I603" s="69" t="b">
        <f>COUNTIF('List of Employees'!$B$4:$B$766,'List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PELLO BIANCA CAMILLE U.</v>
      </c>
      <c r="C604" s="68" t="s">
        <v>2329</v>
      </c>
      <c r="D604" s="68" t="s">
        <v>2334</v>
      </c>
      <c r="E604" s="68" t="s">
        <v>2331</v>
      </c>
      <c r="F604" s="68" t="s">
        <v>2335</v>
      </c>
      <c r="G604" s="68" t="s">
        <v>2336</v>
      </c>
      <c r="H604" s="68" t="s">
        <v>360</v>
      </c>
      <c r="I604" s="69" t="b">
        <f>COUNTIF('List of Employees'!$B$4:$B$766,'List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PELLO EMILMA U.</v>
      </c>
      <c r="C605" s="68" t="s">
        <v>2329</v>
      </c>
      <c r="D605" s="68" t="s">
        <v>2330</v>
      </c>
      <c r="E605" s="68" t="s">
        <v>2331</v>
      </c>
      <c r="F605" s="68" t="s">
        <v>2332</v>
      </c>
      <c r="G605" s="68" t="s">
        <v>2398</v>
      </c>
      <c r="H605" s="68" t="s">
        <v>141</v>
      </c>
      <c r="I605" s="69" t="b">
        <f>COUNTIF('List of Employees'!$B$4:$B$766,'List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PEÑAFIEL MELISSA Q.</v>
      </c>
      <c r="C606" s="68" t="s">
        <v>612</v>
      </c>
      <c r="D606" s="68" t="s">
        <v>613</v>
      </c>
      <c r="E606" s="68" t="s">
        <v>1104</v>
      </c>
      <c r="F606" s="68" t="s">
        <v>125</v>
      </c>
      <c r="G606" s="68" t="s">
        <v>2398</v>
      </c>
      <c r="H606" s="68" t="s">
        <v>182</v>
      </c>
      <c r="I606" s="69" t="b">
        <f>COUNTIF('List of Employees'!$B$4:$B$766,'List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PEÑAFLORIDA LORYN B.</v>
      </c>
      <c r="C607" s="68" t="s">
        <v>735</v>
      </c>
      <c r="D607" s="68" t="s">
        <v>736</v>
      </c>
      <c r="E607" s="68" t="s">
        <v>145</v>
      </c>
      <c r="F607" s="68" t="s">
        <v>211</v>
      </c>
      <c r="G607" s="68" t="s">
        <v>2398</v>
      </c>
      <c r="H607" s="68" t="s">
        <v>212</v>
      </c>
      <c r="I607" s="69" t="b">
        <f>COUNTIF('List of Employees'!$B$4:$B$766,'List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PENALES GLORIA P.</v>
      </c>
      <c r="C608" s="68" t="s">
        <v>709</v>
      </c>
      <c r="D608" s="68" t="s">
        <v>658</v>
      </c>
      <c r="E608" s="68" t="s">
        <v>124</v>
      </c>
      <c r="F608" s="68" t="s">
        <v>753</v>
      </c>
      <c r="G608" s="68" t="s">
        <v>2398</v>
      </c>
      <c r="H608" s="68" t="s">
        <v>462</v>
      </c>
      <c r="I608" s="69" t="b">
        <f>COUNTIF('List of Employees'!$B$4:$B$766,'List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PENALES GUILLERMA B.</v>
      </c>
      <c r="C609" s="68" t="s">
        <v>709</v>
      </c>
      <c r="D609" s="68" t="s">
        <v>710</v>
      </c>
      <c r="E609" s="68" t="s">
        <v>145</v>
      </c>
      <c r="F609" s="68" t="s">
        <v>311</v>
      </c>
      <c r="G609" s="68" t="s">
        <v>2398</v>
      </c>
      <c r="H609" s="68" t="s">
        <v>182</v>
      </c>
      <c r="I609" s="69" t="b">
        <f>COUNTIF('List of Employees'!$B$4:$B$766,'List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PEÑANO DARYL BAMBI B.</v>
      </c>
      <c r="C610" s="68" t="s">
        <v>1309</v>
      </c>
      <c r="D610" s="68" t="s">
        <v>1029</v>
      </c>
      <c r="E610" s="68" t="s">
        <v>1030</v>
      </c>
      <c r="F610" s="68" t="s">
        <v>96</v>
      </c>
      <c r="G610" s="68" t="s">
        <v>2398</v>
      </c>
      <c r="H610" s="68" t="s">
        <v>97</v>
      </c>
      <c r="I610" s="69" t="b">
        <f>COUNTIF('List of Employees'!$B$4:$B$766,'List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PEÑARANDA MARIA KEREN N.</v>
      </c>
      <c r="C611" s="68" t="s">
        <v>1272</v>
      </c>
      <c r="D611" s="68" t="s">
        <v>1273</v>
      </c>
      <c r="E611" s="68" t="s">
        <v>333</v>
      </c>
      <c r="F611" s="68" t="s">
        <v>1274</v>
      </c>
      <c r="G611" s="68" t="s">
        <v>2398</v>
      </c>
      <c r="H611" s="68"/>
      <c r="I611" s="69" t="b">
        <f>COUNTIF('List of Employees'!$B$4:$B$766,'List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PEÑERO LILIBETH B.</v>
      </c>
      <c r="C612" s="68" t="s">
        <v>214</v>
      </c>
      <c r="D612" s="68" t="s">
        <v>215</v>
      </c>
      <c r="E612" s="68" t="s">
        <v>145</v>
      </c>
      <c r="F612" s="68" t="s">
        <v>211</v>
      </c>
      <c r="G612" s="68" t="s">
        <v>2398</v>
      </c>
      <c r="H612" s="68" t="s">
        <v>212</v>
      </c>
      <c r="I612" s="69" t="b">
        <f>COUNTIF('List of Employees'!$B$4:$B$766,'List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PEPA ARIEL N.</v>
      </c>
      <c r="C613" s="68" t="s">
        <v>1620</v>
      </c>
      <c r="D613" s="68" t="s">
        <v>399</v>
      </c>
      <c r="E613" s="68" t="s">
        <v>1582</v>
      </c>
      <c r="F613" s="68" t="s">
        <v>1286</v>
      </c>
      <c r="G613" s="68" t="s">
        <v>1286</v>
      </c>
      <c r="H613" s="68" t="s">
        <v>135</v>
      </c>
      <c r="I613" s="69" t="b">
        <f>COUNTIF('List of Employees'!$B$4:$B$766,'List of Employees'!$B613)&gt;1</f>
        <v>0</v>
      </c>
    </row>
    <row r="614" spans="1:9" ht="30" hidden="1" customHeight="1" x14ac:dyDescent="0.3">
      <c r="A614" s="67" t="e">
        <f>IF(ISBLANK('List of Employees'!$B614),"",A613+1)</f>
        <v>#REF!</v>
      </c>
      <c r="B614" s="68" t="str">
        <f>CONCATENATE('List of Employees'!$C614," ",'List of Employees'!$D614, " ",LEFT('List of Employees'!$E614,1),IF(ISBLANK('List of Employees'!$E614)," ","."))</f>
        <v>PEREA BABEL G.</v>
      </c>
      <c r="C614" s="68" t="s">
        <v>1621</v>
      </c>
      <c r="D614" s="68" t="s">
        <v>1622</v>
      </c>
      <c r="E614" s="68" t="s">
        <v>166</v>
      </c>
      <c r="F614" s="68" t="s">
        <v>1286</v>
      </c>
      <c r="G614" s="68" t="s">
        <v>1286</v>
      </c>
      <c r="H614" s="68" t="s">
        <v>1713</v>
      </c>
      <c r="I614" s="69" t="b">
        <f>COUNTIF('List of Employees'!$B$4:$B$766,'List of Employees'!$B614)&gt;1</f>
        <v>0</v>
      </c>
    </row>
    <row r="615" spans="1:9" ht="30" hidden="1" customHeight="1" x14ac:dyDescent="0.3">
      <c r="A615" s="67" t="e">
        <f>IF(ISBLANK('List of Employees'!$B615),"",A614+1)</f>
        <v>#REF!</v>
      </c>
      <c r="B615" s="68" t="str">
        <f>CONCATENATE('List of Employees'!$C615," ",'List of Employees'!$D615, " ",LEFT('List of Employees'!$E615,1),IF(ISBLANK('List of Employees'!$E615)," ","."))</f>
        <v>PERENA RUBILINDA C.</v>
      </c>
      <c r="C615" s="68" t="s">
        <v>693</v>
      </c>
      <c r="D615" s="68" t="s">
        <v>694</v>
      </c>
      <c r="E615" s="68" t="s">
        <v>844</v>
      </c>
      <c r="F615" s="68" t="s">
        <v>845</v>
      </c>
      <c r="G615" s="68" t="s">
        <v>2398</v>
      </c>
      <c r="H615" s="68" t="s">
        <v>126</v>
      </c>
      <c r="I615" s="69" t="b">
        <f>COUNTIF('List of Employees'!$B$4:$B$766,'List of Employees'!$B615)&gt;1</f>
        <v>0</v>
      </c>
    </row>
    <row r="616" spans="1:9" ht="30" hidden="1" customHeight="1" x14ac:dyDescent="0.3">
      <c r="A616" s="67" t="e">
        <f>IF(ISBLANK('List of Employees'!$B616),"",A615+1)</f>
        <v>#REF!</v>
      </c>
      <c r="B616" s="68" t="str">
        <f>CONCATENATE('List of Employees'!$C616," ",'List of Employees'!$D616, " ",LEFT('List of Employees'!$E616,1),IF(ISBLANK('List of Employees'!$E616)," ","."))</f>
        <v>PEREÑA VERGILIO R.</v>
      </c>
      <c r="C616" s="68" t="s">
        <v>833</v>
      </c>
      <c r="D616" s="68" t="s">
        <v>1623</v>
      </c>
      <c r="E616" s="68" t="s">
        <v>329</v>
      </c>
      <c r="F616" s="68" t="s">
        <v>1286</v>
      </c>
      <c r="G616" s="68" t="s">
        <v>1286</v>
      </c>
      <c r="H616" s="68" t="s">
        <v>1695</v>
      </c>
      <c r="I616" s="69" t="b">
        <f>COUNTIF('List of Employees'!$B$4:$B$766,'List of Employees'!$B616)&gt;1</f>
        <v>0</v>
      </c>
    </row>
    <row r="617" spans="1:9" ht="30" hidden="1" customHeight="1" x14ac:dyDescent="0.3">
      <c r="A617" s="67" t="e">
        <f>IF(ISBLANK('List of Employees'!$B617),"",A616+1)</f>
        <v>#REF!</v>
      </c>
      <c r="B617" s="68" t="str">
        <f>CONCATENATE('List of Employees'!$C617," ",'List of Employees'!$D617, " ",LEFT('List of Employees'!$E617,1),IF(ISBLANK('List of Employees'!$E617)," ","."))</f>
        <v>PEREY AIRENE O.</v>
      </c>
      <c r="C617" s="68" t="s">
        <v>578</v>
      </c>
      <c r="D617" s="68" t="s">
        <v>579</v>
      </c>
      <c r="E617" s="68" t="s">
        <v>2303</v>
      </c>
      <c r="F617" s="68" t="s">
        <v>581</v>
      </c>
      <c r="G617" s="68" t="s">
        <v>2398</v>
      </c>
      <c r="H617" s="68" t="s">
        <v>365</v>
      </c>
      <c r="I617" s="69" t="b">
        <f>COUNTIF('List of Employees'!$B$4:$B$766,'List of Employees'!$B617)&gt;1</f>
        <v>0</v>
      </c>
    </row>
    <row r="618" spans="1:9" ht="30" hidden="1" customHeight="1" x14ac:dyDescent="0.3">
      <c r="A618" s="67" t="e">
        <f>IF(ISBLANK('List of Employees'!$B618),"",A617+1)</f>
        <v>#REF!</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1699</v>
      </c>
      <c r="I618" s="69" t="b">
        <f>COUNTIF('List of Employees'!$B$4:$B$766,'List of Employees'!$B618)&gt;1</f>
        <v>0</v>
      </c>
    </row>
    <row r="619" spans="1:9" ht="30" hidden="1" customHeight="1" x14ac:dyDescent="0.3">
      <c r="A619" s="67" t="e">
        <f>IF(ISBLANK('List of Employees'!$B619),"",A618+1)</f>
        <v>#REF!</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Employees'!$B$4:$B$766,'List of Employees'!$B619)&gt;1</f>
        <v>0</v>
      </c>
    </row>
    <row r="620" spans="1:9" ht="30" hidden="1" customHeight="1" x14ac:dyDescent="0.3">
      <c r="A620" s="67" t="e">
        <f>IF(ISBLANK('List of Employees'!$B620),"",A619+1)</f>
        <v>#REF!</v>
      </c>
      <c r="B620" s="68" t="str">
        <f>CONCATENATE('List of Employees'!$C620," ",'List of Employees'!$D620, " ",LEFT('List of Employees'!$E620,1),IF(ISBLANK('List of Employees'!$E620)," ","."))</f>
        <v>PEREY LUCIANA B.</v>
      </c>
      <c r="C620" s="68" t="s">
        <v>578</v>
      </c>
      <c r="D620" s="68" t="s">
        <v>1626</v>
      </c>
      <c r="E620" s="68" t="s">
        <v>874</v>
      </c>
      <c r="F620" s="68" t="s">
        <v>2067</v>
      </c>
      <c r="G620" s="68" t="s">
        <v>2398</v>
      </c>
      <c r="H620" s="68" t="s">
        <v>2032</v>
      </c>
      <c r="I620" s="69" t="b">
        <f>COUNTIF('List of Employees'!$B$4:$B$766,'List of Employees'!$B620)&gt;1</f>
        <v>0</v>
      </c>
    </row>
    <row r="621" spans="1:9" ht="30" hidden="1" customHeight="1" x14ac:dyDescent="0.3">
      <c r="A621" s="67" t="e">
        <f>IF(ISBLANK('List of Employees'!$B621),"",A620+1)</f>
        <v>#REF!</v>
      </c>
      <c r="B621" s="68" t="str">
        <f>CONCATENATE('List of Employees'!$C621," ",'List of Employees'!$D621, " ",LEFT('List of Employees'!$E621,1),IF(ISBLANK('List of Employees'!$E621)," ","."))</f>
        <v xml:space="preserve">PEREZ FRANCIS  </v>
      </c>
      <c r="C621" s="68" t="s">
        <v>2585</v>
      </c>
      <c r="D621" s="68" t="s">
        <v>599</v>
      </c>
      <c r="E621" s="68"/>
      <c r="F621" s="68" t="s">
        <v>1286</v>
      </c>
      <c r="G621" s="68" t="s">
        <v>1286</v>
      </c>
      <c r="H621" s="68" t="s">
        <v>1695</v>
      </c>
      <c r="I621" s="69" t="b">
        <f>COUNTIF('List of Employees'!$B$4:$B$766,'List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PERIDO BEVERLY T.</v>
      </c>
      <c r="C622" s="68" t="s">
        <v>242</v>
      </c>
      <c r="D622" s="68" t="s">
        <v>1303</v>
      </c>
      <c r="E622" s="68" t="s">
        <v>107</v>
      </c>
      <c r="F622" s="68" t="s">
        <v>197</v>
      </c>
      <c r="G622" s="68" t="s">
        <v>2398</v>
      </c>
      <c r="H622" s="68" t="s">
        <v>103</v>
      </c>
      <c r="I622" s="69" t="b">
        <f>COUNTIF('List of Employees'!$B$4:$B$766,'List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PERIDO EDWIN A.</v>
      </c>
      <c r="C623" s="68" t="s">
        <v>242</v>
      </c>
      <c r="D623" s="68" t="s">
        <v>249</v>
      </c>
      <c r="E623" s="68" t="s">
        <v>88</v>
      </c>
      <c r="F623" s="68" t="s">
        <v>197</v>
      </c>
      <c r="G623" s="68" t="s">
        <v>2398</v>
      </c>
      <c r="H623" s="68" t="s">
        <v>208</v>
      </c>
      <c r="I623" s="69" t="b">
        <f>COUNTIF('List of Employees'!$B$4:$B$766,'List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PERIDO MARITES V.</v>
      </c>
      <c r="C624" s="68" t="s">
        <v>242</v>
      </c>
      <c r="D624" s="68" t="s">
        <v>243</v>
      </c>
      <c r="E624" s="68" t="s">
        <v>858</v>
      </c>
      <c r="F624" s="68" t="s">
        <v>244</v>
      </c>
      <c r="G624" s="68" t="s">
        <v>2398</v>
      </c>
      <c r="H624" s="68" t="s">
        <v>240</v>
      </c>
      <c r="I624" s="69" t="b">
        <f>COUNTIF('List of Employees'!$B$4:$B$766,'List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PERMISON VICTORIA M.</v>
      </c>
      <c r="C625" s="68" t="s">
        <v>2515</v>
      </c>
      <c r="D625" s="68" t="s">
        <v>622</v>
      </c>
      <c r="E625" s="68" t="s">
        <v>2516</v>
      </c>
      <c r="F625" s="68" t="s">
        <v>211</v>
      </c>
      <c r="G625" s="68" t="s">
        <v>2398</v>
      </c>
      <c r="H625" s="68" t="s">
        <v>212</v>
      </c>
      <c r="I625" s="69" t="b">
        <f>COUNTIF('List of Employees'!$B$4:$B$766,'List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 xml:space="preserve">PESIGAN EDUARDO  </v>
      </c>
      <c r="C626" s="68" t="s">
        <v>2351</v>
      </c>
      <c r="D626" s="68" t="s">
        <v>2352</v>
      </c>
      <c r="E626" s="68"/>
      <c r="F626" s="68" t="s">
        <v>1286</v>
      </c>
      <c r="G626" s="68" t="s">
        <v>1286</v>
      </c>
      <c r="H626" s="68" t="s">
        <v>1706</v>
      </c>
      <c r="I626" s="69" t="b">
        <f>COUNTIF('List of Employees'!$B$4:$B$766,'List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PETIL GLENDA D.</v>
      </c>
      <c r="C627" s="68" t="s">
        <v>574</v>
      </c>
      <c r="D627" s="68" t="s">
        <v>575</v>
      </c>
      <c r="E627" s="68" t="s">
        <v>336</v>
      </c>
      <c r="F627" s="68" t="s">
        <v>576</v>
      </c>
      <c r="G627" s="68" t="s">
        <v>2398</v>
      </c>
      <c r="H627" s="68" t="s">
        <v>365</v>
      </c>
      <c r="I627" s="69" t="b">
        <f>COUNTIF('List of Employees'!$B$4:$B$766,'List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PINEDA DANICCA NOELLE V.</v>
      </c>
      <c r="C628" s="68" t="s">
        <v>2289</v>
      </c>
      <c r="D628" s="68" t="s">
        <v>2290</v>
      </c>
      <c r="E628" s="68" t="s">
        <v>150</v>
      </c>
      <c r="F628" s="68" t="s">
        <v>1985</v>
      </c>
      <c r="G628" s="68" t="s">
        <v>2398</v>
      </c>
      <c r="H628" s="68" t="s">
        <v>97</v>
      </c>
      <c r="I628" s="69" t="b">
        <f>COUNTIF('List of Employees'!$B$4:$B$766,'List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PRIMO GRACE M.</v>
      </c>
      <c r="C629" s="68" t="s">
        <v>1624</v>
      </c>
      <c r="D629" s="68" t="s">
        <v>1456</v>
      </c>
      <c r="E629" s="68" t="s">
        <v>84</v>
      </c>
      <c r="F629" s="68" t="s">
        <v>1286</v>
      </c>
      <c r="G629" s="68" t="s">
        <v>1286</v>
      </c>
      <c r="H629" s="68" t="s">
        <v>1697</v>
      </c>
      <c r="I629" s="69" t="b">
        <f>COUNTIF('List of Employees'!$B$4:$B$766,'List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PUNZALAN LUCIANA A.</v>
      </c>
      <c r="C630" s="68" t="s">
        <v>1625</v>
      </c>
      <c r="D630" s="68" t="s">
        <v>1626</v>
      </c>
      <c r="E630" s="68" t="s">
        <v>88</v>
      </c>
      <c r="F630" s="68" t="s">
        <v>1286</v>
      </c>
      <c r="G630" s="68" t="s">
        <v>1286</v>
      </c>
      <c r="H630" s="68" t="s">
        <v>1298</v>
      </c>
      <c r="I630" s="69" t="b">
        <f>COUNTIF('List of Employees'!$B$4:$B$766,'List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QUIAMBAO ERICSON B.</v>
      </c>
      <c r="C631" s="68" t="s">
        <v>1627</v>
      </c>
      <c r="D631" s="68" t="s">
        <v>1609</v>
      </c>
      <c r="E631" s="68" t="s">
        <v>98</v>
      </c>
      <c r="F631" s="68" t="s">
        <v>1694</v>
      </c>
      <c r="G631" s="68" t="s">
        <v>1694</v>
      </c>
      <c r="H631" s="68" t="s">
        <v>1695</v>
      </c>
      <c r="I631" s="69" t="b">
        <f>COUNTIF('List of Employees'!$B$4:$B$766,'List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QUIAN JHON RAYMOND P.</v>
      </c>
      <c r="C632" s="68" t="s">
        <v>2235</v>
      </c>
      <c r="D632" s="68" t="s">
        <v>2236</v>
      </c>
      <c r="E632" s="68" t="s">
        <v>2237</v>
      </c>
      <c r="F632" s="68" t="s">
        <v>1701</v>
      </c>
      <c r="G632" s="68" t="s">
        <v>2398</v>
      </c>
      <c r="H632" s="68" t="s">
        <v>1298</v>
      </c>
      <c r="I632" s="69" t="b">
        <f>COUNTIF('List of Employees'!$B$4:$B$766,'List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QUILAO REYVI E.</v>
      </c>
      <c r="C633" s="68" t="s">
        <v>1104</v>
      </c>
      <c r="D633" s="68" t="s">
        <v>1338</v>
      </c>
      <c r="E633" s="68" t="s">
        <v>1339</v>
      </c>
      <c r="F633" s="68" t="s">
        <v>1340</v>
      </c>
      <c r="G633" s="68" t="s">
        <v>2398</v>
      </c>
      <c r="H633" s="68" t="s">
        <v>360</v>
      </c>
      <c r="I633" s="69" t="b">
        <f>COUNTIF('List of Employees'!$B$4:$B$766,'List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RAMA RAQUEL J.</v>
      </c>
      <c r="C634" s="68" t="s">
        <v>1628</v>
      </c>
      <c r="D634" s="68" t="s">
        <v>1629</v>
      </c>
      <c r="E634" s="68" t="s">
        <v>139</v>
      </c>
      <c r="F634" s="68" t="s">
        <v>1286</v>
      </c>
      <c r="G634" s="68" t="s">
        <v>1286</v>
      </c>
      <c r="H634" s="68" t="s">
        <v>330</v>
      </c>
      <c r="I634" s="69" t="b">
        <f>COUNTIF('List of Employees'!$B$4:$B$766,'List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RAMOS EULOGIA A.</v>
      </c>
      <c r="C635" s="68" t="s">
        <v>814</v>
      </c>
      <c r="D635" s="68" t="s">
        <v>2181</v>
      </c>
      <c r="E635" s="68" t="s">
        <v>991</v>
      </c>
      <c r="F635" s="68" t="s">
        <v>1286</v>
      </c>
      <c r="G635" s="68" t="s">
        <v>1286</v>
      </c>
      <c r="H635" s="68" t="s">
        <v>1695</v>
      </c>
      <c r="I635" s="69" t="b">
        <f>COUNTIF('List of Employees'!$B$4:$B$766,'List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RAMOS NANCY P.</v>
      </c>
      <c r="C636" s="68" t="s">
        <v>814</v>
      </c>
      <c r="D636" s="68" t="s">
        <v>1460</v>
      </c>
      <c r="E636" s="68" t="s">
        <v>456</v>
      </c>
      <c r="F636" s="68" t="s">
        <v>2267</v>
      </c>
      <c r="G636" s="68" t="s">
        <v>1286</v>
      </c>
      <c r="H636" s="68" t="s">
        <v>2268</v>
      </c>
      <c r="I636" s="69" t="b">
        <f>COUNTIF('List of Employees'!$B$4:$B$766,'List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RAMOS REMELYN A.</v>
      </c>
      <c r="C637" s="68" t="s">
        <v>814</v>
      </c>
      <c r="D637" s="68" t="s">
        <v>2266</v>
      </c>
      <c r="E637" s="68" t="s">
        <v>991</v>
      </c>
      <c r="F637" s="68" t="s">
        <v>2267</v>
      </c>
      <c r="G637" s="68" t="s">
        <v>2398</v>
      </c>
      <c r="H637" s="68" t="s">
        <v>2268</v>
      </c>
      <c r="I637" s="69" t="b">
        <f>COUNTIF('List of Employees'!$B$4:$B$766,'List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REGINALDO MARISSA C.</v>
      </c>
      <c r="C638" s="68" t="s">
        <v>1630</v>
      </c>
      <c r="D638" s="68" t="s">
        <v>185</v>
      </c>
      <c r="E638" s="68" t="s">
        <v>134</v>
      </c>
      <c r="F638" s="68" t="s">
        <v>1701</v>
      </c>
      <c r="G638" s="68" t="s">
        <v>1694</v>
      </c>
      <c r="H638" s="68" t="s">
        <v>1699</v>
      </c>
      <c r="I638" s="69" t="b">
        <f>COUNTIF('List of Employees'!$B$4:$B$766,'List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REMOLLENO MICHELLE U.</v>
      </c>
      <c r="C639" s="68" t="s">
        <v>1315</v>
      </c>
      <c r="D639" s="68" t="s">
        <v>1009</v>
      </c>
      <c r="E639" s="68" t="s">
        <v>1316</v>
      </c>
      <c r="F639" s="68" t="s">
        <v>96</v>
      </c>
      <c r="G639" s="68" t="s">
        <v>2398</v>
      </c>
      <c r="H639" s="68" t="s">
        <v>135</v>
      </c>
      <c r="I639" s="69" t="b">
        <f>COUNTIF('List of Employees'!$B$4:$B$766,'List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RENDORA RAFFY G.</v>
      </c>
      <c r="C640" s="68" t="s">
        <v>2444</v>
      </c>
      <c r="D640" s="68" t="s">
        <v>2445</v>
      </c>
      <c r="E640" s="68" t="s">
        <v>2446</v>
      </c>
      <c r="F640" s="68" t="s">
        <v>1701</v>
      </c>
      <c r="G640" s="68" t="s">
        <v>1286</v>
      </c>
      <c r="H640" s="68" t="s">
        <v>2438</v>
      </c>
      <c r="I640" s="69" t="b">
        <f>COUNTIF('List of Employees'!$B$4:$B$766,'List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REOSA CECILIA A.</v>
      </c>
      <c r="C641" s="68" t="s">
        <v>725</v>
      </c>
      <c r="D641" s="68" t="s">
        <v>726</v>
      </c>
      <c r="E641" s="68" t="s">
        <v>88</v>
      </c>
      <c r="F641" s="68" t="s">
        <v>125</v>
      </c>
      <c r="G641" s="68" t="s">
        <v>2398</v>
      </c>
      <c r="H641" s="68" t="s">
        <v>360</v>
      </c>
      <c r="I641" s="69" t="b">
        <f>COUNTIF('List of Employees'!$B$4:$B$766,'List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REPILLO AMMY LOU M.</v>
      </c>
      <c r="C642" s="68" t="s">
        <v>402</v>
      </c>
      <c r="D642" s="68" t="s">
        <v>403</v>
      </c>
      <c r="E642" s="68" t="s">
        <v>84</v>
      </c>
      <c r="F642" s="68" t="s">
        <v>125</v>
      </c>
      <c r="G642" s="68" t="s">
        <v>2398</v>
      </c>
      <c r="H642" s="68" t="s">
        <v>103</v>
      </c>
      <c r="I642" s="69" t="b">
        <f>COUNTIF('List of Employees'!$B$4:$B$766,'List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REYES ELSA T.</v>
      </c>
      <c r="C643" s="68" t="s">
        <v>669</v>
      </c>
      <c r="D643" s="68" t="s">
        <v>670</v>
      </c>
      <c r="E643" s="68" t="s">
        <v>671</v>
      </c>
      <c r="F643" s="68" t="s">
        <v>120</v>
      </c>
      <c r="G643" s="68" t="s">
        <v>2398</v>
      </c>
      <c r="H643" s="68" t="s">
        <v>360</v>
      </c>
      <c r="I643" s="69" t="b">
        <f>COUNTIF('List of Employees'!$B$4:$B$766,'List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REYES GERARDO GABRIEL C.</v>
      </c>
      <c r="C644" s="68" t="s">
        <v>669</v>
      </c>
      <c r="D644" s="68" t="s">
        <v>2143</v>
      </c>
      <c r="E644" s="68" t="s">
        <v>134</v>
      </c>
      <c r="F644" s="68" t="s">
        <v>2488</v>
      </c>
      <c r="G644" s="68" t="s">
        <v>2398</v>
      </c>
      <c r="H644" s="68" t="s">
        <v>2144</v>
      </c>
      <c r="I644" s="69" t="b">
        <f>COUNTIF('List of Employees'!$B$4:$B$766,'List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Employees'!$B$4:$B$766,'List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REYES JUANITO P.</v>
      </c>
      <c r="C646" s="68" t="s">
        <v>669</v>
      </c>
      <c r="D646" s="68" t="s">
        <v>547</v>
      </c>
      <c r="E646" s="68" t="s">
        <v>124</v>
      </c>
      <c r="F646" s="68" t="s">
        <v>877</v>
      </c>
      <c r="G646" s="68" t="s">
        <v>2398</v>
      </c>
      <c r="H646" s="68" t="s">
        <v>878</v>
      </c>
      <c r="I646" s="69" t="b">
        <f>COUNTIF('List of Employees'!$B$4:$B$766,'List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NORALYN B.</v>
      </c>
      <c r="C647" s="68" t="s">
        <v>669</v>
      </c>
      <c r="D647" s="68" t="s">
        <v>730</v>
      </c>
      <c r="E647" s="68" t="s">
        <v>1631</v>
      </c>
      <c r="F647" s="68" t="s">
        <v>731</v>
      </c>
      <c r="G647" s="68" t="s">
        <v>2398</v>
      </c>
      <c r="H647" s="68" t="s">
        <v>360</v>
      </c>
      <c r="I647" s="69" t="b">
        <f>COUNTIF('List of Employees'!$B$4:$B$766,'List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ROBINO OFELIA M.</v>
      </c>
      <c r="C648" s="68" t="s">
        <v>195</v>
      </c>
      <c r="D648" s="68" t="s">
        <v>196</v>
      </c>
      <c r="E648" s="68" t="s">
        <v>84</v>
      </c>
      <c r="F648" s="68" t="s">
        <v>197</v>
      </c>
      <c r="G648" s="68" t="s">
        <v>2398</v>
      </c>
      <c r="H648" s="68" t="s">
        <v>198</v>
      </c>
      <c r="I648" s="69" t="b">
        <f>COUNTIF('List of Employees'!$B$4:$B$766,'List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ROBLES JOHN JAYSON ISRAEL P.</v>
      </c>
      <c r="C649" s="68" t="s">
        <v>2534</v>
      </c>
      <c r="D649" s="68" t="s">
        <v>2535</v>
      </c>
      <c r="E649" s="68" t="s">
        <v>2536</v>
      </c>
      <c r="F649" s="68" t="s">
        <v>2537</v>
      </c>
      <c r="G649" s="68" t="s">
        <v>1694</v>
      </c>
      <c r="H649" s="68" t="s">
        <v>97</v>
      </c>
      <c r="I649" s="69" t="b">
        <f>COUNTIF('List of Employees'!$B$4:$B$766,'List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ROCILLO CECILLA A.</v>
      </c>
      <c r="C650" s="68" t="s">
        <v>513</v>
      </c>
      <c r="D650" s="68" t="s">
        <v>514</v>
      </c>
      <c r="E650" s="68" t="s">
        <v>471</v>
      </c>
      <c r="F650" s="68" t="s">
        <v>120</v>
      </c>
      <c r="G650" s="68" t="s">
        <v>2398</v>
      </c>
      <c r="H650" s="68" t="s">
        <v>438</v>
      </c>
      <c r="I650" s="69" t="b">
        <f>COUNTIF('List of Employees'!$B$4:$B$766,'List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 xml:space="preserve">ROCILLO JUNE BYRONN  </v>
      </c>
      <c r="C651" s="68" t="s">
        <v>513</v>
      </c>
      <c r="D651" s="68" t="s">
        <v>1632</v>
      </c>
      <c r="E651" s="68"/>
      <c r="F651" s="68" t="s">
        <v>1694</v>
      </c>
      <c r="G651" s="68" t="s">
        <v>1694</v>
      </c>
      <c r="H651" s="68" t="s">
        <v>1695</v>
      </c>
      <c r="I651" s="69" t="b">
        <f>COUNTIF('List of Employees'!$B$4:$B$766,'List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 xml:space="preserve">RODENAS ALBERT RAPHAEL  </v>
      </c>
      <c r="C652" s="68" t="s">
        <v>1633</v>
      </c>
      <c r="D652" s="68" t="s">
        <v>1634</v>
      </c>
      <c r="E652" s="68"/>
      <c r="F652" s="68" t="s">
        <v>1286</v>
      </c>
      <c r="G652" s="68" t="s">
        <v>1286</v>
      </c>
      <c r="H652" s="68" t="s">
        <v>288</v>
      </c>
      <c r="I652" s="69" t="b">
        <f>COUNTIF('List of Employees'!$B$4:$B$766,'List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RODRIGO ROWENA B.</v>
      </c>
      <c r="C653" s="68" t="s">
        <v>2465</v>
      </c>
      <c r="D653" s="68" t="s">
        <v>625</v>
      </c>
      <c r="E653" s="68" t="s">
        <v>145</v>
      </c>
      <c r="F653" s="68" t="s">
        <v>2466</v>
      </c>
      <c r="G653" s="68" t="s">
        <v>2398</v>
      </c>
      <c r="H653" s="68" t="s">
        <v>212</v>
      </c>
      <c r="I653" s="69" t="b">
        <f>COUNTIF('List of Employees'!$B$4:$B$766,'List of Employees'!$B653)&gt;1</f>
        <v>0</v>
      </c>
    </row>
    <row r="654" spans="1:9" ht="30" hidden="1" customHeight="1" x14ac:dyDescent="0.3">
      <c r="A654" s="67" t="e">
        <f>IF(ISBLANK('List of Employees'!$B654),"",A653+1)</f>
        <v>#REF!</v>
      </c>
      <c r="B654" s="68" t="str">
        <f>CONCATENATE('List of Employees'!$C654," ",'List of Employees'!$D654, " ",LEFT('List of Employees'!$E654,1),IF(ISBLANK('List of Employees'!$E654)," ","."))</f>
        <v xml:space="preserve">RODRIGUEZ ARNEL  </v>
      </c>
      <c r="C654" s="68" t="s">
        <v>556</v>
      </c>
      <c r="D654" s="68" t="s">
        <v>1635</v>
      </c>
      <c r="E654" s="68"/>
      <c r="F654" s="68" t="s">
        <v>1286</v>
      </c>
      <c r="G654" s="68" t="s">
        <v>1286</v>
      </c>
      <c r="H654" s="68" t="s">
        <v>288</v>
      </c>
      <c r="I654" s="69" t="b">
        <f>COUNTIF('List of Employees'!$B$4:$B$766,'List of Employees'!$B654)&gt;1</f>
        <v>0</v>
      </c>
    </row>
    <row r="655" spans="1:9" ht="30" hidden="1" customHeight="1" x14ac:dyDescent="0.3">
      <c r="A655" s="67" t="e">
        <f>IF(ISBLANK('List of Employees'!$B655),"",A654+1)</f>
        <v>#REF!</v>
      </c>
      <c r="B655" s="68" t="str">
        <f>CONCATENATE('List of Employees'!$C655," ",'List of Employees'!$D655, " ",LEFT('List of Employees'!$E655,1),IF(ISBLANK('List of Employees'!$E655)," ","."))</f>
        <v xml:space="preserve">RODRIGUEZ GREGORIO  </v>
      </c>
      <c r="C655" s="68" t="s">
        <v>556</v>
      </c>
      <c r="D655" s="68" t="s">
        <v>557</v>
      </c>
      <c r="E655" s="68"/>
      <c r="F655" s="68" t="s">
        <v>197</v>
      </c>
      <c r="G655" s="68" t="s">
        <v>2398</v>
      </c>
      <c r="H655" s="68" t="s">
        <v>288</v>
      </c>
      <c r="I655" s="69" t="b">
        <f>COUNTIF('List of Employees'!$B$4:$B$766,'List of Employees'!$B655)&gt;1</f>
        <v>0</v>
      </c>
    </row>
    <row r="656" spans="1:9" ht="30" hidden="1" customHeight="1" x14ac:dyDescent="0.3">
      <c r="A656" s="67" t="e">
        <f>IF(ISBLANK('List of Employees'!$B656),"",A655+1)</f>
        <v>#REF!</v>
      </c>
      <c r="B656" s="68" t="str">
        <f>CONCATENATE('List of Employees'!$C656," ",'List of Employees'!$D656, " ",LEFT('List of Employees'!$E656,1),IF(ISBLANK('List of Employees'!$E656)," ","."))</f>
        <v xml:space="preserve">RODRIGUEZ IGNACIO  </v>
      </c>
      <c r="C656" s="68" t="s">
        <v>556</v>
      </c>
      <c r="D656" s="68" t="s">
        <v>562</v>
      </c>
      <c r="E656" s="68"/>
      <c r="F656" s="68" t="s">
        <v>197</v>
      </c>
      <c r="G656" s="68" t="s">
        <v>2398</v>
      </c>
      <c r="H656" s="68" t="s">
        <v>288</v>
      </c>
      <c r="I656" s="69" t="b">
        <f>COUNTIF('List of Employees'!$B$4:$B$766,'List of Employees'!$B656)&gt;1</f>
        <v>0</v>
      </c>
    </row>
    <row r="657" spans="1:9" ht="30" hidden="1" customHeight="1" x14ac:dyDescent="0.3">
      <c r="A657" s="67" t="e">
        <f>IF(ISBLANK('List of Employees'!$B657),"",A656+1)</f>
        <v>#REF!</v>
      </c>
      <c r="B657" s="68" t="str">
        <f>CONCATENATE('List of Employees'!$C657," ",'List of Employees'!$D657, " ",LEFT('List of Employees'!$E657,1),IF(ISBLANK('List of Employees'!$E657)," ","."))</f>
        <v xml:space="preserve">RODRIGUEZ JERALD  </v>
      </c>
      <c r="C657" s="68" t="s">
        <v>556</v>
      </c>
      <c r="D657" s="68" t="s">
        <v>1636</v>
      </c>
      <c r="E657" s="68"/>
      <c r="F657" s="68" t="s">
        <v>1286</v>
      </c>
      <c r="G657" s="68" t="s">
        <v>1286</v>
      </c>
      <c r="H657" s="68" t="s">
        <v>288</v>
      </c>
      <c r="I657" s="69" t="b">
        <f>COUNTIF('List of Employees'!$B$4:$B$766,'List of Employees'!$B657)&gt;1</f>
        <v>0</v>
      </c>
    </row>
    <row r="658" spans="1:9" ht="30" hidden="1" customHeight="1" x14ac:dyDescent="0.3">
      <c r="A658" s="67" t="e">
        <f>IF(ISBLANK('List of Employees'!$B658),"",A657+1)</f>
        <v>#REF!</v>
      </c>
      <c r="B658" s="68" t="str">
        <f>CONCATENATE('List of Employees'!$C658," ",'List of Employees'!$D658, " ",LEFT('List of Employees'!$E658,1),IF(ISBLANK('List of Employees'!$E658)," ","."))</f>
        <v xml:space="preserve">RODRIGUEZ JOEL  </v>
      </c>
      <c r="C658" s="68" t="s">
        <v>556</v>
      </c>
      <c r="D658" s="68" t="s">
        <v>787</v>
      </c>
      <c r="E658" s="68"/>
      <c r="F658" s="68" t="s">
        <v>197</v>
      </c>
      <c r="G658" s="68" t="s">
        <v>2398</v>
      </c>
      <c r="H658" s="68" t="s">
        <v>288</v>
      </c>
      <c r="I658" s="69" t="b">
        <f>COUNTIF('List of Employees'!$B$4:$B$766,'List of Employees'!$B658)&gt;1</f>
        <v>0</v>
      </c>
    </row>
    <row r="659" spans="1:9" ht="30" hidden="1" customHeight="1" x14ac:dyDescent="0.3">
      <c r="A659" s="67" t="e">
        <f>IF(ISBLANK('List of Employees'!$B659),"",A658+1)</f>
        <v>#REF!</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1695</v>
      </c>
      <c r="I659" s="69" t="b">
        <f>COUNTIF('List of Employees'!$B$4:$B$766,'List of Employees'!$B659)&gt;1</f>
        <v>0</v>
      </c>
    </row>
    <row r="660" spans="1:9" ht="30" hidden="1" customHeight="1" x14ac:dyDescent="0.3">
      <c r="A660" s="67" t="e">
        <f>IF(ISBLANK('List of Employees'!$B660),"",A659+1)</f>
        <v>#REF!</v>
      </c>
      <c r="B660" s="68" t="str">
        <f>CONCATENATE('List of Employees'!$C660," ",'List of Employees'!$D660, " ",LEFT('List of Employees'!$E660,1),IF(ISBLANK('List of Employees'!$E660)," ","."))</f>
        <v xml:space="preserve">RODRIGUEZ MANNY  </v>
      </c>
      <c r="C660" s="68" t="s">
        <v>556</v>
      </c>
      <c r="D660" s="68" t="s">
        <v>1637</v>
      </c>
      <c r="E660" s="68"/>
      <c r="F660" s="68" t="s">
        <v>1286</v>
      </c>
      <c r="G660" s="68" t="s">
        <v>1286</v>
      </c>
      <c r="H660" s="68" t="s">
        <v>288</v>
      </c>
      <c r="I660" s="69" t="b">
        <f>COUNTIF('List of Employees'!$B$4:$B$766,'List of Employees'!$B660)&gt;1</f>
        <v>0</v>
      </c>
    </row>
    <row r="661" spans="1:9" ht="30" hidden="1" customHeight="1" x14ac:dyDescent="0.3">
      <c r="A661" s="67" t="e">
        <f>IF(ISBLANK('List of Employees'!$B661),"",A660+1)</f>
        <v>#REF!</v>
      </c>
      <c r="B661" s="68" t="str">
        <f>CONCATENATE('List of Employees'!$C661," ",'List of Employees'!$D661, " ",LEFT('List of Employees'!$E661,1),IF(ISBLANK('List of Employees'!$E661)," ","."))</f>
        <v>RODRIGUEZ NARCISCO E.</v>
      </c>
      <c r="C661" s="68" t="s">
        <v>556</v>
      </c>
      <c r="D661" s="68" t="s">
        <v>1638</v>
      </c>
      <c r="E661" s="68" t="s">
        <v>122</v>
      </c>
      <c r="F661" s="68" t="s">
        <v>1286</v>
      </c>
      <c r="G661" s="68" t="s">
        <v>1286</v>
      </c>
      <c r="H661" s="68" t="s">
        <v>1697</v>
      </c>
      <c r="I661" s="69" t="b">
        <f>COUNTIF('List of Employees'!$B$4:$B$766,'List of Employees'!$B661)&gt;1</f>
        <v>0</v>
      </c>
    </row>
    <row r="662" spans="1:9" ht="30" hidden="1" customHeight="1" x14ac:dyDescent="0.3">
      <c r="A662" s="67" t="e">
        <f>IF(ISBLANK('List of Employees'!$B662),"",A661+1)</f>
        <v>#REF!</v>
      </c>
      <c r="B662" s="68" t="str">
        <f>CONCATENATE('List of Employees'!$C662," ",'List of Employees'!$D662, " ",LEFT('List of Employees'!$E662,1),IF(ISBLANK('List of Employees'!$E662)," ","."))</f>
        <v xml:space="preserve">RODRIGUEZ RAYMUNDO  </v>
      </c>
      <c r="C662" s="68" t="s">
        <v>556</v>
      </c>
      <c r="D662" s="68" t="s">
        <v>1639</v>
      </c>
      <c r="E662" s="68"/>
      <c r="F662" s="68" t="s">
        <v>1286</v>
      </c>
      <c r="G662" s="68" t="s">
        <v>1286</v>
      </c>
      <c r="H662" s="68" t="s">
        <v>288</v>
      </c>
      <c r="I662" s="69" t="b">
        <f>COUNTIF('List of Employees'!$B$4:$B$766,'List of Employees'!$B662)&gt;1</f>
        <v>0</v>
      </c>
    </row>
    <row r="663" spans="1:9" ht="30" hidden="1" customHeight="1" x14ac:dyDescent="0.3">
      <c r="A663" s="67" t="e">
        <f>IF(ISBLANK('List of Employees'!$B663),"",A662+1)</f>
        <v>#REF!</v>
      </c>
      <c r="B663" s="68" t="str">
        <f>CONCATENATE('List of Employees'!$C663," ",'List of Employees'!$D663, " ",LEFT('List of Employees'!$E663,1),IF(ISBLANK('List of Employees'!$E663)," ","."))</f>
        <v>RODRIGUEZ REIMART L.</v>
      </c>
      <c r="C663" s="68" t="s">
        <v>556</v>
      </c>
      <c r="D663" s="68" t="s">
        <v>1640</v>
      </c>
      <c r="E663" s="68" t="s">
        <v>1532</v>
      </c>
      <c r="F663" s="68" t="s">
        <v>1286</v>
      </c>
      <c r="G663" s="68" t="s">
        <v>1286</v>
      </c>
      <c r="H663" s="68" t="s">
        <v>1062</v>
      </c>
      <c r="I663" s="69" t="b">
        <f>COUNTIF('List of Employees'!$B$4:$B$766,'List of Employees'!$B663)&gt;1</f>
        <v>0</v>
      </c>
    </row>
    <row r="664" spans="1:9" ht="30" hidden="1" customHeight="1" x14ac:dyDescent="0.3">
      <c r="A664" s="67" t="e">
        <f>IF(ISBLANK('List of Employees'!$B664),"",A663+1)</f>
        <v>#REF!</v>
      </c>
      <c r="B664" s="68" t="str">
        <f>CONCATENATE('List of Employees'!$C664," ",'List of Employees'!$D664, " ",LEFT('List of Employees'!$E664,1),IF(ISBLANK('List of Employees'!$E664)," ","."))</f>
        <v xml:space="preserve">RODRIGUEZ RIZALDE  </v>
      </c>
      <c r="C664" s="68" t="s">
        <v>556</v>
      </c>
      <c r="D664" s="68" t="s">
        <v>2205</v>
      </c>
      <c r="E664" s="68"/>
      <c r="F664" s="68" t="s">
        <v>1286</v>
      </c>
      <c r="G664" s="68" t="s">
        <v>1286</v>
      </c>
      <c r="H664" s="68" t="s">
        <v>288</v>
      </c>
      <c r="I664" s="69" t="b">
        <f>COUNTIF('List of Employees'!$B$4:$B$766,'List of Employees'!$B664)&gt;1</f>
        <v>0</v>
      </c>
    </row>
    <row r="665" spans="1:9" ht="30" hidden="1" customHeight="1" x14ac:dyDescent="0.3">
      <c r="A665" s="67" t="e">
        <f>IF(ISBLANK('List of Employees'!$B665),"",A664+1)</f>
        <v>#REF!</v>
      </c>
      <c r="B665" s="68" t="str">
        <f>CONCATENATE('List of Employees'!$C665," ",'List of Employees'!$D665, " ",LEFT('List of Employees'!$E665,1),IF(ISBLANK('List of Employees'!$E665)," ","."))</f>
        <v xml:space="preserve">RODRIGUEZ RUEL  </v>
      </c>
      <c r="C665" s="68" t="s">
        <v>556</v>
      </c>
      <c r="D665" s="68" t="s">
        <v>1042</v>
      </c>
      <c r="E665" s="68"/>
      <c r="F665" s="68" t="s">
        <v>197</v>
      </c>
      <c r="G665" s="68" t="s">
        <v>2398</v>
      </c>
      <c r="H665" s="68" t="s">
        <v>288</v>
      </c>
      <c r="I665" s="69" t="b">
        <f>COUNTIF('List of Employees'!$B$4:$B$766,'List of Employees'!$B665)&gt;1</f>
        <v>0</v>
      </c>
    </row>
    <row r="666" spans="1:9" ht="30" hidden="1" customHeight="1" x14ac:dyDescent="0.3">
      <c r="A666" s="67" t="e">
        <f>IF(ISBLANK('List of Employees'!$B666),"",A665+1)</f>
        <v>#REF!</v>
      </c>
      <c r="B666" s="75" t="str">
        <f>CONCATENATE('List of Employees'!$C666," ",'List of Employees'!$D666, " ",LEFT('List of Employees'!$E666,1),IF(ISBLANK('List of Employees'!$E666)," ","."))</f>
        <v>ROGACION ROGEL M.</v>
      </c>
      <c r="C666" s="75" t="s">
        <v>2650</v>
      </c>
      <c r="D666" s="75" t="s">
        <v>2649</v>
      </c>
      <c r="E666" s="75" t="s">
        <v>1558</v>
      </c>
      <c r="F666" s="75" t="s">
        <v>2651</v>
      </c>
      <c r="G666" s="75" t="s">
        <v>2398</v>
      </c>
      <c r="H666" s="75" t="s">
        <v>141</v>
      </c>
      <c r="I666" s="76" t="b">
        <f>COUNTIF('List of Employees'!$B$4:$B$766,'List of Employees'!$B666)&gt;1</f>
        <v>0</v>
      </c>
    </row>
    <row r="667" spans="1:9" ht="30" hidden="1" customHeight="1" x14ac:dyDescent="0.3">
      <c r="A667" s="67" t="e">
        <f>IF(ISBLANK('List of Employees'!$B667),"",A666+1)</f>
        <v>#REF!</v>
      </c>
      <c r="B667" s="68" t="str">
        <f>CONCATENATE('List of Employees'!$C667," ",'List of Employees'!$D667, " ",LEFT('List of Employees'!$E667,1),IF(ISBLANK('List of Employees'!$E667)," ","."))</f>
        <v>ROLLE CARIZA P.</v>
      </c>
      <c r="C667" s="68" t="s">
        <v>1641</v>
      </c>
      <c r="D667" s="68" t="s">
        <v>1642</v>
      </c>
      <c r="E667" s="68" t="s">
        <v>1309</v>
      </c>
      <c r="F667" s="68" t="s">
        <v>1286</v>
      </c>
      <c r="G667" s="68" t="s">
        <v>1286</v>
      </c>
      <c r="H667" s="68" t="s">
        <v>135</v>
      </c>
      <c r="I667" s="69" t="b">
        <f>COUNTIF('List of Employees'!$B$4:$B$766,'List of Employees'!$B667)&gt;1</f>
        <v>0</v>
      </c>
    </row>
    <row r="668" spans="1:9" ht="30" hidden="1" customHeight="1" x14ac:dyDescent="0.3">
      <c r="A668" s="67" t="e">
        <f>IF(ISBLANK('List of Employees'!$B668),"",A667+1)</f>
        <v>#REF!</v>
      </c>
      <c r="B668" s="68" t="str">
        <f>CONCATENATE('List of Employees'!$C668," ",'List of Employees'!$D668, " ",LEFT('List of Employees'!$E668,1),IF(ISBLANK('List of Employees'!$E668)," ","."))</f>
        <v>ROLLE MICHELLYN G.</v>
      </c>
      <c r="C668" s="68" t="s">
        <v>1641</v>
      </c>
      <c r="D668" s="68" t="s">
        <v>1643</v>
      </c>
      <c r="E668" s="68" t="s">
        <v>1644</v>
      </c>
      <c r="F668" s="68" t="s">
        <v>1286</v>
      </c>
      <c r="G668" s="68" t="s">
        <v>1286</v>
      </c>
      <c r="H668" s="68" t="s">
        <v>97</v>
      </c>
      <c r="I668" s="69" t="b">
        <f>COUNTIF('List of Employees'!$B$4:$B$766,'List of Employees'!$B668)&gt;1</f>
        <v>0</v>
      </c>
    </row>
    <row r="669" spans="1:9" ht="30" hidden="1" customHeight="1" x14ac:dyDescent="0.3">
      <c r="A669" s="67" t="e">
        <f>IF(ISBLANK('List of Employees'!$B669),"",A668+1)</f>
        <v>#REF!</v>
      </c>
      <c r="B669" s="68" t="str">
        <f>CONCATENATE('List of Employees'!$C669," ",'List of Employees'!$D669, " ",LEFT('List of Employees'!$E669,1),IF(ISBLANK('List of Employees'!$E669)," ","."))</f>
        <v>ROME FIL B.</v>
      </c>
      <c r="C669" s="68" t="s">
        <v>2530</v>
      </c>
      <c r="D669" s="68" t="s">
        <v>2531</v>
      </c>
      <c r="E669" s="68" t="s">
        <v>2532</v>
      </c>
      <c r="F669" s="68" t="s">
        <v>1701</v>
      </c>
      <c r="G669" s="68" t="s">
        <v>1694</v>
      </c>
      <c r="H669" s="68" t="s">
        <v>1063</v>
      </c>
      <c r="I669" s="69" t="b">
        <f>COUNTIF('List of Employees'!$B$4:$B$766,'List of Employees'!$B669)&gt;1</f>
        <v>0</v>
      </c>
    </row>
    <row r="670" spans="1:9" ht="30" hidden="1" customHeight="1" x14ac:dyDescent="0.3">
      <c r="A670" s="67" t="e">
        <f>IF(ISBLANK('List of Employees'!$B670),"",A669+1)</f>
        <v>#REF!</v>
      </c>
      <c r="B670" s="68" t="str">
        <f>CONCATENATE('List of Employees'!$C670," ",'List of Employees'!$D670, " ",LEFT('List of Employees'!$E670,1),IF(ISBLANK('List of Employees'!$E670)," ","."))</f>
        <v>ROMILLA EDITH D.</v>
      </c>
      <c r="C670" s="68" t="s">
        <v>154</v>
      </c>
      <c r="D670" s="68" t="s">
        <v>155</v>
      </c>
      <c r="E670" s="68" t="s">
        <v>119</v>
      </c>
      <c r="F670" s="68" t="s">
        <v>120</v>
      </c>
      <c r="G670" s="68" t="s">
        <v>2398</v>
      </c>
      <c r="H670" s="68" t="s">
        <v>156</v>
      </c>
      <c r="I670" s="69" t="b">
        <f>COUNTIF('List of Employees'!$B$4:$B$766,'List of Employees'!$B670)&gt;1</f>
        <v>0</v>
      </c>
    </row>
    <row r="671" spans="1:9" ht="30" hidden="1" customHeight="1" x14ac:dyDescent="0.3">
      <c r="A671" s="67" t="e">
        <f>IF(ISBLANK('List of Employees'!$B671),"",A670+1)</f>
        <v>#REF!</v>
      </c>
      <c r="B671" s="68" t="str">
        <f>CONCATENATE('List of Employees'!$C671," ",'List of Employees'!$D671, " ",LEFT('List of Employees'!$E671,1),IF(ISBLANK('List of Employees'!$E671)," ","."))</f>
        <v>ROMILLA MARIBEL P.</v>
      </c>
      <c r="C671" s="68" t="s">
        <v>154</v>
      </c>
      <c r="D671" s="68" t="s">
        <v>1645</v>
      </c>
      <c r="E671" s="68" t="s">
        <v>1646</v>
      </c>
      <c r="F671" s="68" t="s">
        <v>1286</v>
      </c>
      <c r="G671" s="68" t="s">
        <v>1286</v>
      </c>
      <c r="H671" s="68" t="s">
        <v>438</v>
      </c>
      <c r="I671" s="69" t="b">
        <f>COUNTIF('List of Employees'!$B$4:$B$766,'List of Employees'!$B671)&gt;1</f>
        <v>0</v>
      </c>
    </row>
    <row r="672" spans="1:9" ht="30" hidden="1" customHeight="1" x14ac:dyDescent="0.3">
      <c r="A672" s="67" t="e">
        <f>IF(ISBLANK('List of Employees'!$B672),"",A671+1)</f>
        <v>#REF!</v>
      </c>
      <c r="B672" s="68" t="str">
        <f>CONCATENATE('List of Employees'!$C672," ",'List of Employees'!$D672, " ",LEFT('List of Employees'!$E672,1),IF(ISBLANK('List of Employees'!$E672)," ","."))</f>
        <v>RONARIO GERALDINE U.</v>
      </c>
      <c r="C672" s="68" t="s">
        <v>2619</v>
      </c>
      <c r="D672" s="68" t="s">
        <v>2620</v>
      </c>
      <c r="E672" s="68" t="s">
        <v>2001</v>
      </c>
      <c r="F672" s="68" t="s">
        <v>1694</v>
      </c>
      <c r="G672" s="68" t="s">
        <v>1694</v>
      </c>
      <c r="H672" s="68" t="s">
        <v>2170</v>
      </c>
      <c r="I672" s="69" t="b">
        <f>COUNTIF('List of Employees'!$B$4:$B$766,'List of Employees'!$B672)&gt;1</f>
        <v>0</v>
      </c>
    </row>
    <row r="673" spans="1:9" ht="30" hidden="1" customHeight="1" x14ac:dyDescent="0.3">
      <c r="A673" s="67" t="e">
        <f>IF(ISBLANK('List of Employees'!$B673),"",A672+1)</f>
        <v>#REF!</v>
      </c>
      <c r="B673" s="68" t="str">
        <f>CONCATENATE('List of Employees'!$C673," ",'List of Employees'!$D673, " ",LEFT('List of Employees'!$E673,1),IF(ISBLANK('List of Employees'!$E673)," ","."))</f>
        <v>ROQUITE MARIECAR L.</v>
      </c>
      <c r="C673" s="68" t="s">
        <v>1647</v>
      </c>
      <c r="D673" s="68" t="s">
        <v>2459</v>
      </c>
      <c r="E673" s="68" t="s">
        <v>226</v>
      </c>
      <c r="F673" s="68" t="s">
        <v>1286</v>
      </c>
      <c r="G673" s="68" t="s">
        <v>1286</v>
      </c>
      <c r="H673" s="68" t="s">
        <v>365</v>
      </c>
      <c r="I673" s="69" t="b">
        <f>COUNTIF('List of Employees'!$B$4:$B$766,'List of Employees'!$B673)&gt;1</f>
        <v>0</v>
      </c>
    </row>
    <row r="674" spans="1:9" ht="30" hidden="1" customHeight="1" x14ac:dyDescent="0.3">
      <c r="A674" s="67" t="e">
        <f>IF(ISBLANK('List of Employees'!$B674),"",A673+1)</f>
        <v>#REF!</v>
      </c>
      <c r="B674" s="68" t="str">
        <f>CONCATENATE('List of Employees'!$C674," ",'List of Employees'!$D674, " ",LEFT('List of Employees'!$E674,1),IF(ISBLANK('List of Employees'!$E674)," ","."))</f>
        <v>ROXAS ZHANINE R.</v>
      </c>
      <c r="C674" s="68" t="s">
        <v>2244</v>
      </c>
      <c r="D674" s="68" t="s">
        <v>2245</v>
      </c>
      <c r="E674" s="68" t="s">
        <v>329</v>
      </c>
      <c r="F674" s="68" t="s">
        <v>2246</v>
      </c>
      <c r="G674" s="68" t="s">
        <v>2398</v>
      </c>
      <c r="H674" s="68"/>
      <c r="I674" s="69" t="b">
        <f>COUNTIF('List of Employees'!$B$4:$B$766,'List of Employees'!$B674)&gt;1</f>
        <v>0</v>
      </c>
    </row>
    <row r="675" spans="1:9" ht="30" hidden="1" customHeight="1" x14ac:dyDescent="0.3">
      <c r="A675" s="67" t="e">
        <f>IF(ISBLANK('List of Employees'!$B675),"",A674+1)</f>
        <v>#REF!</v>
      </c>
      <c r="B675" s="68" t="str">
        <f>CONCATENATE('List of Employees'!$C675," ",'List of Employees'!$D675, " ",LEFT('List of Employees'!$E675,1),IF(ISBLANK('List of Employees'!$E675)," ","."))</f>
        <v>ROZUL FLORENCIA M.</v>
      </c>
      <c r="C675" s="68" t="s">
        <v>742</v>
      </c>
      <c r="D675" s="68" t="s">
        <v>743</v>
      </c>
      <c r="E675" s="68" t="s">
        <v>84</v>
      </c>
      <c r="F675" s="68" t="s">
        <v>744</v>
      </c>
      <c r="G675" s="68" t="s">
        <v>2398</v>
      </c>
      <c r="H675" s="68" t="s">
        <v>212</v>
      </c>
      <c r="I675" s="69" t="b">
        <f>COUNTIF('List of Employees'!$B$4:$B$766,'List of Employees'!$B675)&gt;1</f>
        <v>0</v>
      </c>
    </row>
    <row r="676" spans="1:9" ht="30" hidden="1" customHeight="1" x14ac:dyDescent="0.3">
      <c r="A676" s="67" t="e">
        <f>IF(ISBLANK('List of Employees'!$B676),"",A675+1)</f>
        <v>#REF!</v>
      </c>
      <c r="B676" s="68" t="str">
        <f>CONCATENATE('List of Employees'!$C676," ",'List of Employees'!$D676, " ",LEFT('List of Employees'!$E676,1),IF(ISBLANK('List of Employees'!$E676)," ","."))</f>
        <v>SABULAAN MARIA LEAH M.</v>
      </c>
      <c r="C676" s="68" t="s">
        <v>1648</v>
      </c>
      <c r="D676" s="68" t="s">
        <v>1649</v>
      </c>
      <c r="E676" s="68" t="s">
        <v>553</v>
      </c>
      <c r="F676" s="68" t="s">
        <v>1286</v>
      </c>
      <c r="G676" s="68" t="s">
        <v>1286</v>
      </c>
      <c r="H676" s="68" t="s">
        <v>141</v>
      </c>
      <c r="I676" s="69" t="b">
        <f>COUNTIF('List of Employees'!$B$4:$B$766,'List of Employees'!$B676)&gt;1</f>
        <v>0</v>
      </c>
    </row>
    <row r="677" spans="1:9" ht="30" hidden="1" customHeight="1" x14ac:dyDescent="0.3">
      <c r="A677" s="67" t="e">
        <f>IF(ISBLANK('List of Employees'!$B677),"",A676+1)</f>
        <v>#REF!</v>
      </c>
      <c r="B677" s="68" t="str">
        <f>CONCATENATE('List of Employees'!$C677," ",'List of Employees'!$D677, " ",LEFT('List of Employees'!$E677,1),IF(ISBLANK('List of Employees'!$E677)," ","."))</f>
        <v>SALAZAR FRANCIS D.</v>
      </c>
      <c r="C677" s="68" t="s">
        <v>948</v>
      </c>
      <c r="D677" s="68" t="s">
        <v>599</v>
      </c>
      <c r="E677" s="68" t="s">
        <v>119</v>
      </c>
      <c r="F677" s="68" t="s">
        <v>1286</v>
      </c>
      <c r="G677" s="68" t="s">
        <v>1286</v>
      </c>
      <c r="H677" s="68" t="s">
        <v>288</v>
      </c>
      <c r="I677" s="69" t="b">
        <f>COUNTIF('List of Employees'!$B$4:$B$766,'List of Employees'!$B677)&gt;1</f>
        <v>0</v>
      </c>
    </row>
    <row r="678" spans="1:9" ht="30" hidden="1" customHeight="1" x14ac:dyDescent="0.3">
      <c r="A678" s="67" t="e">
        <f>IF(ISBLANK('List of Employees'!$B678),"",A677+1)</f>
        <v>#REF!</v>
      </c>
      <c r="B678" s="68" t="str">
        <f>CONCATENATE('List of Employees'!$C678," ",'List of Employees'!$D678, " ",LEFT('List of Employees'!$E678,1),IF(ISBLANK('List of Employees'!$E678)," ","."))</f>
        <v>SALAZAR JOSIELYN G.</v>
      </c>
      <c r="C678" s="68" t="s">
        <v>948</v>
      </c>
      <c r="D678" s="68" t="s">
        <v>2285</v>
      </c>
      <c r="E678" s="68" t="s">
        <v>166</v>
      </c>
      <c r="F678" s="68" t="s">
        <v>1286</v>
      </c>
      <c r="G678" s="68" t="s">
        <v>1286</v>
      </c>
      <c r="H678" s="68" t="s">
        <v>198</v>
      </c>
      <c r="I678" s="69" t="b">
        <f>COUNTIF('List of Employees'!$B$4:$B$766,'List of Employees'!$B678)&gt;1</f>
        <v>0</v>
      </c>
    </row>
    <row r="679" spans="1:9" ht="30" hidden="1" customHeight="1" x14ac:dyDescent="0.3">
      <c r="A679" s="67" t="e">
        <f>IF(ISBLANK('List of Employees'!$B679),"",A678+1)</f>
        <v>#REF!</v>
      </c>
      <c r="B679" s="68" t="str">
        <f>CONCATENATE('List of Employees'!$C679," ",'List of Employees'!$D679, " ",LEFT('List of Employees'!$E679,1),IF(ISBLANK('List of Employees'!$E679)," ","."))</f>
        <v>SALONGA LUCY M.</v>
      </c>
      <c r="C679" s="68" t="s">
        <v>418</v>
      </c>
      <c r="D679" s="68" t="s">
        <v>942</v>
      </c>
      <c r="E679" s="68" t="s">
        <v>84</v>
      </c>
      <c r="F679" s="68" t="s">
        <v>348</v>
      </c>
      <c r="G679" s="68" t="s">
        <v>2398</v>
      </c>
      <c r="H679" s="68" t="s">
        <v>285</v>
      </c>
      <c r="I679" s="69" t="b">
        <f>COUNTIF('List of Employees'!$B$4:$B$766,'List of Employees'!$B679)&gt;1</f>
        <v>0</v>
      </c>
    </row>
    <row r="680" spans="1:9" ht="30" hidden="1" customHeight="1" x14ac:dyDescent="0.3">
      <c r="A680" s="67" t="e">
        <f>IF(ISBLANK('List of Employees'!$B680),"",A679+1)</f>
        <v>#REF!</v>
      </c>
      <c r="B680" s="68" t="str">
        <f>CONCATENATE('List of Employees'!$C680," ",'List of Employees'!$D680, " ",LEFT('List of Employees'!$E680,1),IF(ISBLANK('List of Employees'!$E680)," ","."))</f>
        <v>SAN JUAN EVA RUTH M.</v>
      </c>
      <c r="C680" s="68" t="s">
        <v>1650</v>
      </c>
      <c r="D680" s="68" t="s">
        <v>1651</v>
      </c>
      <c r="E680" s="68" t="s">
        <v>1652</v>
      </c>
      <c r="F680" s="68" t="s">
        <v>1286</v>
      </c>
      <c r="G680" s="68" t="s">
        <v>1286</v>
      </c>
      <c r="H680" s="68" t="s">
        <v>198</v>
      </c>
      <c r="I680" s="69" t="b">
        <f>COUNTIF('List of Employees'!$B$4:$B$766,'List of Employees'!$B680)&gt;1</f>
        <v>0</v>
      </c>
    </row>
    <row r="681" spans="1:9" ht="30" hidden="1" customHeight="1" x14ac:dyDescent="0.3">
      <c r="A681" s="67" t="e">
        <f>IF(ISBLANK('List of Employees'!$B681),"",A680+1)</f>
        <v>#REF!</v>
      </c>
      <c r="B681" s="68" t="str">
        <f>CONCATENATE('List of Employees'!$C681," ",'List of Employees'!$D681, " ",LEFT('List of Employees'!$E681,1),IF(ISBLANK('List of Employees'!$E681)," ","."))</f>
        <v>SANARES DAN T.</v>
      </c>
      <c r="C681" s="68" t="s">
        <v>1255</v>
      </c>
      <c r="D681" s="68" t="s">
        <v>1256</v>
      </c>
      <c r="E681" s="68" t="s">
        <v>459</v>
      </c>
      <c r="F681" s="68" t="s">
        <v>676</v>
      </c>
      <c r="G681" s="68" t="s">
        <v>2398</v>
      </c>
      <c r="H681" s="68" t="s">
        <v>135</v>
      </c>
      <c r="I681" s="69" t="b">
        <f>COUNTIF('List of Employees'!$B$4:$B$766,'List of Employees'!$B681)&gt;1</f>
        <v>0</v>
      </c>
    </row>
    <row r="682" spans="1:9" ht="30" hidden="1" customHeight="1" x14ac:dyDescent="0.3">
      <c r="A682" s="67" t="e">
        <f>IF(ISBLANK('List of Employees'!$B682),"",A681+1)</f>
        <v>#REF!</v>
      </c>
      <c r="B682" s="68" t="str">
        <f>CONCATENATE('List of Employees'!$C682," ",'List of Employees'!$D682, " ",LEFT('List of Employees'!$E682,1),IF(ISBLANK('List of Employees'!$E682)," ","."))</f>
        <v>SANGALANG RUPERTA N.</v>
      </c>
      <c r="C682" s="68" t="s">
        <v>770</v>
      </c>
      <c r="D682" s="68" t="s">
        <v>2468</v>
      </c>
      <c r="E682" s="68" t="s">
        <v>2462</v>
      </c>
      <c r="F682" s="68" t="s">
        <v>2469</v>
      </c>
      <c r="G682" s="68" t="s">
        <v>1286</v>
      </c>
      <c r="H682" s="68" t="s">
        <v>212</v>
      </c>
      <c r="I682" s="69" t="b">
        <f>COUNTIF('List of Employees'!$B$4:$B$766,'List of Employees'!$B682)&gt;1</f>
        <v>0</v>
      </c>
    </row>
    <row r="683" spans="1:9" ht="30" hidden="1" customHeight="1" x14ac:dyDescent="0.3">
      <c r="A683" s="67" t="e">
        <f>IF(ISBLANK('List of Employees'!$B683),"",A682+1)</f>
        <v>#REF!</v>
      </c>
      <c r="B683" s="68" t="str">
        <f>CONCATENATE('List of Employees'!$C683," ",'List of Employees'!$D683, " ",LEFT('List of Employees'!$E683,1),IF(ISBLANK('List of Employees'!$E683)," ","."))</f>
        <v>SANTERA MARICRIS S.</v>
      </c>
      <c r="C683" s="68" t="s">
        <v>203</v>
      </c>
      <c r="D683" s="68" t="s">
        <v>204</v>
      </c>
      <c r="E683" s="68" t="s">
        <v>161</v>
      </c>
      <c r="F683" s="68" t="s">
        <v>96</v>
      </c>
      <c r="G683" s="68" t="s">
        <v>2398</v>
      </c>
      <c r="H683" s="68" t="s">
        <v>97</v>
      </c>
      <c r="I683" s="69" t="b">
        <f>COUNTIF('List of Employees'!$B$4:$B$766,'List of Employees'!$B683)&gt;1</f>
        <v>0</v>
      </c>
    </row>
    <row r="684" spans="1:9" ht="30" hidden="1" customHeight="1" x14ac:dyDescent="0.3">
      <c r="A684" s="67" t="e">
        <f>IF(ISBLANK('List of Employees'!$B684),"",A683+1)</f>
        <v>#REF!</v>
      </c>
      <c r="B684" s="68" t="str">
        <f>CONCATENATE('List of Employees'!$C684," ",'List of Employees'!$D684, " ",LEFT('List of Employees'!$E684,1),IF(ISBLANK('List of Employees'!$E684)," ","."))</f>
        <v>SARDINOLA  GINABLETH J.</v>
      </c>
      <c r="C684" s="68" t="s">
        <v>975</v>
      </c>
      <c r="D684" s="68" t="s">
        <v>976</v>
      </c>
      <c r="E684" s="68" t="s">
        <v>139</v>
      </c>
      <c r="F684" s="68" t="s">
        <v>125</v>
      </c>
      <c r="G684" s="68" t="s">
        <v>2398</v>
      </c>
      <c r="H684" s="68" t="s">
        <v>126</v>
      </c>
      <c r="I684" s="69" t="b">
        <f>COUNTIF('List of Employees'!$B$4:$B$766,'List of Employees'!$B684)&gt;1</f>
        <v>0</v>
      </c>
    </row>
    <row r="685" spans="1:9" ht="30" hidden="1" customHeight="1" x14ac:dyDescent="0.3">
      <c r="A685" s="67" t="e">
        <f>IF(ISBLANK('List of Employees'!$B685),"",A684+1)</f>
        <v>#REF!</v>
      </c>
      <c r="B685" s="68" t="str">
        <f>CONCATENATE('List of Employees'!$C685," ",'List of Employees'!$D685, " ",LEFT('List of Employees'!$E685,1),IF(ISBLANK('List of Employees'!$E685)," ","."))</f>
        <v>SARDIÑOLA REBECCA C.</v>
      </c>
      <c r="C685" s="68" t="s">
        <v>1653</v>
      </c>
      <c r="D685" s="68" t="s">
        <v>1654</v>
      </c>
      <c r="E685" s="68" t="s">
        <v>1655</v>
      </c>
      <c r="F685" s="68" t="s">
        <v>1286</v>
      </c>
      <c r="G685" s="68" t="s">
        <v>1286</v>
      </c>
      <c r="H685" s="68" t="s">
        <v>360</v>
      </c>
      <c r="I685" s="69" t="b">
        <f>COUNTIF('List of Employees'!$B$4:$B$766,'List of Employees'!$B685)&gt;1</f>
        <v>0</v>
      </c>
    </row>
    <row r="686" spans="1:9" ht="30" hidden="1" customHeight="1" x14ac:dyDescent="0.3">
      <c r="A686" s="67" t="e">
        <f>IF(ISBLANK('List of Employees'!$B686),"",A685+1)</f>
        <v>#REF!</v>
      </c>
      <c r="B686" s="68" t="str">
        <f>CONCATENATE('List of Employees'!$C686," ",'List of Employees'!$D686, " ",LEFT('List of Employees'!$E686,1),IF(ISBLANK('List of Employees'!$E686)," ","."))</f>
        <v>SARMIENTO MARIA TERESA E.</v>
      </c>
      <c r="C686" s="68" t="s">
        <v>1656</v>
      </c>
      <c r="D686" s="68" t="s">
        <v>2420</v>
      </c>
      <c r="E686" s="68" t="s">
        <v>1657</v>
      </c>
      <c r="F686" s="68" t="s">
        <v>1715</v>
      </c>
      <c r="G686" s="68" t="s">
        <v>1286</v>
      </c>
      <c r="H686" s="68" t="s">
        <v>97</v>
      </c>
      <c r="I686" s="69" t="b">
        <f>COUNTIF('List of Employees'!$B$4:$B$766,'List of Employees'!$B686)&gt;1</f>
        <v>0</v>
      </c>
    </row>
    <row r="687" spans="1:9" ht="30" hidden="1" customHeight="1" x14ac:dyDescent="0.3">
      <c r="A687" s="67" t="e">
        <f>IF(ISBLANK('List of Employees'!$B687),"",A686+1)</f>
        <v>#REF!</v>
      </c>
      <c r="B687" s="68" t="str">
        <f>CONCATENATE('List of Employees'!$C687," ",'List of Employees'!$D687, " ",LEFT('List of Employees'!$E687,1),IF(ISBLANK('List of Employees'!$E687)," ","."))</f>
        <v>SARMIENTO MELQUIADES JR. F.</v>
      </c>
      <c r="C687" s="68" t="s">
        <v>1656</v>
      </c>
      <c r="D687" s="68" t="s">
        <v>2404</v>
      </c>
      <c r="E687" s="68" t="s">
        <v>429</v>
      </c>
      <c r="F687" s="68" t="s">
        <v>1286</v>
      </c>
      <c r="G687" s="68" t="s">
        <v>1286</v>
      </c>
      <c r="H687" s="68" t="s">
        <v>2405</v>
      </c>
      <c r="I687" s="69" t="b">
        <f>COUNTIF('List of Employees'!$B$4:$B$766,'List of Employees'!$B687)&gt;1</f>
        <v>0</v>
      </c>
    </row>
    <row r="688" spans="1:9" ht="30" hidden="1" customHeight="1" x14ac:dyDescent="0.3">
      <c r="A688" s="67" t="e">
        <f>IF(ISBLANK('List of Employees'!$B688),"",A687+1)</f>
        <v>#REF!</v>
      </c>
      <c r="B688" s="68" t="str">
        <f>CONCATENATE('List of Employees'!$C688," ",'List of Employees'!$D688, " ",LEFT('List of Employees'!$E688,1),IF(ISBLANK('List of Employees'!$E688)," ","."))</f>
        <v>SEDUCON ESTELITO D.</v>
      </c>
      <c r="C688" s="68" t="s">
        <v>488</v>
      </c>
      <c r="D688" s="68" t="s">
        <v>2140</v>
      </c>
      <c r="E688" s="68" t="s">
        <v>119</v>
      </c>
      <c r="F688" s="68" t="s">
        <v>2141</v>
      </c>
      <c r="G688" s="68" t="s">
        <v>2398</v>
      </c>
      <c r="H688" s="68" t="s">
        <v>2032</v>
      </c>
      <c r="I688" s="69" t="b">
        <f>COUNTIF('List of Employees'!$B$4:$B$766,'List of Employees'!$B688)&gt;1</f>
        <v>0</v>
      </c>
    </row>
    <row r="689" spans="1:9" ht="30" hidden="1" customHeight="1" x14ac:dyDescent="0.3">
      <c r="A689" s="67" t="e">
        <f>IF(ISBLANK('List of Employees'!$B689),"",A688+1)</f>
        <v>#REF!</v>
      </c>
      <c r="B689" s="68" t="str">
        <f>CONCATENATE('List of Employees'!$C689," ",'List of Employees'!$D689, " ",LEFT('List of Employees'!$E689,1),IF(ISBLANK('List of Employees'!$E689)," ","."))</f>
        <v>SEDUCON LUCIO F.</v>
      </c>
      <c r="C689" s="68" t="s">
        <v>488</v>
      </c>
      <c r="D689" s="68" t="s">
        <v>489</v>
      </c>
      <c r="E689" s="68" t="s">
        <v>781</v>
      </c>
      <c r="F689" s="68" t="s">
        <v>120</v>
      </c>
      <c r="G689" s="68" t="s">
        <v>2398</v>
      </c>
      <c r="H689" s="68" t="s">
        <v>480</v>
      </c>
      <c r="I689" s="69" t="b">
        <f>COUNTIF('List of Employees'!$B$4:$B$766,'List of Employees'!$B689)&gt;1</f>
        <v>0</v>
      </c>
    </row>
    <row r="690" spans="1:9" ht="30" hidden="1" customHeight="1" x14ac:dyDescent="0.3">
      <c r="A690" s="67" t="e">
        <f>IF(ISBLANK('List of Employees'!$B690),"",A689+1)</f>
        <v>#REF!</v>
      </c>
      <c r="B690" s="68" t="str">
        <f>CONCATENATE('List of Employees'!$C690," ",'List of Employees'!$D690, " ",LEFT('List of Employees'!$E690,1),IF(ISBLANK('List of Employees'!$E690)," ","."))</f>
        <v>SEMBRANA JENNIE S.</v>
      </c>
      <c r="C690" s="68" t="s">
        <v>1658</v>
      </c>
      <c r="D690" s="68" t="s">
        <v>1659</v>
      </c>
      <c r="E690" s="68" t="s">
        <v>1660</v>
      </c>
      <c r="F690" s="68" t="s">
        <v>1694</v>
      </c>
      <c r="G690" s="68" t="s">
        <v>1694</v>
      </c>
      <c r="H690" s="68" t="s">
        <v>135</v>
      </c>
      <c r="I690" s="69" t="b">
        <f>COUNTIF('List of Employees'!$B$4:$B$766,'List of Employees'!$B690)&gt;1</f>
        <v>0</v>
      </c>
    </row>
    <row r="691" spans="1:9" ht="30" hidden="1" customHeight="1" x14ac:dyDescent="0.3">
      <c r="A691" s="67" t="e">
        <f>IF(ISBLANK('List of Employees'!$B691),"",A690+1)</f>
        <v>#REF!</v>
      </c>
      <c r="B691" s="68" t="str">
        <f>CONCATENATE('List of Employees'!$C691," ",'List of Employees'!$D691, " ",LEFT('List of Employees'!$E691,1),IF(ISBLANK('List of Employees'!$E691)," ","."))</f>
        <v>SEÑA MARILYN B.</v>
      </c>
      <c r="C691" s="68" t="s">
        <v>749</v>
      </c>
      <c r="D691" s="68" t="s">
        <v>750</v>
      </c>
      <c r="E691" s="68" t="s">
        <v>145</v>
      </c>
      <c r="F691" s="68" t="s">
        <v>197</v>
      </c>
      <c r="G691" s="68" t="s">
        <v>2398</v>
      </c>
      <c r="H691" s="68" t="s">
        <v>259</v>
      </c>
      <c r="I691" s="69" t="b">
        <f>COUNTIF('List of Employees'!$B$4:$B$766,'List of Employees'!$B691)&gt;1</f>
        <v>0</v>
      </c>
    </row>
    <row r="692" spans="1:9" ht="30" hidden="1" customHeight="1" x14ac:dyDescent="0.3">
      <c r="A692" s="67" t="e">
        <f>IF(ISBLANK('List of Employees'!$B692),"",A691+1)</f>
        <v>#REF!</v>
      </c>
      <c r="B692" s="68" t="str">
        <f>CONCATENATE('List of Employees'!$C692," ",'List of Employees'!$D692, " ",LEFT('List of Employees'!$E692,1),IF(ISBLANK('List of Employees'!$E692)," ","."))</f>
        <v>SEPINO BRIGIDA M.</v>
      </c>
      <c r="C692" s="68" t="s">
        <v>1068</v>
      </c>
      <c r="D692" s="68" t="s">
        <v>746</v>
      </c>
      <c r="E692" s="68" t="s">
        <v>686</v>
      </c>
      <c r="F692" s="68" t="s">
        <v>211</v>
      </c>
      <c r="G692" s="68" t="s">
        <v>2398</v>
      </c>
      <c r="H692" s="68" t="s">
        <v>212</v>
      </c>
      <c r="I692" s="69" t="b">
        <f>COUNTIF('List of Employees'!$B$4:$B$766,'List of Employees'!$B692)&gt;1</f>
        <v>0</v>
      </c>
    </row>
    <row r="693" spans="1:9" ht="30" hidden="1" customHeight="1" x14ac:dyDescent="0.3">
      <c r="A693" s="67" t="e">
        <f>IF(ISBLANK('List of Employees'!$B693),"",A692+1)</f>
        <v>#REF!</v>
      </c>
      <c r="B693" s="68" t="str">
        <f>CONCATENATE('List of Employees'!$C693," ",'List of Employees'!$D693, " ",LEFT('List of Employees'!$E693,1),IF(ISBLANK('List of Employees'!$E693)," ","."))</f>
        <v>SEPINO MARIE CHIARRE M.</v>
      </c>
      <c r="C693" s="68" t="s">
        <v>1068</v>
      </c>
      <c r="D693" s="68" t="s">
        <v>2355</v>
      </c>
      <c r="E693" s="68" t="s">
        <v>959</v>
      </c>
      <c r="F693" s="68" t="s">
        <v>2356</v>
      </c>
      <c r="G693" s="68" t="s">
        <v>2398</v>
      </c>
      <c r="H693" s="68" t="s">
        <v>212</v>
      </c>
      <c r="I693" s="69" t="b">
        <f>COUNTIF('List of Employees'!$B$4:$B$766,'List of Employees'!$B693)&gt;1</f>
        <v>0</v>
      </c>
    </row>
    <row r="694" spans="1:9" ht="30" hidden="1" customHeight="1" x14ac:dyDescent="0.3">
      <c r="A694" s="67" t="e">
        <f>IF(ISBLANK('List of Employees'!$B694),"",A693+1)</f>
        <v>#REF!</v>
      </c>
      <c r="B694" s="68" t="str">
        <f>CONCATENATE('List of Employees'!$C694," ",'List of Employees'!$D694, " ",LEFT('List of Employees'!$E694,1),IF(ISBLANK('List of Employees'!$E694)," ","."))</f>
        <v>SESMA LAZARO C.</v>
      </c>
      <c r="C694" s="68" t="s">
        <v>1336</v>
      </c>
      <c r="D694" s="68" t="s">
        <v>1661</v>
      </c>
      <c r="E694" s="68" t="s">
        <v>134</v>
      </c>
      <c r="F694" s="68" t="s">
        <v>1286</v>
      </c>
      <c r="G694" s="68" t="s">
        <v>1286</v>
      </c>
      <c r="H694" s="68" t="s">
        <v>198</v>
      </c>
      <c r="I694" s="69" t="b">
        <f>COUNTIF('List of Employees'!$B$4:$B$766,'List of Employees'!$B694)&gt;1</f>
        <v>0</v>
      </c>
    </row>
    <row r="695" spans="1:9" ht="30" hidden="1" customHeight="1" x14ac:dyDescent="0.3">
      <c r="A695" s="67" t="e">
        <f>IF(ISBLANK('List of Employees'!$B695),"",A694+1)</f>
        <v>#REF!</v>
      </c>
      <c r="B695" s="68" t="str">
        <f>CONCATENATE('List of Employees'!$C695," ",'List of Employees'!$D695, " ",LEFT('List of Employees'!$E695,1),IF(ISBLANK('List of Employees'!$E695)," ","."))</f>
        <v xml:space="preserve">SIERRA SALVADOR  </v>
      </c>
      <c r="C695" s="68" t="s">
        <v>1662</v>
      </c>
      <c r="D695" s="68" t="s">
        <v>1663</v>
      </c>
      <c r="E695" s="68"/>
      <c r="F695" s="68" t="s">
        <v>1286</v>
      </c>
      <c r="G695" s="68" t="s">
        <v>1286</v>
      </c>
      <c r="H695" s="68" t="s">
        <v>198</v>
      </c>
      <c r="I695" s="69" t="b">
        <f>COUNTIF('List of Employees'!$B$4:$B$766,'List of Employees'!$B695)&gt;1</f>
        <v>0</v>
      </c>
    </row>
    <row r="696" spans="1:9" ht="30" hidden="1" customHeight="1" x14ac:dyDescent="0.3">
      <c r="A696" s="67" t="e">
        <f>IF(ISBLANK('List of Employees'!$B696),"",A695+1)</f>
        <v>#REF!</v>
      </c>
      <c r="B696" s="68" t="str">
        <f>CONCATENATE('List of Employees'!$C696," ",'List of Employees'!$D696, " ",LEFT('List of Employees'!$E696,1),IF(ISBLANK('List of Employees'!$E696)," ","."))</f>
        <v>SILAN MARIE BERNADETTE D.</v>
      </c>
      <c r="C696" s="68" t="s">
        <v>2511</v>
      </c>
      <c r="D696" s="68" t="s">
        <v>1474</v>
      </c>
      <c r="E696" s="68" t="s">
        <v>290</v>
      </c>
      <c r="F696" s="68" t="s">
        <v>1286</v>
      </c>
      <c r="G696" s="68" t="s">
        <v>1286</v>
      </c>
      <c r="H696" s="68" t="s">
        <v>97</v>
      </c>
      <c r="I696" s="69" t="b">
        <f>COUNTIF('List of Employees'!$B$4:$B$766,'List of Employees'!$B696)&gt;1</f>
        <v>0</v>
      </c>
    </row>
    <row r="697" spans="1:9" ht="30" hidden="1" customHeight="1" x14ac:dyDescent="0.3">
      <c r="A697" s="67" t="e">
        <f>IF(ISBLANK('List of Employees'!$B697),"",A696+1)</f>
        <v>#REF!</v>
      </c>
      <c r="B697" s="68" t="str">
        <f>CONCATENATE('List of Employees'!$C697," ",'List of Employees'!$D697, " ",LEFT('List of Employees'!$E697,1),IF(ISBLANK('List of Employees'!$E697)," ","."))</f>
        <v>SIM JO RITZELLE C.</v>
      </c>
      <c r="C697" s="68" t="s">
        <v>1047</v>
      </c>
      <c r="D697" s="68" t="s">
        <v>1048</v>
      </c>
      <c r="E697" s="68" t="s">
        <v>583</v>
      </c>
      <c r="F697" s="68" t="s">
        <v>1700</v>
      </c>
      <c r="G697" s="68" t="s">
        <v>1286</v>
      </c>
      <c r="H697" s="68" t="s">
        <v>135</v>
      </c>
      <c r="I697" s="69" t="b">
        <f>COUNTIF('List of Employees'!$B$4:$B$766,'List of Employees'!$B697)&gt;1</f>
        <v>0</v>
      </c>
    </row>
    <row r="698" spans="1:9" ht="30" hidden="1" customHeight="1" x14ac:dyDescent="0.3">
      <c r="A698" s="67" t="e">
        <f>IF(ISBLANK('List of Employees'!$B698),"",A697+1)</f>
        <v>#REF!</v>
      </c>
      <c r="B698" s="68" t="str">
        <f>CONCATENATE('List of Employees'!$C698," ",'List of Employees'!$D698, " ",LEFT('List of Employees'!$E698,1),IF(ISBLANK('List of Employees'!$E698)," ","."))</f>
        <v xml:space="preserve">SOLANOY KARENE  </v>
      </c>
      <c r="C698" s="68" t="s">
        <v>699</v>
      </c>
      <c r="D698" s="68" t="s">
        <v>700</v>
      </c>
      <c r="E698" s="68"/>
      <c r="F698" s="68" t="s">
        <v>1985</v>
      </c>
      <c r="G698" s="68" t="s">
        <v>2398</v>
      </c>
      <c r="H698" s="68" t="s">
        <v>97</v>
      </c>
      <c r="I698" s="69" t="b">
        <f>COUNTIF('List of Employees'!$B$4:$B$766,'List of Employees'!$B698)&gt;1</f>
        <v>0</v>
      </c>
    </row>
    <row r="699" spans="1:9" ht="30" hidden="1" customHeight="1" x14ac:dyDescent="0.3">
      <c r="A699" s="67" t="e">
        <f>IF(ISBLANK('List of Employees'!$B699),"",A698+1)</f>
        <v>#REF!</v>
      </c>
      <c r="B699" s="68" t="str">
        <f>CONCATENATE('List of Employees'!$C699," ",'List of Employees'!$D699, " ",LEFT('List of Employees'!$E699,1),IF(ISBLANK('List of Employees'!$E699)," ","."))</f>
        <v>SOLIS ANGELA MARI M.</v>
      </c>
      <c r="C699" s="68" t="s">
        <v>2146</v>
      </c>
      <c r="D699" s="68" t="s">
        <v>2147</v>
      </c>
      <c r="E699" s="68" t="s">
        <v>84</v>
      </c>
      <c r="F699" s="68" t="s">
        <v>889</v>
      </c>
      <c r="G699" s="68" t="s">
        <v>2398</v>
      </c>
      <c r="H699" s="68" t="s">
        <v>2032</v>
      </c>
      <c r="I699" s="69" t="b">
        <f>COUNTIF('List of Employees'!$B$4:$B$766,'List of Employees'!$B699)&gt;1</f>
        <v>0</v>
      </c>
    </row>
    <row r="700" spans="1:9" ht="30" hidden="1" customHeight="1" x14ac:dyDescent="0.3">
      <c r="A700" s="67" t="e">
        <f>IF(ISBLANK('List of Employees'!$B700),"",A699+1)</f>
        <v>#REF!</v>
      </c>
      <c r="B700" s="68" t="str">
        <f>CONCATENATE('List of Employees'!$C700," ",'List of Employees'!$D700, " ",LEFT('List of Employees'!$E700,1),IF(ISBLANK('List of Employees'!$E700)," ","."))</f>
        <v>SORIANO FRANCISCO O.</v>
      </c>
      <c r="C700" s="68" t="s">
        <v>1664</v>
      </c>
      <c r="D700" s="68" t="s">
        <v>1575</v>
      </c>
      <c r="E700" s="68" t="s">
        <v>530</v>
      </c>
      <c r="F700" s="68" t="s">
        <v>1286</v>
      </c>
      <c r="G700" s="68" t="s">
        <v>1286</v>
      </c>
      <c r="H700" s="68" t="s">
        <v>1695</v>
      </c>
      <c r="I700" s="69" t="b">
        <f>COUNTIF('List of Employees'!$B$4:$B$766,'List of Employees'!$B700)&gt;1</f>
        <v>0</v>
      </c>
    </row>
    <row r="701" spans="1:9" ht="30" hidden="1" customHeight="1" x14ac:dyDescent="0.3">
      <c r="A701" s="67" t="e">
        <f>IF(ISBLANK('List of Employees'!$B701),"",A700+1)</f>
        <v>#REF!</v>
      </c>
      <c r="B701" s="68" t="str">
        <f>CONCATENATE('List of Employees'!$C701," ",'List of Employees'!$D701, " ",LEFT('List of Employees'!$E701,1),IF(ISBLANK('List of Employees'!$E701)," ","."))</f>
        <v>SUMAGUI DESZERIE ANN A.</v>
      </c>
      <c r="C701" s="68" t="s">
        <v>313</v>
      </c>
      <c r="D701" s="68" t="s">
        <v>1665</v>
      </c>
      <c r="E701" s="68" t="s">
        <v>1369</v>
      </c>
      <c r="F701" s="68" t="s">
        <v>1711</v>
      </c>
      <c r="G701" s="68" t="s">
        <v>2398</v>
      </c>
      <c r="H701" s="68" t="s">
        <v>97</v>
      </c>
      <c r="I701" s="69" t="b">
        <f>COUNTIF('List of Employees'!$B$4:$B$766,'List of Employees'!$B701)&gt;1</f>
        <v>0</v>
      </c>
    </row>
    <row r="702" spans="1:9" ht="30" hidden="1" customHeight="1" x14ac:dyDescent="0.3">
      <c r="A702" s="67" t="e">
        <f>IF(ISBLANK('List of Employees'!$B702),"",A701+1)</f>
        <v>#REF!</v>
      </c>
      <c r="B702" s="68" t="str">
        <f>CONCATENATE('List of Employees'!$C702," ",'List of Employees'!$D702, " ",LEFT('List of Employees'!$E702,1),IF(ISBLANK('List of Employees'!$E702)," ","."))</f>
        <v>SUMAGUI FELICITAS M.</v>
      </c>
      <c r="C702" s="68" t="s">
        <v>313</v>
      </c>
      <c r="D702" s="68" t="s">
        <v>1666</v>
      </c>
      <c r="E702" s="68" t="s">
        <v>84</v>
      </c>
      <c r="F702" s="68" t="s">
        <v>1286</v>
      </c>
      <c r="G702" s="68" t="s">
        <v>1286</v>
      </c>
      <c r="H702" s="68" t="s">
        <v>212</v>
      </c>
      <c r="I702" s="69" t="b">
        <f>COUNTIF('List of Employees'!$B$4:$B$766,'List of Employees'!$B702)&gt;1</f>
        <v>0</v>
      </c>
    </row>
    <row r="703" spans="1:9" ht="30" hidden="1" customHeight="1" x14ac:dyDescent="0.3">
      <c r="A703" s="67" t="e">
        <f>IF(ISBLANK('List of Employees'!$B703),"",A702+1)</f>
        <v>#REF!</v>
      </c>
      <c r="B703" s="68" t="str">
        <f>CONCATENATE('List of Employees'!$C703," ",'List of Employees'!$D703, " ",LEFT('List of Employees'!$E703,1),IF(ISBLANK('List of Employees'!$E703)," ","."))</f>
        <v>SUMAGUI GEDRICK M.</v>
      </c>
      <c r="C703" s="68" t="s">
        <v>313</v>
      </c>
      <c r="D703" s="68" t="s">
        <v>2455</v>
      </c>
      <c r="E703" s="68" t="s">
        <v>2456</v>
      </c>
      <c r="F703" s="68" t="s">
        <v>1694</v>
      </c>
      <c r="G703" s="68" t="s">
        <v>1694</v>
      </c>
      <c r="H703" s="68" t="s">
        <v>2457</v>
      </c>
      <c r="I703" s="69" t="b">
        <f>COUNTIF('List of Employees'!$B$4:$B$766,'List of Employees'!$B703)&gt;1</f>
        <v>0</v>
      </c>
    </row>
    <row r="704" spans="1:9" ht="30" hidden="1" customHeight="1" x14ac:dyDescent="0.3">
      <c r="A704" s="67" t="e">
        <f>IF(ISBLANK('List of Employees'!$B704),"",A703+1)</f>
        <v>#REF!</v>
      </c>
      <c r="B704" s="68" t="str">
        <f>CONCATENATE('List of Employees'!$C704," ",'List of Employees'!$D704, " ",LEFT('List of Employees'!$E704,1),IF(ISBLANK('List of Employees'!$E704)," ","."))</f>
        <v>SUMAGUI LORENA P.</v>
      </c>
      <c r="C704" s="68" t="s">
        <v>313</v>
      </c>
      <c r="D704" s="68" t="s">
        <v>190</v>
      </c>
      <c r="E704" s="68" t="s">
        <v>1667</v>
      </c>
      <c r="F704" s="68" t="s">
        <v>1286</v>
      </c>
      <c r="G704" s="68" t="s">
        <v>1286</v>
      </c>
      <c r="H704" s="68" t="s">
        <v>1716</v>
      </c>
      <c r="I704" s="69" t="b">
        <f>COUNTIF('List of Employees'!$B$4:$B$766,'List of Employees'!$B704)&gt;1</f>
        <v>0</v>
      </c>
    </row>
    <row r="705" spans="1:9" ht="30" hidden="1" customHeight="1" x14ac:dyDescent="0.3">
      <c r="A705" s="67" t="e">
        <f>IF(ISBLANK('List of Employees'!$B705),"",A704+1)</f>
        <v>#REF!</v>
      </c>
      <c r="B705" s="68" t="str">
        <f>CONCATENATE('List of Employees'!$C705," ",'List of Employees'!$D705, " ",LEFT('List of Employees'!$E705,1),IF(ISBLANK('List of Employees'!$E705)," ","."))</f>
        <v>SUMAGUI MARISSA D.</v>
      </c>
      <c r="C705" s="68" t="s">
        <v>313</v>
      </c>
      <c r="D705" s="68" t="s">
        <v>185</v>
      </c>
      <c r="E705" s="68" t="s">
        <v>100</v>
      </c>
      <c r="F705" s="68" t="s">
        <v>197</v>
      </c>
      <c r="G705" s="68" t="s">
        <v>2398</v>
      </c>
      <c r="H705" s="68" t="s">
        <v>270</v>
      </c>
      <c r="I705" s="69" t="b">
        <f>COUNTIF('List of Employees'!$B$4:$B$766,'List of Employees'!$B705)&gt;1</f>
        <v>0</v>
      </c>
    </row>
    <row r="706" spans="1:9" ht="30" hidden="1" customHeight="1" x14ac:dyDescent="0.3">
      <c r="A706" s="67" t="e">
        <f>IF(ISBLANK('List of Employees'!$B706),"",A705+1)</f>
        <v>#REF!</v>
      </c>
      <c r="B706" s="68" t="str">
        <f>CONCATENATE('List of Employees'!$C706," ",'List of Employees'!$D706, " ",LEFT('List of Employees'!$E706,1),IF(ISBLANK('List of Employees'!$E706)," ","."))</f>
        <v xml:space="preserve">SUMAONG DANILO  </v>
      </c>
      <c r="C706" s="68" t="s">
        <v>304</v>
      </c>
      <c r="D706" s="68" t="s">
        <v>305</v>
      </c>
      <c r="E706" s="68"/>
      <c r="F706" s="68" t="s">
        <v>306</v>
      </c>
      <c r="G706" s="68" t="s">
        <v>2398</v>
      </c>
      <c r="H706" s="68" t="s">
        <v>307</v>
      </c>
      <c r="I706" s="69" t="b">
        <f>COUNTIF('List of Employees'!$B$4:$B$766,'List of Employees'!$B706)&gt;1</f>
        <v>0</v>
      </c>
    </row>
    <row r="707" spans="1:9" ht="30" hidden="1" customHeight="1" x14ac:dyDescent="0.3">
      <c r="A707" s="67" t="e">
        <f>IF(ISBLANK('List of Employees'!$B707),"",A706+1)</f>
        <v>#REF!</v>
      </c>
      <c r="B707" s="68" t="str">
        <f>CONCATENATE('List of Employees'!$C707," ",'List of Employees'!$D707, " ",LEFT('List of Employees'!$E707,1),IF(ISBLANK('List of Employees'!$E707)," ","."))</f>
        <v>SUÑIGA CARLOS J.</v>
      </c>
      <c r="C707" s="68" t="s">
        <v>137</v>
      </c>
      <c r="D707" s="68" t="s">
        <v>138</v>
      </c>
      <c r="E707" s="68" t="s">
        <v>192</v>
      </c>
      <c r="F707" s="68" t="s">
        <v>140</v>
      </c>
      <c r="G707" s="68" t="s">
        <v>2398</v>
      </c>
      <c r="H707" s="68" t="s">
        <v>141</v>
      </c>
      <c r="I707" s="69" t="b">
        <f>COUNTIF('List of Employees'!$B$4:$B$766,'List of Employees'!$B707)&gt;1</f>
        <v>0</v>
      </c>
    </row>
    <row r="708" spans="1:9" ht="30" hidden="1" customHeight="1" x14ac:dyDescent="0.3">
      <c r="A708" s="67" t="e">
        <f>IF(ISBLANK('List of Employees'!$B708),"",A707+1)</f>
        <v>#REF!</v>
      </c>
      <c r="B708" s="68" t="str">
        <f>CONCATENATE('List of Employees'!$C708," ",'List of Employees'!$D708, " ",LEFT('List of Employees'!$E708,1),IF(ISBLANK('List of Employees'!$E708)," ","."))</f>
        <v>SUSA NANETE B.</v>
      </c>
      <c r="C708" s="68" t="s">
        <v>792</v>
      </c>
      <c r="D708" s="68" t="s">
        <v>793</v>
      </c>
      <c r="E708" s="68" t="s">
        <v>145</v>
      </c>
      <c r="F708" s="68" t="s">
        <v>794</v>
      </c>
      <c r="G708" s="68" t="s">
        <v>2398</v>
      </c>
      <c r="H708" s="68" t="s">
        <v>97</v>
      </c>
      <c r="I708" s="69" t="b">
        <f>COUNTIF('List of Employees'!$B$4:$B$766,'List of Employees'!$B708)&gt;1</f>
        <v>0</v>
      </c>
    </row>
    <row r="709" spans="1:9" ht="30" hidden="1" customHeight="1" x14ac:dyDescent="0.3">
      <c r="A709" s="67" t="e">
        <f>IF(ISBLANK('List of Employees'!$B709),"",A708+1)</f>
        <v>#REF!</v>
      </c>
      <c r="B709" s="68" t="str">
        <f>CONCATENATE('List of Employees'!$C709," ",'List of Employees'!$D709, " ",LEFT('List of Employees'!$E709,1),IF(ISBLANK('List of Employees'!$E709)," ","."))</f>
        <v>TAMAYO MARIA ELLAINE III B.</v>
      </c>
      <c r="C709" s="68" t="s">
        <v>1054</v>
      </c>
      <c r="D709" s="68" t="s">
        <v>1055</v>
      </c>
      <c r="E709" s="68" t="s">
        <v>874</v>
      </c>
      <c r="F709" s="68" t="s">
        <v>197</v>
      </c>
      <c r="G709" s="68" t="s">
        <v>2398</v>
      </c>
      <c r="H709" s="68" t="s">
        <v>103</v>
      </c>
      <c r="I709" s="69" t="b">
        <f>COUNTIF('List of Employees'!$B$4:$B$766,'List of Employees'!$B709)&gt;1</f>
        <v>0</v>
      </c>
    </row>
    <row r="710" spans="1:9" ht="30" hidden="1" customHeight="1" x14ac:dyDescent="0.3">
      <c r="A710" s="67" t="e">
        <f>IF(ISBLANK('List of Employees'!$B710),"",A709+1)</f>
        <v>#REF!</v>
      </c>
      <c r="B710" s="68" t="str">
        <f>CONCATENATE('List of Employees'!$C710," ",'List of Employees'!$D710, " ",LEFT('List of Employees'!$E710,1),IF(ISBLANK('List of Employees'!$E710)," ","."))</f>
        <v>TAÑEDO MARIA EVELYN C.</v>
      </c>
      <c r="C710" s="68" t="s">
        <v>609</v>
      </c>
      <c r="D710" s="68" t="s">
        <v>610</v>
      </c>
      <c r="E710" s="68" t="s">
        <v>1323</v>
      </c>
      <c r="F710" s="68" t="s">
        <v>125</v>
      </c>
      <c r="G710" s="68" t="s">
        <v>2398</v>
      </c>
      <c r="H710" s="68" t="s">
        <v>182</v>
      </c>
      <c r="I710" s="69" t="b">
        <f>COUNTIF('List of Employees'!$B$4:$B$766,'List of Employees'!$B710)&gt;1</f>
        <v>0</v>
      </c>
    </row>
    <row r="711" spans="1:9" ht="30" hidden="1" customHeight="1" x14ac:dyDescent="0.3">
      <c r="A711" s="67" t="e">
        <f>IF(ISBLANK('List of Employees'!$B711),"",A710+1)</f>
        <v>#REF!</v>
      </c>
      <c r="B711" s="68" t="str">
        <f>CONCATENATE('List of Employees'!$C711," ",'List of Employees'!$D711, " ",LEFT('List of Employees'!$E711,1),IF(ISBLANK('List of Employees'!$E711)," ","."))</f>
        <v xml:space="preserve">TAPAY EDWARD  </v>
      </c>
      <c r="C711" s="68" t="s">
        <v>1668</v>
      </c>
      <c r="D711" s="68" t="s">
        <v>1669</v>
      </c>
      <c r="E711" s="68"/>
      <c r="F711" s="68" t="s">
        <v>1286</v>
      </c>
      <c r="G711" s="68" t="s">
        <v>1286</v>
      </c>
      <c r="H711" s="68" t="s">
        <v>288</v>
      </c>
      <c r="I711" s="69" t="b">
        <f>COUNTIF('List of Employees'!$B$4:$B$766,'List of Employees'!$B711)&gt;1</f>
        <v>0</v>
      </c>
    </row>
    <row r="712" spans="1:9" ht="30" hidden="1" customHeight="1" x14ac:dyDescent="0.3">
      <c r="A712" s="67" t="e">
        <f>IF(ISBLANK('List of Employees'!$B712),"",A711+1)</f>
        <v>#REF!</v>
      </c>
      <c r="B712" s="68" t="str">
        <f>CONCATENATE('List of Employees'!$C712," ",'List of Employees'!$D712, " ",LEFT('List of Employees'!$E712,1),IF(ISBLANK('List of Employees'!$E712)," ","."))</f>
        <v>TEAÑO ALEX V.</v>
      </c>
      <c r="C712" s="68" t="s">
        <v>2613</v>
      </c>
      <c r="D712" s="68" t="s">
        <v>1374</v>
      </c>
      <c r="E712" s="68" t="s">
        <v>2373</v>
      </c>
      <c r="F712" s="68" t="s">
        <v>1694</v>
      </c>
      <c r="G712" s="68" t="s">
        <v>1694</v>
      </c>
      <c r="H712" s="68" t="s">
        <v>135</v>
      </c>
      <c r="I712" s="69" t="b">
        <f>COUNTIF('List of Employees'!$B$4:$B$766,'List of Employees'!$B712)&gt;1</f>
        <v>0</v>
      </c>
    </row>
    <row r="713" spans="1:9" ht="30" hidden="1" customHeight="1" x14ac:dyDescent="0.3">
      <c r="A713" s="67" t="e">
        <f>IF(ISBLANK('List of Employees'!$B713),"",A712+1)</f>
        <v>#REF!</v>
      </c>
      <c r="B713" s="68" t="str">
        <f>CONCATENATE('List of Employees'!$C713," ",'List of Employees'!$D713, " ",LEFT('List of Employees'!$E713,1),IF(ISBLANK('List of Employees'!$E713)," ","."))</f>
        <v>TIBAYAN LEONARD ERIC O.</v>
      </c>
      <c r="C713" s="68" t="s">
        <v>949</v>
      </c>
      <c r="D713" s="68" t="s">
        <v>997</v>
      </c>
      <c r="E713" s="68" t="s">
        <v>491</v>
      </c>
      <c r="F713" s="68" t="s">
        <v>1286</v>
      </c>
      <c r="G713" s="68" t="s">
        <v>1286</v>
      </c>
      <c r="H713" s="68"/>
      <c r="I713" s="72" t="b">
        <f>COUNTIF('List of Employees'!$B$4:$B$766,'List of Employees'!$B713)&gt;1</f>
        <v>0</v>
      </c>
    </row>
    <row r="714" spans="1:9" ht="30" hidden="1" customHeight="1" x14ac:dyDescent="0.3">
      <c r="A714" s="67" t="e">
        <f>IF(ISBLANK('List of Employees'!$B714),"",A713+1)</f>
        <v>#REF!</v>
      </c>
      <c r="B714" s="68" t="str">
        <f>CONCATENATE('List of Employees'!$C714," ",'List of Employees'!$D714, " ",LEFT('List of Employees'!$E714,1),IF(ISBLANK('List of Employees'!$E714)," ","."))</f>
        <v>TIBAYAN WILMER B.</v>
      </c>
      <c r="C714" s="68" t="s">
        <v>949</v>
      </c>
      <c r="D714" s="68" t="s">
        <v>2645</v>
      </c>
      <c r="E714" s="68" t="s">
        <v>979</v>
      </c>
      <c r="F714" s="68" t="s">
        <v>2646</v>
      </c>
      <c r="G714" s="68" t="s">
        <v>2398</v>
      </c>
      <c r="H714" s="68" t="s">
        <v>208</v>
      </c>
      <c r="I714" s="72" t="b">
        <f>COUNTIF('List of Employees'!$B$4:$B$766,'List of Employees'!$B714)&gt;1</f>
        <v>0</v>
      </c>
    </row>
    <row r="715" spans="1:9" ht="30" hidden="1" customHeight="1" x14ac:dyDescent="0.3">
      <c r="A715" s="67" t="e">
        <f>IF(ISBLANK('List of Employees'!$B715),"",A714+1)</f>
        <v>#REF!</v>
      </c>
      <c r="B715" s="68" t="str">
        <f>CONCATENATE('List of Employees'!$C715," ",'List of Employees'!$D715, " ",LEFT('List of Employees'!$E715,1),IF(ISBLANK('List of Employees'!$E715)," ","."))</f>
        <v>TIBAYAN ANA MALEN R.</v>
      </c>
      <c r="C715" s="68" t="s">
        <v>949</v>
      </c>
      <c r="D715" s="68" t="s">
        <v>2242</v>
      </c>
      <c r="E715" s="68" t="s">
        <v>329</v>
      </c>
      <c r="F715" s="68" t="s">
        <v>1701</v>
      </c>
      <c r="G715" s="68" t="s">
        <v>2398</v>
      </c>
      <c r="H715" s="68"/>
      <c r="I715" s="69" t="b">
        <f>COUNTIF('List of Employees'!$B$4:$B$766,'List of Employees'!$B715)&gt;1</f>
        <v>0</v>
      </c>
    </row>
    <row r="716" spans="1:9" ht="30" hidden="1" customHeight="1" x14ac:dyDescent="0.3">
      <c r="A716" s="67" t="e">
        <f>IF(ISBLANK('List of Employees'!$B716),"",A715+1)</f>
        <v>#REF!</v>
      </c>
      <c r="B716" s="68" t="str">
        <f>CONCATENATE('List of Employees'!$C716," ",'List of Employees'!$D716, " ",LEFT('List of Employees'!$E716,1),IF(ISBLANK('List of Employees'!$E716)," ","."))</f>
        <v>TIBAYAN EUFEMIA O.</v>
      </c>
      <c r="C716" s="68" t="s">
        <v>949</v>
      </c>
      <c r="D716" s="68" t="s">
        <v>1670</v>
      </c>
      <c r="E716" s="68" t="s">
        <v>491</v>
      </c>
      <c r="F716" s="68" t="s">
        <v>1286</v>
      </c>
      <c r="G716" s="68" t="s">
        <v>1286</v>
      </c>
      <c r="H716" s="68" t="s">
        <v>135</v>
      </c>
      <c r="I716" s="69" t="b">
        <f>COUNTIF('List of Employees'!$B$4:$B$766,'List of Employees'!$B716)&gt;1</f>
        <v>0</v>
      </c>
    </row>
    <row r="717" spans="1:9" ht="30" hidden="1" customHeight="1" x14ac:dyDescent="0.3">
      <c r="A717" s="67" t="e">
        <f>IF(ISBLANK('List of Employees'!$B717),"",A716+1)</f>
        <v>#REF!</v>
      </c>
      <c r="B717" s="68" t="str">
        <f>CONCATENATE('List of Employees'!$C717," ",'List of Employees'!$D717, " ",LEFT('List of Employees'!$E717,1),IF(ISBLANK('List of Employees'!$E717)," ","."))</f>
        <v>TIMBOL REGIDOR O.</v>
      </c>
      <c r="C717" s="68" t="s">
        <v>2595</v>
      </c>
      <c r="D717" s="68" t="s">
        <v>2596</v>
      </c>
      <c r="E717" s="68" t="s">
        <v>580</v>
      </c>
      <c r="F717" s="68" t="s">
        <v>2597</v>
      </c>
      <c r="G717" s="68" t="s">
        <v>2398</v>
      </c>
      <c r="H717" s="68" t="s">
        <v>103</v>
      </c>
      <c r="I717" s="69" t="b">
        <f>COUNTIF('List of Employees'!$B$4:$B$766,'List of Employees'!$B717)&gt;1</f>
        <v>0</v>
      </c>
    </row>
    <row r="718" spans="1:9" ht="30" hidden="1" customHeight="1" x14ac:dyDescent="0.3">
      <c r="A718" s="67" t="e">
        <f>IF(ISBLANK('List of Employees'!$B718),"",A717+1)</f>
        <v>#REF!</v>
      </c>
      <c r="B718" s="68" t="str">
        <f>CONCATENATE('List of Employees'!$C718," ",'List of Employees'!$D718, " ",LEFT('List of Employees'!$E718,1),IF(ISBLANK('List of Employees'!$E718)," ","."))</f>
        <v>TIMPLE ALLAN R.</v>
      </c>
      <c r="C718" s="68" t="s">
        <v>1671</v>
      </c>
      <c r="D718" s="68" t="s">
        <v>1429</v>
      </c>
      <c r="E718" s="68" t="s">
        <v>669</v>
      </c>
      <c r="F718" s="68" t="s">
        <v>1286</v>
      </c>
      <c r="G718" s="68" t="s">
        <v>1286</v>
      </c>
      <c r="H718" s="68" t="s">
        <v>1699</v>
      </c>
      <c r="I718" s="69" t="b">
        <f>COUNTIF('List of Employees'!$B$4:$B$766,'List of Employees'!$B718)&gt;1</f>
        <v>0</v>
      </c>
    </row>
    <row r="719" spans="1:9" ht="30" hidden="1" customHeight="1" x14ac:dyDescent="0.3">
      <c r="A719" s="67" t="e">
        <f>IF(ISBLANK('List of Employees'!$B719),"",A718+1)</f>
        <v>#REF!</v>
      </c>
      <c r="B719" s="68" t="str">
        <f>CONCATENATE('List of Employees'!$C719," ",'List of Employees'!$D719, " ",LEFT('List of Employees'!$E719,1),IF(ISBLANK('List of Employees'!$E719)," ","."))</f>
        <v>TINAZA JHOANNA MARIE D.</v>
      </c>
      <c r="C719" s="68" t="s">
        <v>1672</v>
      </c>
      <c r="D719" s="68" t="s">
        <v>1673</v>
      </c>
      <c r="E719" s="68" t="s">
        <v>100</v>
      </c>
      <c r="F719" s="68" t="s">
        <v>1286</v>
      </c>
      <c r="G719" s="68" t="s">
        <v>1286</v>
      </c>
      <c r="H719" s="68" t="s">
        <v>97</v>
      </c>
      <c r="I719" s="69" t="b">
        <f>COUNTIF('List of Employees'!$B$4:$B$766,'List of Employees'!$B719)&gt;1</f>
        <v>0</v>
      </c>
    </row>
    <row r="720" spans="1:9" ht="30" hidden="1" customHeight="1" x14ac:dyDescent="0.3">
      <c r="A720" s="67" t="e">
        <f>IF(ISBLANK('List of Employees'!$B720),"",A719+1)</f>
        <v>#REF!</v>
      </c>
      <c r="B720" s="68" t="str">
        <f>CONCATENATE('List of Employees'!$C720," ",'List of Employees'!$D720, " ",LEFT('List of Employees'!$E720,1),IF(ISBLANK('List of Employees'!$E720)," ","."))</f>
        <v>TOLENTINO CAROLINA E.</v>
      </c>
      <c r="C720" s="68" t="s">
        <v>280</v>
      </c>
      <c r="D720" s="68" t="s">
        <v>541</v>
      </c>
      <c r="E720" s="68" t="s">
        <v>953</v>
      </c>
      <c r="F720" s="68" t="s">
        <v>197</v>
      </c>
      <c r="G720" s="68" t="s">
        <v>2398</v>
      </c>
      <c r="H720" s="68" t="s">
        <v>536</v>
      </c>
      <c r="I720" s="69" t="b">
        <f>COUNTIF('List of Employees'!$B$4:$B$766,'List of Employees'!$B720)&gt;1</f>
        <v>0</v>
      </c>
    </row>
    <row r="721" spans="1:9" ht="30" hidden="1" customHeight="1" x14ac:dyDescent="0.3">
      <c r="A721" s="67" t="e">
        <f>IF(ISBLANK('List of Employees'!$B721),"",A720+1)</f>
        <v>#REF!</v>
      </c>
      <c r="B721" s="68" t="str">
        <f>CONCATENATE('List of Employees'!$C721," ",'List of Employees'!$D721, " ",LEFT('List of Employees'!$E721,1),IF(ISBLANK('List of Employees'!$E721)," ","."))</f>
        <v>TOLENTINO FE M.</v>
      </c>
      <c r="C721" s="68" t="s">
        <v>280</v>
      </c>
      <c r="D721" s="68" t="s">
        <v>281</v>
      </c>
      <c r="E721" s="68" t="s">
        <v>84</v>
      </c>
      <c r="F721" s="68" t="s">
        <v>125</v>
      </c>
      <c r="G721" s="68" t="s">
        <v>2398</v>
      </c>
      <c r="H721" s="68" t="s">
        <v>198</v>
      </c>
      <c r="I721" s="69" t="b">
        <f>COUNTIF('List of Employees'!$B$4:$B$766,'List of Employees'!$B721)&gt;1</f>
        <v>0</v>
      </c>
    </row>
    <row r="722" spans="1:9" ht="30" hidden="1" customHeight="1" x14ac:dyDescent="0.3">
      <c r="A722" s="67" t="e">
        <f>IF(ISBLANK('List of Employees'!$B722),"",A721+1)</f>
        <v>#REF!</v>
      </c>
      <c r="B722" s="68" t="str">
        <f>CONCATENATE('List of Employees'!$C722," ",'List of Employees'!$D722, " ",LEFT('List of Employees'!$E722,1),IF(ISBLANK('List of Employees'!$E722)," ","."))</f>
        <v>TOLENTINO IMELDA S.</v>
      </c>
      <c r="C722" s="68" t="s">
        <v>280</v>
      </c>
      <c r="D722" s="68" t="s">
        <v>1352</v>
      </c>
      <c r="E722" s="68" t="s">
        <v>2397</v>
      </c>
      <c r="F722" s="68" t="s">
        <v>2399</v>
      </c>
      <c r="G722" s="68" t="s">
        <v>2398</v>
      </c>
      <c r="H722" s="68" t="s">
        <v>198</v>
      </c>
      <c r="I722" s="69" t="b">
        <f>COUNTIF('List of Employees'!$B$4:$B$766,'List of Employees'!$B722)&gt;1</f>
        <v>0</v>
      </c>
    </row>
    <row r="723" spans="1:9" ht="30" hidden="1" customHeight="1" x14ac:dyDescent="0.3">
      <c r="A723" s="67" t="e">
        <f>IF(ISBLANK('List of Employees'!$B723),"",A722+1)</f>
        <v>#REF!</v>
      </c>
      <c r="B723" s="68" t="str">
        <f>CONCATENATE('List of Employees'!$C723," ",'List of Employees'!$D723, " ",LEFT('List of Employees'!$E723,1),IF(ISBLANK('List of Employees'!$E723)," ","."))</f>
        <v>TOPACIO ABEGAIL P.</v>
      </c>
      <c r="C723" s="68" t="s">
        <v>1294</v>
      </c>
      <c r="D723" s="68" t="s">
        <v>1295</v>
      </c>
      <c r="E723" s="68" t="s">
        <v>176</v>
      </c>
      <c r="F723" s="68" t="s">
        <v>1705</v>
      </c>
      <c r="G723" s="68" t="s">
        <v>1286</v>
      </c>
      <c r="H723" s="68" t="s">
        <v>97</v>
      </c>
      <c r="I723" s="69" t="b">
        <f>COUNTIF('List of Employees'!$B$4:$B$766,'List of Employees'!$B723)&gt;1</f>
        <v>0</v>
      </c>
    </row>
    <row r="724" spans="1:9" ht="30" hidden="1" customHeight="1" x14ac:dyDescent="0.3">
      <c r="A724" s="67" t="e">
        <f>IF(ISBLANK('List of Employees'!$B724),"",A723+1)</f>
        <v>#REF!</v>
      </c>
      <c r="B724" s="68" t="str">
        <f>CONCATENATE('List of Employees'!$C724," ",'List of Employees'!$D724, " ",LEFT('List of Employees'!$E724,1),IF(ISBLANK('List of Employees'!$E724)," ","."))</f>
        <v xml:space="preserve">TORRES  ALLAN  </v>
      </c>
      <c r="C724" s="68" t="s">
        <v>2135</v>
      </c>
      <c r="D724" s="68" t="s">
        <v>1429</v>
      </c>
      <c r="E724" s="68"/>
      <c r="F724" s="68" t="s">
        <v>1286</v>
      </c>
      <c r="G724" s="68" t="s">
        <v>1286</v>
      </c>
      <c r="H724" s="68" t="s">
        <v>2136</v>
      </c>
      <c r="I724" s="69" t="b">
        <f>COUNTIF('List of Employees'!$B$4:$B$766,'List of Employees'!$B724)&gt;1</f>
        <v>0</v>
      </c>
    </row>
    <row r="725" spans="1:9" ht="30" hidden="1" customHeight="1" x14ac:dyDescent="0.3">
      <c r="A725" s="67" t="e">
        <f>IF(ISBLANK('List of Employees'!$B725),"",A724+1)</f>
        <v>#REF!</v>
      </c>
      <c r="B725" s="68" t="str">
        <f>CONCATENATE('List of Employees'!$C725," ",'List of Employees'!$D725, " ",LEFT('List of Employees'!$E725,1),IF(ISBLANK('List of Employees'!$E725)," ","."))</f>
        <v>TORRES DINAH G.</v>
      </c>
      <c r="C725" s="68" t="s">
        <v>459</v>
      </c>
      <c r="D725" s="68" t="s">
        <v>800</v>
      </c>
      <c r="E725" s="68" t="s">
        <v>362</v>
      </c>
      <c r="F725" s="68" t="s">
        <v>801</v>
      </c>
      <c r="G725" s="68" t="s">
        <v>2398</v>
      </c>
      <c r="H725" s="68" t="s">
        <v>365</v>
      </c>
      <c r="I725" s="69" t="b">
        <f>COUNTIF('List of Employees'!$B$4:$B$766,'List of Employees'!$B725)&gt;1</f>
        <v>0</v>
      </c>
    </row>
    <row r="726" spans="1:9" ht="30" hidden="1" customHeight="1" x14ac:dyDescent="0.3">
      <c r="A726" s="67" t="e">
        <f>IF(ISBLANK('List of Employees'!$B726),"",A725+1)</f>
        <v>#REF!</v>
      </c>
      <c r="B726" s="68" t="str">
        <f>CONCATENATE('List of Employees'!$C726," ",'List of Employees'!$D726, " ",LEFT('List of Employees'!$E726,1),IF(ISBLANK('List of Employees'!$E726)," ","."))</f>
        <v>TORRES MOISES Q.</v>
      </c>
      <c r="C726" s="68" t="s">
        <v>459</v>
      </c>
      <c r="D726" s="68" t="s">
        <v>1674</v>
      </c>
      <c r="E726" s="68" t="s">
        <v>276</v>
      </c>
      <c r="F726" s="68" t="s">
        <v>1286</v>
      </c>
      <c r="G726" s="68" t="s">
        <v>1286</v>
      </c>
      <c r="H726" s="68" t="s">
        <v>589</v>
      </c>
      <c r="I726" s="69" t="b">
        <f>COUNTIF('List of Employees'!$B$4:$B$766,'List of Employees'!$B726)&gt;1</f>
        <v>0</v>
      </c>
    </row>
    <row r="727" spans="1:9" ht="30" hidden="1" customHeight="1" x14ac:dyDescent="0.3">
      <c r="A727" s="67" t="e">
        <f>IF(ISBLANK('List of Employees'!$B727),"",A726+1)</f>
        <v>#REF!</v>
      </c>
      <c r="B727" s="68" t="str">
        <f>CONCATENATE('List of Employees'!$C727," ",'List of Employees'!$D727, " ",LEFT('List of Employees'!$E727,1),IF(ISBLANK('List of Employees'!$E727)," ","."))</f>
        <v>TORRES ROANNE MAY D.</v>
      </c>
      <c r="C727" s="68" t="s">
        <v>459</v>
      </c>
      <c r="D727" s="68" t="s">
        <v>2339</v>
      </c>
      <c r="E727" s="68" t="s">
        <v>119</v>
      </c>
      <c r="F727" s="68" t="s">
        <v>1701</v>
      </c>
      <c r="G727" s="68" t="s">
        <v>2398</v>
      </c>
      <c r="H727" s="68"/>
      <c r="I727" s="69" t="b">
        <f>COUNTIF('List of Employees'!$B$4:$B$766,'List of Employees'!$B727)&gt;1</f>
        <v>0</v>
      </c>
    </row>
    <row r="728" spans="1:9" ht="30" hidden="1" customHeight="1" x14ac:dyDescent="0.3">
      <c r="A728" s="67" t="e">
        <f>IF(ISBLANK('List of Employees'!$B728),"",A727+1)</f>
        <v>#REF!</v>
      </c>
      <c r="B728" s="68" t="str">
        <f>CONCATENATE('List of Employees'!$C728," ",'List of Employees'!$D728, " ",LEFT('List of Employees'!$E728,1),IF(ISBLANK('List of Employees'!$E728)," ","."))</f>
        <v>TORRES SONIA M.</v>
      </c>
      <c r="C728" s="68" t="s">
        <v>459</v>
      </c>
      <c r="D728" s="68" t="s">
        <v>460</v>
      </c>
      <c r="E728" s="68" t="s">
        <v>84</v>
      </c>
      <c r="F728" s="68" t="s">
        <v>461</v>
      </c>
      <c r="G728" s="68" t="s">
        <v>2398</v>
      </c>
      <c r="H728" s="68" t="s">
        <v>462</v>
      </c>
      <c r="I728" s="69" t="b">
        <f>COUNTIF('List of Employees'!$B$4:$B$766,'List of Employees'!$B728)&gt;1</f>
        <v>0</v>
      </c>
    </row>
    <row r="729" spans="1:9" ht="30" hidden="1" customHeight="1" x14ac:dyDescent="0.3">
      <c r="A729" s="67" t="e">
        <f>IF(ISBLANK('List of Employees'!$B729),"",A728+1)</f>
        <v>#REF!</v>
      </c>
      <c r="B729" s="68" t="str">
        <f>CONCATENATE('List of Employees'!$C729," ",'List of Employees'!$D729, " ",LEFT('List of Employees'!$E729,1),IF(ISBLANK('List of Employees'!$E729)," ","."))</f>
        <v>TULIAO FLORDELIZA M.</v>
      </c>
      <c r="C729" s="68" t="s">
        <v>946</v>
      </c>
      <c r="D729" s="68" t="s">
        <v>352</v>
      </c>
      <c r="E729" s="68" t="s">
        <v>84</v>
      </c>
      <c r="F729" s="68" t="s">
        <v>120</v>
      </c>
      <c r="G729" s="68" t="s">
        <v>2398</v>
      </c>
      <c r="H729" s="68" t="s">
        <v>438</v>
      </c>
      <c r="I729" s="69" t="b">
        <f>COUNTIF('List of Employees'!$B$4:$B$766,'List of Employees'!$B729)&gt;1</f>
        <v>0</v>
      </c>
    </row>
    <row r="730" spans="1:9" ht="30" hidden="1" customHeight="1" x14ac:dyDescent="0.3">
      <c r="A730" s="67" t="e">
        <f>IF(ISBLANK('List of Employees'!$B730),"",A729+1)</f>
        <v>#REF!</v>
      </c>
      <c r="B730" s="68" t="str">
        <f>CONCATENATE('List of Employees'!$C730," ",'List of Employees'!$D730, " ",LEFT('List of Employees'!$E730,1),IF(ISBLANK('List of Employees'!$E730)," ","."))</f>
        <v>UNTALAN DIVINA R.</v>
      </c>
      <c r="C730" s="68" t="s">
        <v>655</v>
      </c>
      <c r="D730" s="68" t="s">
        <v>656</v>
      </c>
      <c r="E730" s="68" t="s">
        <v>329</v>
      </c>
      <c r="F730" s="68" t="s">
        <v>197</v>
      </c>
      <c r="G730" s="68" t="s">
        <v>2398</v>
      </c>
      <c r="H730" s="68" t="s">
        <v>103</v>
      </c>
      <c r="I730" s="69" t="b">
        <f>COUNTIF('List of Employees'!$B$4:$B$766,'List of Employees'!$B730)&gt;1</f>
        <v>0</v>
      </c>
    </row>
    <row r="731" spans="1:9" ht="30" hidden="1" customHeight="1" x14ac:dyDescent="0.3">
      <c r="A731" s="67" t="e">
        <f>IF(ISBLANK('List of Employees'!$B731),"",A730+1)</f>
        <v>#REF!</v>
      </c>
      <c r="B731" s="68" t="str">
        <f>CONCATENATE('List of Employees'!$C731," ",'List of Employees'!$D731, " ",LEFT('List of Employees'!$E731,1),IF(ISBLANK('List of Employees'!$E731)," ","."))</f>
        <v>VALDEZ JACKILYN A.</v>
      </c>
      <c r="C731" s="68" t="s">
        <v>1301</v>
      </c>
      <c r="D731" s="68" t="s">
        <v>1675</v>
      </c>
      <c r="E731" s="68" t="s">
        <v>1676</v>
      </c>
      <c r="F731" s="68" t="s">
        <v>1286</v>
      </c>
      <c r="G731" s="68" t="s">
        <v>1286</v>
      </c>
      <c r="H731" s="68" t="s">
        <v>198</v>
      </c>
      <c r="I731" s="69" t="b">
        <f>COUNTIF('List of Employees'!$B$4:$B$766,'List of Employees'!$B731)&gt;1</f>
        <v>0</v>
      </c>
    </row>
    <row r="732" spans="1:9" ht="30" hidden="1" customHeight="1" x14ac:dyDescent="0.3">
      <c r="A732" s="67" t="e">
        <f>IF(ISBLANK('List of Employees'!$B732),"",A731+1)</f>
        <v>#REF!</v>
      </c>
      <c r="B732" s="68" t="str">
        <f>CONCATENATE('List of Employees'!$C732," ",'List of Employees'!$D732, " ",LEFT('List of Employees'!$E732,1),IF(ISBLANK('List of Employees'!$E732)," ","."))</f>
        <v>VALENCIANO MARLYN C.</v>
      </c>
      <c r="C732" s="68" t="s">
        <v>2175</v>
      </c>
      <c r="D732" s="68" t="s">
        <v>698</v>
      </c>
      <c r="E732" s="68" t="s">
        <v>134</v>
      </c>
      <c r="F732" s="68" t="s">
        <v>1286</v>
      </c>
      <c r="G732" s="68" t="s">
        <v>1286</v>
      </c>
      <c r="H732" s="68" t="s">
        <v>2170</v>
      </c>
      <c r="I732" s="69" t="b">
        <f>COUNTIF('List of Employees'!$B$4:$B$766,'List of Employees'!$B732)&gt;1</f>
        <v>0</v>
      </c>
    </row>
    <row r="733" spans="1:9" ht="30" hidden="1" customHeight="1" x14ac:dyDescent="0.3">
      <c r="A733" s="67" t="e">
        <f>IF(ISBLANK('List of Employees'!$B733),"",A732+1)</f>
        <v>#REF!</v>
      </c>
      <c r="B733" s="68" t="str">
        <f>CONCATENATE('List of Employees'!$C733," ",'List of Employees'!$D733, " ",LEFT('List of Employees'!$E733,1),IF(ISBLANK('List of Employees'!$E733)," ","."))</f>
        <v>VARGAS ARNOLD A.</v>
      </c>
      <c r="C733" s="68" t="s">
        <v>780</v>
      </c>
      <c r="D733" s="68" t="s">
        <v>1393</v>
      </c>
      <c r="E733" s="68" t="s">
        <v>88</v>
      </c>
      <c r="F733" s="68" t="s">
        <v>1286</v>
      </c>
      <c r="G733" s="68" t="s">
        <v>1286</v>
      </c>
      <c r="H733" s="68" t="s">
        <v>97</v>
      </c>
      <c r="I733" s="69" t="b">
        <f>COUNTIF('List of Employees'!$B$4:$B$766,'List of Employees'!$B733)&gt;1</f>
        <v>0</v>
      </c>
    </row>
    <row r="734" spans="1:9" ht="30" hidden="1" customHeight="1" x14ac:dyDescent="0.3">
      <c r="A734" s="67" t="e">
        <f>IF(ISBLANK('List of Employees'!$B734),"",A733+1)</f>
        <v>#REF!</v>
      </c>
      <c r="B734" s="68" t="str">
        <f>CONCATENATE('List of Employees'!$C734," ",'List of Employees'!$D734, " ",LEFT('List of Employees'!$E734,1),IF(ISBLANK('List of Employees'!$E734)," ","."))</f>
        <v>VARGAS MELINDA M.</v>
      </c>
      <c r="C734" s="68" t="s">
        <v>780</v>
      </c>
      <c r="D734" s="68" t="s">
        <v>502</v>
      </c>
      <c r="E734" s="68" t="s">
        <v>1677</v>
      </c>
      <c r="F734" s="68" t="s">
        <v>1286</v>
      </c>
      <c r="G734" s="68" t="s">
        <v>1286</v>
      </c>
      <c r="H734" s="68" t="s">
        <v>212</v>
      </c>
      <c r="I734" s="69" t="b">
        <f>COUNTIF('List of Employees'!$B$4:$B$766,'List of Employees'!$B734)&gt;1</f>
        <v>0</v>
      </c>
    </row>
    <row r="735" spans="1:9" ht="30" hidden="1" customHeight="1" x14ac:dyDescent="0.3">
      <c r="A735" s="67" t="e">
        <f>IF(ISBLANK('List of Employees'!$B735),"",A734+1)</f>
        <v>#REF!</v>
      </c>
      <c r="B735" s="68" t="str">
        <f>CONCATENATE('List of Employees'!$C735," ",'List of Employees'!$D735, " ",LEFT('List of Employees'!$E735,1),IF(ISBLANK('List of Employees'!$E735)," ","."))</f>
        <v xml:space="preserve">VASQUEZ JAYSON  </v>
      </c>
      <c r="C735" s="68" t="s">
        <v>1678</v>
      </c>
      <c r="D735" s="68" t="s">
        <v>1679</v>
      </c>
      <c r="E735" s="68"/>
      <c r="F735" s="68" t="s">
        <v>1694</v>
      </c>
      <c r="G735" s="68" t="s">
        <v>1694</v>
      </c>
      <c r="H735" s="68" t="s">
        <v>1695</v>
      </c>
      <c r="I735" s="69" t="b">
        <f>COUNTIF('List of Employees'!$B$4:$B$766,'List of Employees'!$B735)&gt;1</f>
        <v>0</v>
      </c>
    </row>
    <row r="736" spans="1:9" ht="30" hidden="1" customHeight="1" x14ac:dyDescent="0.3">
      <c r="A736" s="67" t="e">
        <f>IF(ISBLANK('List of Employees'!$B736),"",A735+1)</f>
        <v>#REF!</v>
      </c>
      <c r="B736" s="68" t="str">
        <f>CONCATENATE('List of Employees'!$C736," ",'List of Employees'!$D736, " ",LEFT('List of Employees'!$E736,1),IF(ISBLANK('List of Employees'!$E736)," ","."))</f>
        <v xml:space="preserve">VELASCO NONILON  </v>
      </c>
      <c r="C736" s="68" t="s">
        <v>2172</v>
      </c>
      <c r="D736" s="68" t="s">
        <v>2173</v>
      </c>
      <c r="E736" s="68"/>
      <c r="F736" s="68" t="s">
        <v>1286</v>
      </c>
      <c r="G736" s="68" t="s">
        <v>1286</v>
      </c>
      <c r="H736" s="68" t="s">
        <v>2032</v>
      </c>
      <c r="I736" s="69" t="b">
        <f>COUNTIF('List of Employees'!$B$4:$B$766,'List of Employees'!$B736)&gt;1</f>
        <v>0</v>
      </c>
    </row>
    <row r="737" spans="1:9" ht="30" hidden="1" customHeight="1" x14ac:dyDescent="0.3">
      <c r="A737" s="67" t="e">
        <f>IF(ISBLANK('List of Employees'!$B737),"",A736+1)</f>
        <v>#REF!</v>
      </c>
      <c r="B737" s="68" t="str">
        <f>CONCATENATE('List of Employees'!$C737," ",'List of Employees'!$D737, " ",LEFT('List of Employees'!$E737,1),IF(ISBLANK('List of Employees'!$E737)," ","."))</f>
        <v>VELUZ DORMILUNA E.</v>
      </c>
      <c r="C737" s="68" t="s">
        <v>375</v>
      </c>
      <c r="D737" s="68" t="s">
        <v>376</v>
      </c>
      <c r="E737" s="68" t="s">
        <v>796</v>
      </c>
      <c r="F737" s="68" t="s">
        <v>378</v>
      </c>
      <c r="G737" s="68" t="s">
        <v>2398</v>
      </c>
      <c r="H737" s="68" t="s">
        <v>365</v>
      </c>
      <c r="I737" s="69" t="b">
        <f>COUNTIF('List of Employees'!$B$4:$B$766,'List of Employees'!$B737)&gt;1</f>
        <v>0</v>
      </c>
    </row>
    <row r="738" spans="1:9" ht="30" hidden="1" customHeight="1" x14ac:dyDescent="0.3">
      <c r="A738" s="67" t="e">
        <f>IF(ISBLANK('List of Employees'!$B738),"",A737+1)</f>
        <v>#REF!</v>
      </c>
      <c r="B738" s="68" t="str">
        <f>CONCATENATE('List of Employees'!$C738," ",'List of Employees'!$D738, " ",LEFT('List of Employees'!$E738,1),IF(ISBLANK('List of Employees'!$E738)," ","."))</f>
        <v>VERGARA ANACIETA M.</v>
      </c>
      <c r="C738" s="68" t="s">
        <v>720</v>
      </c>
      <c r="D738" s="68" t="s">
        <v>733</v>
      </c>
      <c r="E738" s="68" t="s">
        <v>84</v>
      </c>
      <c r="F738" s="68" t="s">
        <v>211</v>
      </c>
      <c r="G738" s="68" t="s">
        <v>2398</v>
      </c>
      <c r="H738" s="68" t="s">
        <v>212</v>
      </c>
      <c r="I738" s="69" t="b">
        <f>COUNTIF('List of Employees'!$B$4:$B$766,'List of Employees'!$B738)&gt;1</f>
        <v>0</v>
      </c>
    </row>
    <row r="739" spans="1:9" ht="30" hidden="1" customHeight="1" x14ac:dyDescent="0.3">
      <c r="A739" s="67" t="e">
        <f>IF(ISBLANK('List of Employees'!$B739),"",A738+1)</f>
        <v>#REF!</v>
      </c>
      <c r="B739" s="68" t="str">
        <f>CONCATENATE('List of Employees'!$C739," ",'List of Employees'!$D739, " ",LEFT('List of Employees'!$E739,1),IF(ISBLANK('List of Employees'!$E739)," ","."))</f>
        <v>VERGARA CATHERINE R.</v>
      </c>
      <c r="C739" s="68" t="s">
        <v>720</v>
      </c>
      <c r="D739" s="68" t="s">
        <v>1160</v>
      </c>
      <c r="E739" s="68" t="s">
        <v>329</v>
      </c>
      <c r="F739" s="68" t="s">
        <v>211</v>
      </c>
      <c r="G739" s="68" t="s">
        <v>2398</v>
      </c>
      <c r="H739" s="68" t="s">
        <v>212</v>
      </c>
      <c r="I739" s="69" t="b">
        <f>COUNTIF('List of Employees'!$B$4:$B$766,'List of Employees'!$B739)&gt;1</f>
        <v>0</v>
      </c>
    </row>
    <row r="740" spans="1:9" ht="30" hidden="1" customHeight="1" x14ac:dyDescent="0.3">
      <c r="A740" s="67" t="e">
        <f>IF(ISBLANK('List of Employees'!$B740),"",A739+1)</f>
        <v>#REF!</v>
      </c>
      <c r="B740" s="68" t="str">
        <f>CONCATENATE('List of Employees'!$C740," ",'List of Employees'!$D740, " ",LEFT('List of Employees'!$E740,1),IF(ISBLANK('List of Employees'!$E740)," ","."))</f>
        <v>VERGARA CIAN ASHLEEN J.</v>
      </c>
      <c r="C740" s="68" t="s">
        <v>720</v>
      </c>
      <c r="D740" s="68" t="s">
        <v>2133</v>
      </c>
      <c r="E740" s="68" t="s">
        <v>139</v>
      </c>
      <c r="F740" s="68" t="s">
        <v>1694</v>
      </c>
      <c r="G740" s="68" t="s">
        <v>1694</v>
      </c>
      <c r="H740" s="68" t="s">
        <v>2032</v>
      </c>
      <c r="I740" s="69" t="b">
        <f>COUNTIF('List of Employees'!$B$4:$B$766,'List of Employees'!$B740)&gt;1</f>
        <v>0</v>
      </c>
    </row>
    <row r="741" spans="1:9" ht="30" hidden="1" customHeight="1" x14ac:dyDescent="0.3">
      <c r="A741" s="67" t="e">
        <f>IF(ISBLANK('List of Employees'!$B741),"",A740+1)</f>
        <v>#REF!</v>
      </c>
      <c r="B741" s="68" t="str">
        <f>CONCATENATE('List of Employees'!$C741," ",'List of Employees'!$D741, " ",LEFT('List of Employees'!$E741,1),IF(ISBLANK('List of Employees'!$E741)," ","."))</f>
        <v>VERGARA ESTELITA A.</v>
      </c>
      <c r="C741" s="68" t="s">
        <v>720</v>
      </c>
      <c r="D741" s="68" t="s">
        <v>420</v>
      </c>
      <c r="E741" s="68" t="s">
        <v>88</v>
      </c>
      <c r="F741" s="68" t="s">
        <v>1286</v>
      </c>
      <c r="G741" s="68" t="s">
        <v>1286</v>
      </c>
      <c r="H741" s="68" t="s">
        <v>97</v>
      </c>
      <c r="I741" s="69" t="b">
        <f>COUNTIF('List of Employees'!$B$4:$B$766,'List of Employees'!$B741)&gt;1</f>
        <v>0</v>
      </c>
    </row>
    <row r="742" spans="1:9" ht="30" hidden="1" customHeight="1" x14ac:dyDescent="0.3">
      <c r="A742" s="67" t="e">
        <f>IF(ISBLANK('List of Employees'!$B742),"",A741+1)</f>
        <v>#REF!</v>
      </c>
      <c r="B742" s="68" t="str">
        <f>CONCATENATE('List of Employees'!$C742," ",'List of Employees'!$D742, " ",LEFT('List of Employees'!$E742,1),IF(ISBLANK('List of Employees'!$E742)," ","."))</f>
        <v>VERGARA TERESITA J.</v>
      </c>
      <c r="C742" s="68" t="s">
        <v>720</v>
      </c>
      <c r="D742" s="68" t="s">
        <v>424</v>
      </c>
      <c r="E742" s="68" t="s">
        <v>139</v>
      </c>
      <c r="F742" s="68" t="s">
        <v>120</v>
      </c>
      <c r="G742" s="68" t="s">
        <v>2398</v>
      </c>
      <c r="H742" s="68" t="s">
        <v>97</v>
      </c>
      <c r="I742" s="69" t="b">
        <f>COUNTIF('List of Employees'!$B$4:$B$766,'List of Employees'!$B742)&gt;1</f>
        <v>0</v>
      </c>
    </row>
    <row r="743" spans="1:9" ht="30" hidden="1" customHeight="1" x14ac:dyDescent="0.3">
      <c r="A743" s="67" t="e">
        <f>IF(ISBLANK('List of Employees'!$B743),"",A742+1)</f>
        <v>#REF!</v>
      </c>
      <c r="B743" s="68" t="str">
        <f>CONCATENATE('List of Employees'!$C743," ",'List of Employees'!$D743, " ",LEFT('List of Employees'!$E743,1),IF(ISBLANK('List of Employees'!$E743)," ","."))</f>
        <v>VIDA CHARMAINE R.</v>
      </c>
      <c r="C743" s="68" t="s">
        <v>1081</v>
      </c>
      <c r="D743" s="68" t="s">
        <v>1082</v>
      </c>
      <c r="E743" s="68" t="s">
        <v>1083</v>
      </c>
      <c r="F743" s="68" t="s">
        <v>125</v>
      </c>
      <c r="G743" s="68" t="s">
        <v>2398</v>
      </c>
      <c r="H743" s="68" t="s">
        <v>126</v>
      </c>
      <c r="I743" s="69" t="b">
        <f>COUNTIF('List of Employees'!$B$4:$B$766,'List of Employees'!$B743)&gt;1</f>
        <v>0</v>
      </c>
    </row>
    <row r="744" spans="1:9" ht="30" hidden="1" customHeight="1" x14ac:dyDescent="0.3">
      <c r="A744" s="67" t="e">
        <f>IF(ISBLANK('List of Employees'!$B744),"",A743+1)</f>
        <v>#REF!</v>
      </c>
      <c r="B744" s="68" t="str">
        <f>CONCATENATE('List of Employees'!$C744," ",'List of Employees'!$D744, " ",LEFT('List of Employees'!$E744,1),IF(ISBLANK('List of Employees'!$E744)," ","."))</f>
        <v>VIDA FRANZ R.</v>
      </c>
      <c r="C744" s="68" t="s">
        <v>1081</v>
      </c>
      <c r="D744" s="68" t="s">
        <v>2183</v>
      </c>
      <c r="E744" s="68" t="s">
        <v>329</v>
      </c>
      <c r="F744" s="68" t="s">
        <v>2184</v>
      </c>
      <c r="G744" s="68" t="s">
        <v>1286</v>
      </c>
      <c r="H744" s="68" t="s">
        <v>356</v>
      </c>
      <c r="I744" s="69" t="b">
        <f>COUNTIF('List of Employees'!$B$4:$B$766,'List of Employees'!$B744)&gt;1</f>
        <v>0</v>
      </c>
    </row>
    <row r="745" spans="1:9" ht="30" hidden="1" customHeight="1" x14ac:dyDescent="0.3">
      <c r="A745" s="67" t="e">
        <f>IF(ISBLANK('List of Employees'!$B745),"",A744+1)</f>
        <v>#REF!</v>
      </c>
      <c r="B745" s="68" t="str">
        <f>CONCATENATE('List of Employees'!$C745," ",'List of Employees'!$D745, " ",LEFT('List of Employees'!$E745,1),IF(ISBLANK('List of Employees'!$E745)," ","."))</f>
        <v>VIDALLO WINNIE R.</v>
      </c>
      <c r="C745" s="68" t="s">
        <v>408</v>
      </c>
      <c r="D745" s="68" t="s">
        <v>409</v>
      </c>
      <c r="E745" s="68" t="s">
        <v>329</v>
      </c>
      <c r="F745" s="68" t="s">
        <v>389</v>
      </c>
      <c r="G745" s="68" t="s">
        <v>2398</v>
      </c>
      <c r="H745" s="68" t="s">
        <v>103</v>
      </c>
      <c r="I745" s="69" t="b">
        <f>COUNTIF('List of Employees'!$B$4:$B$766,'List of Employees'!$B745)&gt;1</f>
        <v>0</v>
      </c>
    </row>
    <row r="746" spans="1:9" ht="30" hidden="1" customHeight="1" x14ac:dyDescent="0.3">
      <c r="A746" s="67" t="e">
        <f>IF(ISBLANK('List of Employees'!$B746),"",A745+1)</f>
        <v>#REF!</v>
      </c>
      <c r="B746" s="68" t="str">
        <f>CONCATENATE('List of Employees'!$C746," ",'List of Employees'!$D746, " ",LEFT('List of Employees'!$E746,1),IF(ISBLANK('List of Employees'!$E746)," ","."))</f>
        <v>VIDALLON KAREN  N.</v>
      </c>
      <c r="C746" s="68" t="s">
        <v>2248</v>
      </c>
      <c r="D746" s="68" t="s">
        <v>2249</v>
      </c>
      <c r="E746" s="68" t="s">
        <v>1582</v>
      </c>
      <c r="F746" s="68" t="s">
        <v>1701</v>
      </c>
      <c r="G746" s="68" t="s">
        <v>2398</v>
      </c>
      <c r="H746" s="68" t="s">
        <v>2250</v>
      </c>
      <c r="I746" s="69" t="b">
        <f>COUNTIF('List of Employees'!$B$4:$B$766,'List of Employees'!$B746)&gt;1</f>
        <v>0</v>
      </c>
    </row>
    <row r="747" spans="1:9" ht="30" hidden="1" customHeight="1" x14ac:dyDescent="0.3">
      <c r="A747" s="67" t="e">
        <f>IF(ISBLANK('List of Employees'!$B747),"",A746+1)</f>
        <v>#REF!</v>
      </c>
      <c r="B747" s="68" t="str">
        <f>CONCATENATE('List of Employees'!$C747," ",'List of Employees'!$D747, " ",LEFT('List of Employees'!$E747,1),IF(ISBLANK('List of Employees'!$E747)," ","."))</f>
        <v>VIDAMO ROXANNE D.</v>
      </c>
      <c r="C747" s="68" t="s">
        <v>858</v>
      </c>
      <c r="D747" s="68" t="s">
        <v>1680</v>
      </c>
      <c r="E747" s="68" t="s">
        <v>119</v>
      </c>
      <c r="F747" s="68" t="s">
        <v>1701</v>
      </c>
      <c r="G747" s="68" t="s">
        <v>1694</v>
      </c>
      <c r="H747" s="68" t="s">
        <v>1692</v>
      </c>
      <c r="I747" s="69" t="b">
        <f>COUNTIF('List of Employees'!$B$4:$B$766,'List of Employees'!$B747)&gt;1</f>
        <v>0</v>
      </c>
    </row>
    <row r="748" spans="1:9" ht="30" hidden="1" customHeight="1" x14ac:dyDescent="0.3">
      <c r="A748" s="67" t="e">
        <f>IF(ISBLANK('List of Employees'!$B748),"",A747+1)</f>
        <v>#REF!</v>
      </c>
      <c r="B748" s="68" t="str">
        <f>CONCATENATE('List of Employees'!$C748," ",'List of Employees'!$D748, " ",LEFT('List of Employees'!$E748,1),IF(ISBLANK('List of Employees'!$E748)," ","."))</f>
        <v>VILLANUEVA AVERRYLE NICOLE V.</v>
      </c>
      <c r="C748" s="68" t="s">
        <v>344</v>
      </c>
      <c r="D748" s="68" t="s">
        <v>1681</v>
      </c>
      <c r="E748" s="68" t="s">
        <v>1682</v>
      </c>
      <c r="F748" s="68" t="s">
        <v>1694</v>
      </c>
      <c r="G748" s="68" t="s">
        <v>1694</v>
      </c>
      <c r="H748" s="68" t="s">
        <v>135</v>
      </c>
      <c r="I748" s="69" t="b">
        <f>COUNTIF('List of Employees'!$B$4:$B$766,'List of Employees'!$B748)&gt;1</f>
        <v>0</v>
      </c>
    </row>
    <row r="749" spans="1:9" ht="30" hidden="1" customHeight="1" x14ac:dyDescent="0.3">
      <c r="A749" s="67" t="e">
        <f>IF(ISBLANK('List of Employees'!$B749),"",A748+1)</f>
        <v>#REF!</v>
      </c>
      <c r="B749" s="68" t="str">
        <f>CONCATENATE('List of Employees'!$C749," ",'List of Employees'!$D749, " ",LEFT('List of Employees'!$E749,1),IF(ISBLANK('List of Employees'!$E749)," ","."))</f>
        <v>VILLANUEVA CHRISTIANNE FAYE A.</v>
      </c>
      <c r="C749" s="68" t="s">
        <v>344</v>
      </c>
      <c r="D749" s="68" t="s">
        <v>2104</v>
      </c>
      <c r="E749" s="68" t="s">
        <v>88</v>
      </c>
      <c r="F749" s="68" t="s">
        <v>271</v>
      </c>
      <c r="G749" s="68" t="s">
        <v>1286</v>
      </c>
      <c r="H749" s="68" t="s">
        <v>270</v>
      </c>
      <c r="I749" s="69" t="b">
        <f>COUNTIF('List of Employees'!$B$4:$B$766,'List of Employees'!$B749)&gt;1</f>
        <v>0</v>
      </c>
    </row>
    <row r="750" spans="1:9" ht="30" hidden="1" customHeight="1" x14ac:dyDescent="0.3">
      <c r="A750" s="67" t="e">
        <f>IF(ISBLANK('List of Employees'!$B750),"",A749+1)</f>
        <v>#REF!</v>
      </c>
      <c r="B750" s="68" t="str">
        <f>CONCATENATE('List of Employees'!$C750," ",'List of Employees'!$D750, " ",LEFT('List of Employees'!$E750,1),IF(ISBLANK('List of Employees'!$E750)," ","."))</f>
        <v>VILLANUEVA DAVE RONILLO V.</v>
      </c>
      <c r="C750" s="68" t="s">
        <v>344</v>
      </c>
      <c r="D750" s="68" t="s">
        <v>1683</v>
      </c>
      <c r="E750" s="68" t="s">
        <v>720</v>
      </c>
      <c r="F750" s="68" t="s">
        <v>1286</v>
      </c>
      <c r="G750" s="68" t="s">
        <v>1286</v>
      </c>
      <c r="H750" s="68" t="s">
        <v>270</v>
      </c>
      <c r="I750" s="69" t="b">
        <f>COUNTIF('List of Employees'!$B$4:$B$766,'List of Employees'!$B750)&gt;1</f>
        <v>0</v>
      </c>
    </row>
    <row r="751" spans="1:9" ht="30" hidden="1" customHeight="1" x14ac:dyDescent="0.3">
      <c r="A751" s="67" t="e">
        <f>IF(ISBLANK('List of Employees'!$B751),"",A750+1)</f>
        <v>#REF!</v>
      </c>
      <c r="B751" s="68" t="str">
        <f>CONCATENATE('List of Employees'!$C751," ",'List of Employees'!$D751, " ",LEFT('List of Employees'!$E751,1),IF(ISBLANK('List of Employees'!$E751)," ","."))</f>
        <v>VILLANUEVA ISMAEL D.</v>
      </c>
      <c r="C751" s="68" t="s">
        <v>344</v>
      </c>
      <c r="D751" s="68" t="s">
        <v>1684</v>
      </c>
      <c r="E751" s="68" t="s">
        <v>119</v>
      </c>
      <c r="F751" s="68" t="s">
        <v>1286</v>
      </c>
      <c r="G751" s="68" t="s">
        <v>1286</v>
      </c>
      <c r="H751" s="68" t="s">
        <v>135</v>
      </c>
      <c r="I751" s="69" t="b">
        <f>COUNTIF('List of Employees'!$B$4:$B$766,'List of Employees'!$B751)&gt;1</f>
        <v>0</v>
      </c>
    </row>
    <row r="752" spans="1:9" ht="30" hidden="1" customHeight="1" x14ac:dyDescent="0.3">
      <c r="A752" s="67" t="e">
        <f>IF(ISBLANK('List of Employees'!$B752),"",A751+1)</f>
        <v>#REF!</v>
      </c>
      <c r="B752" s="68" t="str">
        <f>CONCATENATE('List of Employees'!$C752," ",'List of Employees'!$D752, " ",LEFT('List of Employees'!$E752,1),IF(ISBLANK('List of Employees'!$E752)," ","."))</f>
        <v>VILLANUEVA MARELYN A.</v>
      </c>
      <c r="C752" s="68" t="s">
        <v>344</v>
      </c>
      <c r="D752" s="68" t="s">
        <v>2072</v>
      </c>
      <c r="E752" s="68" t="s">
        <v>1347</v>
      </c>
      <c r="F752" s="68" t="s">
        <v>1286</v>
      </c>
      <c r="G752" s="68" t="s">
        <v>1286</v>
      </c>
      <c r="H752" s="68" t="s">
        <v>2073</v>
      </c>
      <c r="I752" s="69" t="b">
        <f>COUNTIF('List of Employees'!$B$4:$B$766,'List of Employees'!$B752)&gt;1</f>
        <v>0</v>
      </c>
    </row>
    <row r="753" spans="1:9" ht="30" hidden="1" customHeight="1" x14ac:dyDescent="0.3">
      <c r="A753" s="67" t="e">
        <f>IF(ISBLANK('List of Employees'!$B753),"",A752+1)</f>
        <v>#REF!</v>
      </c>
      <c r="B753" s="68" t="str">
        <f>CONCATENATE('List of Employees'!$C753," ",'List of Employees'!$D753, " ",LEFT('List of Employees'!$E753,1),IF(ISBLANK('List of Employees'!$E753)," ","."))</f>
        <v>VILLANUEVA MARILYN L.</v>
      </c>
      <c r="C753" s="68" t="s">
        <v>344</v>
      </c>
      <c r="D753" s="68" t="s">
        <v>750</v>
      </c>
      <c r="E753" s="68" t="s">
        <v>226</v>
      </c>
      <c r="F753" s="68" t="s">
        <v>1286</v>
      </c>
      <c r="G753" s="68" t="s">
        <v>1286</v>
      </c>
      <c r="H753" s="68" t="s">
        <v>1695</v>
      </c>
      <c r="I753" s="69" t="b">
        <f>COUNTIF('List of Employees'!$B$4:$B$766,'List of Employees'!$B753)&gt;1</f>
        <v>0</v>
      </c>
    </row>
    <row r="754" spans="1:9" ht="30" hidden="1" customHeight="1" x14ac:dyDescent="0.3">
      <c r="A754" s="67" t="e">
        <f>IF(ISBLANK('List of Employees'!$B754),"",A753+1)</f>
        <v>#REF!</v>
      </c>
      <c r="B754" s="68" t="str">
        <f>CONCATENATE('List of Employees'!$C754," ",'List of Employees'!$D754, " ",LEFT('List of Employees'!$E754,1),IF(ISBLANK('List of Employees'!$E754)," ","."))</f>
        <v>VILLANUEVA MARIO A.</v>
      </c>
      <c r="C754" s="68" t="s">
        <v>344</v>
      </c>
      <c r="D754" s="68" t="s">
        <v>595</v>
      </c>
      <c r="E754" s="68" t="s">
        <v>220</v>
      </c>
      <c r="F754" s="68" t="s">
        <v>125</v>
      </c>
      <c r="G754" s="68" t="s">
        <v>2398</v>
      </c>
      <c r="H754" s="68" t="s">
        <v>1102</v>
      </c>
      <c r="I754" s="69" t="b">
        <f>COUNTIF('List of Employees'!$B$4:$B$766,'List of Employees'!$B754)&gt;1</f>
        <v>0</v>
      </c>
    </row>
    <row r="755" spans="1:9" ht="30" hidden="1" customHeight="1" x14ac:dyDescent="0.3">
      <c r="A755" s="67" t="e">
        <f>IF(ISBLANK('List of Employees'!$B755),"",A754+1)</f>
        <v>#REF!</v>
      </c>
      <c r="B755" s="68" t="str">
        <f>CONCATENATE('List of Employees'!$C755," ",'List of Employees'!$D755, " ",LEFT('List of Employees'!$E755,1),IF(ISBLANK('List of Employees'!$E755)," ","."))</f>
        <v>VILLANUEVA MARTINA D.</v>
      </c>
      <c r="C755" s="68" t="s">
        <v>344</v>
      </c>
      <c r="D755" s="68" t="s">
        <v>2213</v>
      </c>
      <c r="E755" s="68" t="s">
        <v>119</v>
      </c>
      <c r="F755" s="68" t="s">
        <v>1286</v>
      </c>
      <c r="G755" s="68" t="s">
        <v>1286</v>
      </c>
      <c r="H755" s="68" t="s">
        <v>198</v>
      </c>
      <c r="I755" s="69" t="b">
        <f>COUNTIF('List of Employees'!$B$4:$B$766,'List of Employees'!$B755)&gt;1</f>
        <v>0</v>
      </c>
    </row>
    <row r="756" spans="1:9" ht="30" hidden="1" customHeight="1" x14ac:dyDescent="0.3">
      <c r="A756" s="67" t="e">
        <f>IF(ISBLANK('List of Employees'!$B756),"",A755+1)</f>
        <v>#REF!</v>
      </c>
      <c r="B756" s="68" t="str">
        <f>CONCATENATE('List of Employees'!$C756," ",'List of Employees'!$D756, " ",LEFT('List of Employees'!$E756,1),IF(ISBLANK('List of Employees'!$E756)," ","."))</f>
        <v>VILLANUEVA PABLO B.</v>
      </c>
      <c r="C756" s="68" t="s">
        <v>344</v>
      </c>
      <c r="D756" s="68" t="s">
        <v>345</v>
      </c>
      <c r="E756" s="68" t="s">
        <v>145</v>
      </c>
      <c r="F756" s="68" t="s">
        <v>197</v>
      </c>
      <c r="G756" s="68" t="s">
        <v>2398</v>
      </c>
      <c r="H756" s="68" t="s">
        <v>198</v>
      </c>
      <c r="I756" s="69" t="b">
        <f>COUNTIF('List of Employees'!$B$4:$B$766,'List of Employees'!$B756)&gt;1</f>
        <v>0</v>
      </c>
    </row>
    <row r="757" spans="1:9" ht="30" hidden="1" customHeight="1" x14ac:dyDescent="0.3">
      <c r="A757" s="67" t="e">
        <f>IF(ISBLANK('List of Employees'!$B757),"",A756+1)</f>
        <v>#REF!</v>
      </c>
      <c r="B757" s="68" t="str">
        <f>CONCATENATE('List of Employees'!$C757," ",'List of Employees'!$D757, " ",LEFT('List of Employees'!$E757,1),IF(ISBLANK('List of Employees'!$E757)," ","."))</f>
        <v>VILLANUEVA RICHARD D.</v>
      </c>
      <c r="C757" s="68" t="s">
        <v>344</v>
      </c>
      <c r="D757" s="68" t="s">
        <v>1372</v>
      </c>
      <c r="E757" s="68" t="s">
        <v>2591</v>
      </c>
      <c r="F757" s="68" t="s">
        <v>1286</v>
      </c>
      <c r="G757" s="68" t="s">
        <v>1286</v>
      </c>
      <c r="H757" s="68" t="s">
        <v>198</v>
      </c>
      <c r="I757" s="69" t="b">
        <f>COUNTIF('List of Employees'!$B$4:$B$766,'List of Employees'!$B757)&gt;1</f>
        <v>0</v>
      </c>
    </row>
    <row r="758" spans="1:9" ht="30" hidden="1" customHeight="1" x14ac:dyDescent="0.3">
      <c r="A758" s="67" t="e">
        <f>IF(ISBLANK('List of Employees'!$B758),"",A757+1)</f>
        <v>#REF!</v>
      </c>
      <c r="B758" s="68" t="str">
        <f>CONCATENATE('List of Employees'!$C758," ",'List of Employees'!$D758, " ",LEFT('List of Employees'!$E758,1),IF(ISBLANK('List of Employees'!$E758)," ","."))</f>
        <v>VILLANUEVA RICHELLE A.</v>
      </c>
      <c r="C758" s="68" t="s">
        <v>344</v>
      </c>
      <c r="D758" s="68" t="s">
        <v>1685</v>
      </c>
      <c r="E758" s="68" t="s">
        <v>660</v>
      </c>
      <c r="F758" s="68" t="s">
        <v>1286</v>
      </c>
      <c r="G758" s="68" t="s">
        <v>1286</v>
      </c>
      <c r="H758" s="68" t="s">
        <v>1695</v>
      </c>
      <c r="I758" s="69" t="b">
        <f>COUNTIF('List of Employees'!$B$4:$B$766,'List of Employees'!$B758)&gt;1</f>
        <v>0</v>
      </c>
    </row>
    <row r="759" spans="1:9" ht="30" hidden="1" customHeight="1" x14ac:dyDescent="0.3">
      <c r="A759" s="67" t="e">
        <f>IF(ISBLANK('List of Employees'!$B759),"",A758+1)</f>
        <v>#REF!</v>
      </c>
      <c r="B759" s="68" t="str">
        <f>CONCATENATE('List of Employees'!$C759," ",'List of Employees'!$D759, " ",LEFT('List of Employees'!$E759,1),IF(ISBLANK('List of Employees'!$E759)," ","."))</f>
        <v>VILLAPANDO JENITA M.</v>
      </c>
      <c r="C759" s="68" t="s">
        <v>1265</v>
      </c>
      <c r="D759" s="68" t="s">
        <v>1266</v>
      </c>
      <c r="E759" s="68" t="s">
        <v>686</v>
      </c>
      <c r="F759" s="68" t="s">
        <v>1267</v>
      </c>
      <c r="G759" s="68" t="s">
        <v>2398</v>
      </c>
      <c r="H759" s="68" t="s">
        <v>97</v>
      </c>
      <c r="I759" s="69" t="b">
        <f>COUNTIF('List of Employees'!$B$4:$B$766,'List of Employees'!$B759)&gt;1</f>
        <v>0</v>
      </c>
    </row>
    <row r="760" spans="1:9" ht="30" hidden="1" customHeight="1" x14ac:dyDescent="0.3">
      <c r="A760" s="67" t="e">
        <f>IF(ISBLANK('List of Employees'!$B760),"",A759+1)</f>
        <v>#REF!</v>
      </c>
      <c r="B760" s="68" t="str">
        <f>CONCATENATE('List of Employees'!$C760," ",'List of Employees'!$D760, " ",LEFT('List of Employees'!$E760,1),IF(ISBLANK('List of Employees'!$E760)," ","."))</f>
        <v xml:space="preserve">VILLARDO REY  </v>
      </c>
      <c r="C760" s="68" t="s">
        <v>1686</v>
      </c>
      <c r="D760" s="68" t="s">
        <v>1687</v>
      </c>
      <c r="E760" s="68"/>
      <c r="F760" s="68" t="s">
        <v>1286</v>
      </c>
      <c r="G760" s="68" t="s">
        <v>1286</v>
      </c>
      <c r="H760" s="68" t="s">
        <v>208</v>
      </c>
      <c r="I760" s="69" t="b">
        <f>COUNTIF('List of Employees'!$B$4:$B$766,'List of Employees'!$B760)&gt;1</f>
        <v>0</v>
      </c>
    </row>
    <row r="761" spans="1:9" ht="30" hidden="1" customHeight="1" x14ac:dyDescent="0.3">
      <c r="A761" s="67" t="e">
        <f>IF(ISBLANK('List of Employees'!$B761),"",A760+1)</f>
        <v>#REF!</v>
      </c>
      <c r="B761" s="68" t="str">
        <f>CONCATENATE('List of Employees'!$C761," ",'List of Employees'!$D761, " ",LEFT('List of Employees'!$E761,1),IF(ISBLANK('List of Employees'!$E761)," ","."))</f>
        <v>VILLAVIRAY MA. CANDELARIA D.</v>
      </c>
      <c r="C761" s="68" t="s">
        <v>674</v>
      </c>
      <c r="D761" s="68" t="s">
        <v>675</v>
      </c>
      <c r="E761" s="68" t="s">
        <v>119</v>
      </c>
      <c r="F761" s="68" t="s">
        <v>676</v>
      </c>
      <c r="G761" s="68" t="s">
        <v>2398</v>
      </c>
      <c r="H761" s="68" t="s">
        <v>198</v>
      </c>
      <c r="I761" s="69" t="b">
        <f>COUNTIF('List of Employees'!$B$4:$B$766,'List of Employees'!$B761)&gt;1</f>
        <v>0</v>
      </c>
    </row>
    <row r="762" spans="1:9" ht="30" hidden="1" customHeight="1" x14ac:dyDescent="0.3">
      <c r="A762" s="67" t="e">
        <f>IF(ISBLANK('List of Employees'!$B762),"",A761+1)</f>
        <v>#REF!</v>
      </c>
      <c r="B762" s="68" t="str">
        <f>CONCATENATE('List of Employees'!$C762," ",'List of Employees'!$D762, " ",LEFT('List of Employees'!$E762,1),IF(ISBLANK('List of Employees'!$E762)," ","."))</f>
        <v>VILLAVIRAY MAR CLYDE D.</v>
      </c>
      <c r="C762" s="68" t="s">
        <v>674</v>
      </c>
      <c r="D762" s="68" t="s">
        <v>681</v>
      </c>
      <c r="E762" s="68" t="s">
        <v>119</v>
      </c>
      <c r="F762" s="68" t="s">
        <v>682</v>
      </c>
      <c r="G762" s="68" t="s">
        <v>2398</v>
      </c>
      <c r="H762" s="68" t="s">
        <v>135</v>
      </c>
      <c r="I762" s="69" t="b">
        <f>COUNTIF('List of Employees'!$B$4:$B$766,'List of Employees'!$B762)&gt;1</f>
        <v>0</v>
      </c>
    </row>
    <row r="763" spans="1:9" ht="30" hidden="1" customHeight="1" x14ac:dyDescent="0.3">
      <c r="A763" s="67" t="e">
        <f>IF(ISBLANK('List of Employees'!$B763),"",A762+1)</f>
        <v>#REF!</v>
      </c>
      <c r="B763" s="68" t="str">
        <f>CONCATENATE('List of Employees'!$C763," ",'List of Employees'!$D763, " ",LEFT('List of Employees'!$E763,1),IF(ISBLANK('List of Employees'!$E763)," ","."))</f>
        <v>VISITACION DENNIS S.</v>
      </c>
      <c r="C763" s="68" t="s">
        <v>2389</v>
      </c>
      <c r="D763" s="68" t="s">
        <v>299</v>
      </c>
      <c r="E763" s="68" t="s">
        <v>2390</v>
      </c>
      <c r="F763" s="68" t="s">
        <v>197</v>
      </c>
      <c r="G763" s="68" t="s">
        <v>2398</v>
      </c>
      <c r="H763" s="68"/>
      <c r="I763" s="69" t="b">
        <f>COUNTIF('List of Employees'!$B$4:$B$766,'List of Employees'!$B763)&gt;1</f>
        <v>0</v>
      </c>
    </row>
    <row r="764" spans="1:9" ht="30" hidden="1" customHeight="1" x14ac:dyDescent="0.3">
      <c r="A764" s="67" t="e">
        <f>IF(ISBLANK('List of Employees'!$B764),"",A763+1)</f>
        <v>#REF!</v>
      </c>
      <c r="B764" s="68" t="str">
        <f>CONCATENATE('List of Employees'!$C764," ",'List of Employees'!$D764, " ",LEFT('List of Employees'!$E764,1),IF(ISBLANK('List of Employees'!$E764)," ","."))</f>
        <v>ZAFRA CHEYSSER A.</v>
      </c>
      <c r="C764" s="68" t="s">
        <v>1688</v>
      </c>
      <c r="D764" s="68" t="s">
        <v>1689</v>
      </c>
      <c r="E764" s="68" t="s">
        <v>1690</v>
      </c>
      <c r="F764" s="68" t="s">
        <v>1286</v>
      </c>
      <c r="G764" s="68" t="s">
        <v>1286</v>
      </c>
      <c r="H764" s="68" t="s">
        <v>1285</v>
      </c>
      <c r="I764" s="69" t="b">
        <f>COUNTIF('List of Employees'!$B$4:$B$766,'List of Employees'!$B764)&gt;1</f>
        <v>0</v>
      </c>
    </row>
    <row r="765" spans="1:9" ht="30" hidden="1" customHeight="1" x14ac:dyDescent="0.3">
      <c r="A765" s="67" t="e">
        <f>IF(ISBLANK('List of Employees'!$B765),"",A764+1)</f>
        <v>#REF!</v>
      </c>
      <c r="B765" s="68" t="str">
        <f>CONCATENATE('List of Employees'!$C765," ",'List of Employees'!$D765, " ",LEFT('List of Employees'!$E765,1),IF(ISBLANK('List of Employees'!$E765)," ","."))</f>
        <v>ZAFRA REYNANTE B.</v>
      </c>
      <c r="C765" s="68" t="s">
        <v>1688</v>
      </c>
      <c r="D765" s="68" t="s">
        <v>1691</v>
      </c>
      <c r="E765" s="68" t="s">
        <v>145</v>
      </c>
      <c r="F765" s="68" t="s">
        <v>1286</v>
      </c>
      <c r="G765" s="68" t="s">
        <v>1286</v>
      </c>
      <c r="H765" s="68" t="s">
        <v>1695</v>
      </c>
      <c r="I765" s="69" t="b">
        <f>COUNTIF('List of Employees'!$B$4:$B$766,'List of Employees'!$B765)&gt;1</f>
        <v>0</v>
      </c>
    </row>
    <row r="766" spans="1:9" ht="30" hidden="1" customHeight="1" x14ac:dyDescent="0.3">
      <c r="A766" s="67" t="e">
        <f>IF(ISBLANK('List of Employees'!$B766),"",A765+1)</f>
        <v>#REF!</v>
      </c>
      <c r="B766" s="68" t="str">
        <f>CONCATENATE('List of Employees'!$C766," ",'List of Employees'!$D766, " ",LEFT('List of Employees'!$E766,1),IF(ISBLANK('List of Employees'!$E766)," ","."))</f>
        <v>ZALDIVIA MIRIAM F.</v>
      </c>
      <c r="C766" s="68" t="s">
        <v>1065</v>
      </c>
      <c r="D766" s="68" t="s">
        <v>1066</v>
      </c>
      <c r="E766" s="68" t="s">
        <v>429</v>
      </c>
      <c r="F766" s="68" t="s">
        <v>125</v>
      </c>
      <c r="G766" s="68" t="s">
        <v>2398</v>
      </c>
      <c r="H766" s="68" t="s">
        <v>156</v>
      </c>
      <c r="I766" s="69" t="b">
        <f>COUNTIF('List of Employees'!$B$4:$B$766,'List of Employees'!$B766)&gt;1</f>
        <v>0</v>
      </c>
    </row>
    <row r="767" spans="1:9" ht="30" customHeight="1" x14ac:dyDescent="0.3">
      <c r="A767" s="43"/>
      <c r="B767" s="8"/>
      <c r="C767" s="8"/>
      <c r="D767" s="8"/>
      <c r="E767" s="8"/>
      <c r="F767" s="8"/>
      <c r="G767" s="8"/>
      <c r="H767" s="8"/>
      <c r="I767" s="8"/>
    </row>
    <row r="768" spans="1:9" ht="30" customHeight="1" x14ac:dyDescent="0.3">
      <c r="A768" s="43"/>
      <c r="B768" s="8"/>
      <c r="C768" s="18"/>
      <c r="D768" s="18"/>
      <c r="E768" s="18"/>
      <c r="F768" s="18"/>
      <c r="G768" s="18"/>
      <c r="H768" s="18"/>
      <c r="I768" s="8"/>
    </row>
  </sheetData>
  <sheetProtection formatColumns="0" selectLockedCells="1" selectUnlockedCells="1"/>
  <phoneticPr fontId="29" type="noConversion"/>
  <conditionalFormatting sqref="B4:B250 A5:H766 A767:I1768">
    <cfRule type="expression" dxfId="0" priority="1">
      <formula>$I4=TRUE</formula>
    </cfRule>
  </conditionalFormatting>
  <dataValidations xWindow="219" yWindow="608" count="1">
    <dataValidation allowBlank="1" showInputMessage="1" showErrorMessage="1" prompt="Employee names are in this column under this heading" sqref="F15 F3:G14 B3:E768 F16:G765" xr:uid="{00000000-0002-0000-0300-000000000000}"/>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pageSetUpPr fitToPage="1"/>
  </sheetPr>
  <dimension ref="B1:C34"/>
  <sheetViews>
    <sheetView showGridLines="0" workbookViewId="0">
      <selection activeCell="C28" sqref="C28"/>
    </sheetView>
  </sheetViews>
  <sheetFormatPr defaultRowHeight="30" customHeight="1" x14ac:dyDescent="0.3"/>
  <cols>
    <col min="1" max="1" width="2.6640625" customWidth="1"/>
    <col min="2" max="2" width="26.6640625" customWidth="1"/>
    <col min="3" max="3" width="25.6640625" customWidth="1"/>
    <col min="4" max="4" width="2.6640625" customWidth="1"/>
  </cols>
  <sheetData>
    <row r="1" spans="2:3" ht="39.9"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2014</v>
      </c>
    </row>
    <row r="15" spans="2:3" ht="30" customHeight="1" x14ac:dyDescent="0.3">
      <c r="B15" s="10">
        <v>44925</v>
      </c>
      <c r="C15" s="8"/>
    </row>
    <row r="16" spans="2:3" ht="30" customHeight="1" x14ac:dyDescent="0.3">
      <c r="B16" s="10">
        <v>45047</v>
      </c>
      <c r="C16" s="8" t="s">
        <v>2149</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2490</v>
      </c>
    </row>
    <row r="22" spans="2:3" ht="30" customHeight="1" x14ac:dyDescent="0.3">
      <c r="B22" s="10">
        <v>45260</v>
      </c>
      <c r="C22" s="18" t="s">
        <v>2489</v>
      </c>
    </row>
    <row r="23" spans="2:3" ht="30" customHeight="1" x14ac:dyDescent="0.3">
      <c r="B23" s="10">
        <v>45268</v>
      </c>
      <c r="C23" s="18" t="s">
        <v>2600</v>
      </c>
    </row>
    <row r="24" spans="2:3" ht="30" customHeight="1" x14ac:dyDescent="0.3">
      <c r="B24" s="10">
        <v>45286</v>
      </c>
      <c r="C24" s="18" t="s">
        <v>2601</v>
      </c>
    </row>
    <row r="25" spans="2:3" ht="30" customHeight="1" x14ac:dyDescent="0.3">
      <c r="B25" s="10">
        <v>45285</v>
      </c>
      <c r="C25" s="18" t="s">
        <v>2599</v>
      </c>
    </row>
    <row r="26" spans="2:3" ht="30" customHeight="1" x14ac:dyDescent="0.3">
      <c r="B26" s="10"/>
      <c r="C26" s="18"/>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xr:uid="{00000000-0002-0000-0400-000000000000}"/>
    <dataValidation allowBlank="1" showInputMessage="1" showErrorMessage="1" prompt="Enter description in this column under this heading" sqref="C3" xr:uid="{00000000-0002-0000-0400-000001000000}"/>
    <dataValidation allowBlank="1" showInputMessage="1" showErrorMessage="1" prompt="Enter company holidays in the table in this worksheet" sqref="A1" xr:uid="{00000000-0002-0000-0400-000002000000}"/>
    <dataValidation allowBlank="1" showInputMessage="1" showErrorMessage="1" prompt="Worksheet title is in this cell" sqref="B1" xr:uid="{00000000-0002-0000-0400-000003000000}"/>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A3:I825"/>
  <sheetViews>
    <sheetView showGridLines="0" zoomScaleNormal="100" workbookViewId="0">
      <selection activeCell="C7" sqref="C7"/>
    </sheetView>
  </sheetViews>
  <sheetFormatPr defaultRowHeight="14.4" x14ac:dyDescent="0.3"/>
  <cols>
    <col min="1" max="1" width="8" style="27" bestFit="1" customWidth="1"/>
    <col min="2" max="2" width="32.6640625" customWidth="1"/>
    <col min="3" max="3" width="26" style="25" customWidth="1"/>
    <col min="4" max="8" width="16.33203125" style="27" customWidth="1"/>
    <col min="9" max="9" width="22.77734375" style="27" bestFit="1" customWidth="1"/>
  </cols>
  <sheetData>
    <row r="3" spans="1:9" ht="23.25" x14ac:dyDescent="0.3">
      <c r="B3" s="37" t="s">
        <v>955</v>
      </c>
      <c r="C3" s="62">
        <v>2023</v>
      </c>
    </row>
    <row r="5" spans="1:9" ht="16.5" x14ac:dyDescent="0.3">
      <c r="A5" s="27" t="s">
        <v>940</v>
      </c>
      <c r="B5" s="27" t="s">
        <v>934</v>
      </c>
      <c r="C5" s="25" t="s">
        <v>85</v>
      </c>
      <c r="D5" s="27" t="s">
        <v>935</v>
      </c>
      <c r="E5" s="27" t="s">
        <v>936</v>
      </c>
      <c r="F5" s="27" t="s">
        <v>937</v>
      </c>
      <c r="G5" s="27" t="s">
        <v>938</v>
      </c>
      <c r="H5" s="27" t="s">
        <v>939</v>
      </c>
      <c r="I5" s="27" t="s">
        <v>956</v>
      </c>
    </row>
    <row r="6" spans="1:9" ht="16.5" x14ac:dyDescent="0.3">
      <c r="A6" s="27">
        <f t="shared" ref="A6:A69" si="0">IF(ISBLANK(B6),"",ROW(A1))</f>
        <v>1</v>
      </c>
      <c r="B6" t="str">
        <f>IF(ISBLANK('List of Employees'!B5),"",'List of Employees'!B5)</f>
        <v>ABALLA JAMAICA C.</v>
      </c>
      <c r="C6" s="25" t="str">
        <f>VLOOKUP(Table3[[#This Row],[EMPLOYEE NAME]],'List of Employees'!$B$4:$H$766,6)</f>
        <v>CASUAL</v>
      </c>
      <c r="I6" s="27">
        <f>SUM(Table3[[#This Row],['# SICK LEAVE]:['#OTHERS]])</f>
        <v>0</v>
      </c>
    </row>
    <row r="7" spans="1:9" ht="16.5" x14ac:dyDescent="0.3">
      <c r="A7" s="27">
        <f t="shared" si="0"/>
        <v>2</v>
      </c>
      <c r="B7" t="str">
        <f>IF(ISBLANK('List of Employees'!B6),"",'List of Employees'!B6)</f>
        <v>ABELA IMELDA C.</v>
      </c>
      <c r="C7" s="25" t="str">
        <f>VLOOKUP(Table3[[#This Row],[EMPLOYEE NAME]],'List of Employees'!$B$4:$H$766,6)</f>
        <v>CASUAL</v>
      </c>
      <c r="I7" s="27">
        <f>SUM(Table3[[#This Row],['# SICK LEAVE]:['#OTHERS]])</f>
        <v>0</v>
      </c>
    </row>
    <row r="8" spans="1:9" ht="16.5" x14ac:dyDescent="0.3">
      <c r="A8" s="27">
        <f t="shared" si="0"/>
        <v>3</v>
      </c>
      <c r="B8" t="str">
        <f>IF(ISBLANK('List of Employees'!B7),"",'List of Employees'!B7)</f>
        <v>ABENA WINNIE ROSE M.</v>
      </c>
      <c r="C8" s="25" t="str">
        <f>VLOOKUP(Table3[[#This Row],[EMPLOYEE NAME]],'List of Employees'!$B$4:$H$766,6)</f>
        <v>PERMANENT</v>
      </c>
      <c r="I8" s="27">
        <f>SUM(Table3[[#This Row],['# SICK LEAVE]:['#OTHERS]])</f>
        <v>0</v>
      </c>
    </row>
    <row r="9" spans="1:9" ht="16.5" x14ac:dyDescent="0.3">
      <c r="A9" s="27">
        <f t="shared" si="0"/>
        <v>4</v>
      </c>
      <c r="B9" t="str">
        <f>IF(ISBLANK('List of Employees'!B8),"",'List of Employees'!B8)</f>
        <v xml:space="preserve">ABLANEDA ARMANDO  </v>
      </c>
      <c r="C9" s="25" t="str">
        <f>VLOOKUP(Table3[[#This Row],[EMPLOYEE NAME]],'List of Employees'!$B$4:$H$766,6)</f>
        <v>CASUAL</v>
      </c>
      <c r="I9" s="27">
        <f>SUM(Table3[[#This Row],['# SICK LEAVE]:['#OTHERS]])</f>
        <v>0</v>
      </c>
    </row>
    <row r="10" spans="1:9" ht="16.5" x14ac:dyDescent="0.3">
      <c r="A10" s="27">
        <f t="shared" si="0"/>
        <v>5</v>
      </c>
      <c r="B10" t="str">
        <f>IF(ISBLANK('List of Employees'!B9),"",'List of Employees'!B9)</f>
        <v>ACEBES SHERYL JOYCE P.</v>
      </c>
      <c r="C10" s="25" t="str">
        <f>VLOOKUP(Table3[[#This Row],[EMPLOYEE NAME]],'List of Employees'!$B$4:$H$766,6)</f>
        <v>CASUAL</v>
      </c>
      <c r="I10" s="27">
        <f>SUM(Table3[[#This Row],['# SICK LEAVE]:['#OTHERS]])</f>
        <v>0</v>
      </c>
    </row>
    <row r="11" spans="1:9" ht="16.5" x14ac:dyDescent="0.3">
      <c r="A11" s="27">
        <f t="shared" si="0"/>
        <v>6</v>
      </c>
      <c r="B11" t="str">
        <f>IF(ISBLANK('List of Employees'!B10),"",'List of Employees'!B10)</f>
        <v>ACERON ANGELU V.</v>
      </c>
      <c r="C11" s="25" t="str">
        <f>VLOOKUP(Table3[[#This Row],[EMPLOYEE NAME]],'List of Employees'!$B$4:$H$766,6)</f>
        <v>PERMANENT</v>
      </c>
      <c r="I11" s="27">
        <f>SUM(Table3[[#This Row],['# SICK LEAVE]:['#OTHERS]])</f>
        <v>0</v>
      </c>
    </row>
    <row r="12" spans="1:9" ht="16.5" x14ac:dyDescent="0.3">
      <c r="A12" s="27">
        <f t="shared" si="0"/>
        <v>7</v>
      </c>
      <c r="B12" t="str">
        <f>IF(ISBLANK('List of Employees'!B11),"",'List of Employees'!B11)</f>
        <v>ACOSTA MARIETA A.</v>
      </c>
      <c r="C12" s="25" t="str">
        <f>VLOOKUP(Table3[[#This Row],[EMPLOYEE NAME]],'List of Employees'!$B$4:$H$766,6)</f>
        <v>CASUAL</v>
      </c>
      <c r="I12" s="27">
        <f>SUM(Table3[[#This Row],['# SICK LEAVE]:['#OTHERS]])</f>
        <v>0</v>
      </c>
    </row>
    <row r="13" spans="1:9" ht="16.5" x14ac:dyDescent="0.3">
      <c r="A13" s="27">
        <f t="shared" si="0"/>
        <v>8</v>
      </c>
      <c r="B13" t="str">
        <f>IF(ISBLANK('List of Employees'!B12),"",'List of Employees'!B12)</f>
        <v>ACUB MA. MARILYN L.</v>
      </c>
      <c r="C13" s="25" t="str">
        <f>VLOOKUP(Table3[[#This Row],[EMPLOYEE NAME]],'List of Employees'!$B$4:$H$766,6)</f>
        <v>CASUAL</v>
      </c>
      <c r="I13" s="27">
        <f>SUM(Table3[[#This Row],['# SICK LEAVE]:['#OTHERS]])</f>
        <v>0</v>
      </c>
    </row>
    <row r="14" spans="1:9" ht="16.5" x14ac:dyDescent="0.3">
      <c r="A14" s="27">
        <f t="shared" si="0"/>
        <v>9</v>
      </c>
      <c r="B14" t="str">
        <f>IF(ISBLANK('List of Employees'!B13),"",'List of Employees'!B13)</f>
        <v>AGUIDO RAFAEL V.</v>
      </c>
      <c r="C14" s="25" t="str">
        <f>VLOOKUP(Table3[[#This Row],[EMPLOYEE NAME]],'List of Employees'!$B$4:$H$766,6)</f>
        <v>PERMANENT</v>
      </c>
      <c r="I14" s="27">
        <f>SUM(Table3[[#This Row],['# SICK LEAVE]:['#OTHERS]])</f>
        <v>0</v>
      </c>
    </row>
    <row r="15" spans="1:9" ht="16.5" x14ac:dyDescent="0.3">
      <c r="A15" s="27">
        <f t="shared" si="0"/>
        <v>10</v>
      </c>
      <c r="B15" t="str">
        <f>IF(ISBLANK('List of Employees'!B14),"",'List of Employees'!B14)</f>
        <v>AGUILA JENNIFER A.</v>
      </c>
      <c r="C15" s="25" t="str">
        <f>VLOOKUP(Table3[[#This Row],[EMPLOYEE NAME]],'List of Employees'!$B$4:$H$766,6)</f>
        <v>CASUAL</v>
      </c>
      <c r="I15" s="27">
        <f>SUM(Table3[[#This Row],['# SICK LEAVE]:['#OTHERS]])</f>
        <v>0</v>
      </c>
    </row>
    <row r="16" spans="1:9" ht="16.5" x14ac:dyDescent="0.3">
      <c r="A16" s="27">
        <f t="shared" si="0"/>
        <v>11</v>
      </c>
      <c r="B16" t="str">
        <f>IF(ISBLANK('List of Employees'!B15),"",'List of Employees'!B15)</f>
        <v>AGUILAR WILLIAM C.</v>
      </c>
      <c r="C16" s="25" t="str">
        <f>VLOOKUP(Table3[[#This Row],[EMPLOYEE NAME]],'List of Employees'!$B$4:$H$766,6)</f>
        <v>CASUAL</v>
      </c>
      <c r="I16" s="27">
        <f>SUM(Table3[[#This Row],['# SICK LEAVE]:['#OTHERS]])</f>
        <v>0</v>
      </c>
    </row>
    <row r="17" spans="1:9" ht="16.5" x14ac:dyDescent="0.3">
      <c r="A17" s="27">
        <f t="shared" si="0"/>
        <v>12</v>
      </c>
      <c r="B17" t="str">
        <f>IF(ISBLANK('List of Employees'!B16),"",'List of Employees'!B16)</f>
        <v>AGUSTIN MARIA LUISA F.</v>
      </c>
      <c r="C17" s="25" t="str">
        <f>VLOOKUP(Table3[[#This Row],[EMPLOYEE NAME]],'List of Employees'!$B$4:$H$766,6)</f>
        <v>PERMANENT</v>
      </c>
      <c r="I17" s="27">
        <f>SUM(Table3[[#This Row],['# SICK LEAVE]:['#OTHERS]])</f>
        <v>0</v>
      </c>
    </row>
    <row r="18" spans="1:9" ht="16.5" x14ac:dyDescent="0.3">
      <c r="A18" s="27">
        <f t="shared" si="0"/>
        <v>13</v>
      </c>
      <c r="B18" t="str">
        <f>IF(ISBLANK('List of Employees'!B17),"",'List of Employees'!B17)</f>
        <v xml:space="preserve">ALBARRACIN ROLAND  </v>
      </c>
      <c r="C18" s="25" t="str">
        <f>VLOOKUP(Table3[[#This Row],[EMPLOYEE NAME]],'List of Employees'!$B$4:$H$766,6)</f>
        <v>CASUAL</v>
      </c>
      <c r="I18" s="27">
        <f>SUM(Table3[[#This Row],['# SICK LEAVE]:['#OTHERS]])</f>
        <v>0</v>
      </c>
    </row>
    <row r="19" spans="1:9" ht="16.5" x14ac:dyDescent="0.3">
      <c r="A19" s="27">
        <f t="shared" si="0"/>
        <v>14</v>
      </c>
      <c r="B19" t="str">
        <f>IF(ISBLANK('List of Employees'!B18),"",'List of Employees'!B18)</f>
        <v>ALCALA DANIEL P.</v>
      </c>
      <c r="C19" s="25" t="str">
        <f>VLOOKUP(Table3[[#This Row],[EMPLOYEE NAME]],'List of Employees'!$B$4:$H$766,6)</f>
        <v>PERMANENT</v>
      </c>
      <c r="I19" s="27">
        <f>SUM(Table3[[#This Row],['# SICK LEAVE]:['#OTHERS]])</f>
        <v>0</v>
      </c>
    </row>
    <row r="20" spans="1:9" ht="16.5" x14ac:dyDescent="0.3">
      <c r="A20" s="27">
        <f t="shared" si="0"/>
        <v>15</v>
      </c>
      <c r="B20" t="str">
        <f>IF(ISBLANK('List of Employees'!B19),"",'List of Employees'!B19)</f>
        <v>ALCANTARA RIZALINA B.</v>
      </c>
      <c r="C20" s="25" t="str">
        <f>VLOOKUP(Table3[[#This Row],[EMPLOYEE NAME]],'List of Employees'!$B$4:$H$766,6)</f>
        <v>PERMANENT</v>
      </c>
      <c r="I20" s="27">
        <f>SUM(Table3[[#This Row],['# SICK LEAVE]:['#OTHERS]])</f>
        <v>0</v>
      </c>
    </row>
    <row r="21" spans="1:9" ht="16.5" x14ac:dyDescent="0.3">
      <c r="A21" s="27">
        <f t="shared" si="0"/>
        <v>16</v>
      </c>
      <c r="B21" t="str">
        <f>IF(ISBLANK('List of Employees'!B23),"",'List of Employees'!B23)</f>
        <v>ALEGA ESTELITA M.</v>
      </c>
      <c r="C21" s="25" t="str">
        <f>VLOOKUP(Table3[[#This Row],[EMPLOYEE NAME]],'List of Employees'!$B$4:$H$766,6)</f>
        <v>PERMANENT</v>
      </c>
      <c r="I21" s="27">
        <f>SUM(Table3[[#This Row],['# SICK LEAVE]:['#OTHERS]])</f>
        <v>0</v>
      </c>
    </row>
    <row r="22" spans="1:9" ht="16.5" x14ac:dyDescent="0.3">
      <c r="A22" s="27">
        <f t="shared" si="0"/>
        <v>17</v>
      </c>
      <c r="B22" t="str">
        <f>IF(ISBLANK('List of Employees'!B24),"",'List of Employees'!B24)</f>
        <v>ALEGRE MARC JESTER D.</v>
      </c>
      <c r="C22" s="25" t="str">
        <f>VLOOKUP(Table3[[#This Row],[EMPLOYEE NAME]],'List of Employees'!$B$4:$H$766,6)</f>
        <v>JOBCON</v>
      </c>
      <c r="I22" s="27">
        <f>SUM(Table3[[#This Row],['# SICK LEAVE]:['#OTHERS]])</f>
        <v>0</v>
      </c>
    </row>
    <row r="23" spans="1:9" ht="16.5" x14ac:dyDescent="0.3">
      <c r="A23" s="27">
        <f t="shared" si="0"/>
        <v>18</v>
      </c>
      <c r="B23" t="str">
        <f>IF(ISBLANK('List of Employees'!B25),"",'List of Employees'!B25)</f>
        <v>ALEGRE RENZ KARL C.</v>
      </c>
      <c r="C23" s="25" t="str">
        <f>VLOOKUP(Table3[[#This Row],[EMPLOYEE NAME]],'List of Employees'!$B$4:$H$766,6)</f>
        <v>CASUAL</v>
      </c>
      <c r="I23" s="27">
        <f>SUM(Table3[[#This Row],['# SICK LEAVE]:['#OTHERS]])</f>
        <v>0</v>
      </c>
    </row>
    <row r="24" spans="1:9" ht="16.5" x14ac:dyDescent="0.3">
      <c r="A24" s="27">
        <f t="shared" si="0"/>
        <v>19</v>
      </c>
      <c r="B24" t="str">
        <f>IF(ISBLANK('List of Employees'!B26),"",'List of Employees'!B26)</f>
        <v>ALEGRE VIVENCIO A.</v>
      </c>
      <c r="C24" s="25" t="str">
        <f>VLOOKUP(Table3[[#This Row],[EMPLOYEE NAME]],'List of Employees'!$B$4:$H$766,6)</f>
        <v>PERMANENT</v>
      </c>
      <c r="I24" s="27">
        <f>SUM(Table3[[#This Row],['# SICK LEAVE]:['#OTHERS]])</f>
        <v>0</v>
      </c>
    </row>
    <row r="25" spans="1:9" ht="16.5" x14ac:dyDescent="0.3">
      <c r="A25" s="27">
        <f t="shared" si="0"/>
        <v>20</v>
      </c>
      <c r="B25" t="str">
        <f>IF(ISBLANK('List of Employees'!B28),"",'List of Employees'!B28)</f>
        <v>ALERA JEFFREY B.</v>
      </c>
      <c r="C25" s="25" t="str">
        <f>VLOOKUP(Table3[[#This Row],[EMPLOYEE NAME]],'List of Employees'!$B$4:$H$766,6)</f>
        <v>PERMANENT</v>
      </c>
      <c r="I25" s="27">
        <f>SUM(Table3[[#This Row],['# SICK LEAVE]:['#OTHERS]])</f>
        <v>0</v>
      </c>
    </row>
    <row r="26" spans="1:9" ht="16.5" x14ac:dyDescent="0.3">
      <c r="A26" s="27">
        <f t="shared" si="0"/>
        <v>21</v>
      </c>
      <c r="B26" t="str">
        <f>IF(ISBLANK('List of Employees'!B29),"",'List of Employees'!B29)</f>
        <v>ALFEREZ JOSEPHINE R.</v>
      </c>
      <c r="C26" s="25" t="str">
        <f>VLOOKUP(Table3[[#This Row],[EMPLOYEE NAME]],'List of Employees'!$B$4:$H$766,6)</f>
        <v>PERMANENT</v>
      </c>
      <c r="I26" s="27">
        <f>SUM(Table3[[#This Row],['# SICK LEAVE]:['#OTHERS]])</f>
        <v>0</v>
      </c>
    </row>
    <row r="27" spans="1:9" x14ac:dyDescent="0.3">
      <c r="A27" s="27">
        <f t="shared" si="0"/>
        <v>22</v>
      </c>
      <c r="B27" t="str">
        <f>IF(ISBLANK('List of Employees'!B30),"",'List of Employees'!B30)</f>
        <v>ALMAREZ GRACITA S.</v>
      </c>
      <c r="C27" s="25" t="str">
        <f>VLOOKUP(Table3[[#This Row],[EMPLOYEE NAME]],'List of Employees'!$B$4:$H$766,6)</f>
        <v>JOBCON</v>
      </c>
      <c r="I27" s="27">
        <f>SUM(Table3[[#This Row],['# SICK LEAVE]:['#OTHERS]])</f>
        <v>0</v>
      </c>
    </row>
    <row r="28" spans="1:9" x14ac:dyDescent="0.3">
      <c r="A28" s="27">
        <f t="shared" si="0"/>
        <v>23</v>
      </c>
      <c r="B28" t="str">
        <f>IF(ISBLANK('List of Employees'!B32),"",'List of Employees'!B32)</f>
        <v>ALVAREZ GRACITA S.</v>
      </c>
      <c r="C28" s="25" t="str">
        <f>VLOOKUP(Table3[[#This Row],[EMPLOYEE NAME]],'List of Employees'!$B$4:$H$766,6)</f>
        <v>PERMANENT</v>
      </c>
      <c r="I28" s="27">
        <f>SUM(Table3[[#This Row],['# SICK LEAVE]:['#OTHERS]])</f>
        <v>0</v>
      </c>
    </row>
    <row r="29" spans="1:9" x14ac:dyDescent="0.3">
      <c r="A29" s="27">
        <f t="shared" si="0"/>
        <v>24</v>
      </c>
      <c r="B29" t="str">
        <f>IF(ISBLANK('List of Employees'!B33),"",'List of Employees'!B33)</f>
        <v>AMBAT JAIME L.</v>
      </c>
      <c r="C29" s="25" t="str">
        <f>VLOOKUP(Table3[[#This Row],[EMPLOYEE NAME]],'List of Employees'!$B$4:$H$766,6)</f>
        <v>CASUAL</v>
      </c>
      <c r="I29" s="27">
        <f>SUM(Table3[[#This Row],['# SICK LEAVE]:['#OTHERS]])</f>
        <v>0</v>
      </c>
    </row>
    <row r="30" spans="1:9" x14ac:dyDescent="0.3">
      <c r="A30" s="27">
        <f t="shared" si="0"/>
        <v>25</v>
      </c>
      <c r="B30" t="str">
        <f>IF(ISBLANK('List of Employees'!B34),"",'List of Employees'!B34)</f>
        <v>AMBAT MARILOU M.</v>
      </c>
      <c r="C30" s="25" t="str">
        <f>VLOOKUP(Table3[[#This Row],[EMPLOYEE NAME]],'List of Employees'!$B$4:$H$766,6)</f>
        <v>PERMANENT</v>
      </c>
      <c r="I30" s="27">
        <f>SUM(Table3[[#This Row],['# SICK LEAVE]:['#OTHERS]])</f>
        <v>0</v>
      </c>
    </row>
    <row r="31" spans="1:9" x14ac:dyDescent="0.3">
      <c r="A31" s="27">
        <f t="shared" si="0"/>
        <v>26</v>
      </c>
      <c r="B31" t="str">
        <f>IF(ISBLANK('List of Employees'!B35),"",'List of Employees'!B35)</f>
        <v>AMBION DORINDA A.</v>
      </c>
      <c r="C31" s="25" t="str">
        <f>VLOOKUP(Table3[[#This Row],[EMPLOYEE NAME]],'List of Employees'!$B$4:$H$766,6)</f>
        <v>PERMANENT</v>
      </c>
      <c r="I31" s="27">
        <f>SUM(Table3[[#This Row],['# SICK LEAVE]:['#OTHERS]])</f>
        <v>0</v>
      </c>
    </row>
    <row r="32" spans="1:9" x14ac:dyDescent="0.3">
      <c r="A32" s="27">
        <f t="shared" si="0"/>
        <v>27</v>
      </c>
      <c r="B32" t="str">
        <f>IF(ISBLANK('List of Employees'!B36),"",'List of Employees'!B36)</f>
        <v>AMBION HERSHEY D.</v>
      </c>
      <c r="C32" s="25" t="str">
        <f>VLOOKUP(Table3[[#This Row],[EMPLOYEE NAME]],'List of Employees'!$B$4:$H$766,6)</f>
        <v>CASUAL</v>
      </c>
      <c r="I32" s="27">
        <f>SUM(Table3[[#This Row],['# SICK LEAVE]:['#OTHERS]])</f>
        <v>0</v>
      </c>
    </row>
    <row r="33" spans="1:9" x14ac:dyDescent="0.3">
      <c r="A33" s="27">
        <f t="shared" si="0"/>
        <v>28</v>
      </c>
      <c r="B33" t="str">
        <f>IF(ISBLANK('List of Employees'!B37),"",'List of Employees'!B37)</f>
        <v>AMBION LAMBERTO A.</v>
      </c>
      <c r="C33" s="25" t="str">
        <f>VLOOKUP(Table3[[#This Row],[EMPLOYEE NAME]],'List of Employees'!$B$4:$H$766,6)</f>
        <v>PERMANENT</v>
      </c>
      <c r="I33" s="27">
        <f>SUM(Table3[[#This Row],['# SICK LEAVE]:['#OTHERS]])</f>
        <v>0</v>
      </c>
    </row>
    <row r="34" spans="1:9" x14ac:dyDescent="0.3">
      <c r="A34" s="27">
        <f t="shared" si="0"/>
        <v>29</v>
      </c>
      <c r="B34" t="str">
        <f>IF(ISBLANK('List of Employees'!B38),"",'List of Employees'!B38)</f>
        <v>AMBION MARIETA B.</v>
      </c>
      <c r="C34" s="25" t="str">
        <f>VLOOKUP(Table3[[#This Row],[EMPLOYEE NAME]],'List of Employees'!$B$4:$H$766,6)</f>
        <v>CASUAL</v>
      </c>
      <c r="I34" s="27">
        <f>SUM(Table3[[#This Row],['# SICK LEAVE]:['#OTHERS]])</f>
        <v>0</v>
      </c>
    </row>
    <row r="35" spans="1:9" x14ac:dyDescent="0.3">
      <c r="A35" s="27">
        <f t="shared" si="0"/>
        <v>30</v>
      </c>
      <c r="B35" t="str">
        <f>IF(ISBLANK('List of Employees'!B39),"",'List of Employees'!B39)</f>
        <v>AMBION PRISCO G.</v>
      </c>
      <c r="C35" s="25" t="str">
        <f>VLOOKUP(Table3[[#This Row],[EMPLOYEE NAME]],'List of Employees'!$B$4:$H$766,6)</f>
        <v>PERMANENT</v>
      </c>
      <c r="I35" s="27">
        <f>SUM(Table3[[#This Row],['# SICK LEAVE]:['#OTHERS]])</f>
        <v>0</v>
      </c>
    </row>
    <row r="36" spans="1:9" x14ac:dyDescent="0.3">
      <c r="A36" s="27">
        <f t="shared" si="0"/>
        <v>31</v>
      </c>
      <c r="B36" t="str">
        <f>IF(ISBLANK('List of Employees'!B40),"",'List of Employees'!B40)</f>
        <v>AMBION REYMOND A.</v>
      </c>
      <c r="C36" s="25" t="str">
        <f>VLOOKUP(Table3[[#This Row],[EMPLOYEE NAME]],'List of Employees'!$B$4:$H$766,6)</f>
        <v>PERMANENT</v>
      </c>
      <c r="I36" s="27">
        <f>SUM(Table3[[#This Row],['# SICK LEAVE]:['#OTHERS]])</f>
        <v>0</v>
      </c>
    </row>
    <row r="37" spans="1:9" x14ac:dyDescent="0.3">
      <c r="A37" s="27">
        <f t="shared" si="0"/>
        <v>32</v>
      </c>
      <c r="B37" t="str">
        <f>IF(ISBLANK('List of Employees'!B41),"",'List of Employees'!B41)</f>
        <v>AMBONAN AVELINA A.</v>
      </c>
      <c r="C37" s="25" t="str">
        <f>VLOOKUP(Table3[[#This Row],[EMPLOYEE NAME]],'List of Employees'!$B$4:$H$766,6)</f>
        <v>PERMANENT</v>
      </c>
      <c r="I37" s="27">
        <f>SUM(Table3[[#This Row],['# SICK LEAVE]:['#OTHERS]])</f>
        <v>0</v>
      </c>
    </row>
    <row r="38" spans="1:9" x14ac:dyDescent="0.3">
      <c r="A38" s="27">
        <f t="shared" si="0"/>
        <v>33</v>
      </c>
      <c r="B38" t="str">
        <f>IF(ISBLANK('List of Employees'!B42),"",'List of Employees'!B42)</f>
        <v>AMBROCIO MELODY B.</v>
      </c>
      <c r="C38" s="25" t="str">
        <f>VLOOKUP(Table3[[#This Row],[EMPLOYEE NAME]],'List of Employees'!$B$4:$H$766,6)</f>
        <v>CASUAL</v>
      </c>
      <c r="I38" s="27">
        <f>SUM(Table3[[#This Row],['# SICK LEAVE]:['#OTHERS]])</f>
        <v>0</v>
      </c>
    </row>
    <row r="39" spans="1:9" x14ac:dyDescent="0.3">
      <c r="A39" s="27">
        <f t="shared" si="0"/>
        <v>34</v>
      </c>
      <c r="B39" t="str">
        <f>IF(ISBLANK('List of Employees'!B43),"",'List of Employees'!B43)</f>
        <v>AMON CLARISSA MAY M.</v>
      </c>
      <c r="C39" s="25" t="str">
        <f>VLOOKUP(Table3[[#This Row],[EMPLOYEE NAME]],'List of Employees'!$B$4:$H$766,6)</f>
        <v>PERMANENT</v>
      </c>
      <c r="I39" s="27">
        <f>SUM(Table3[[#This Row],['# SICK LEAVE]:['#OTHERS]])</f>
        <v>0</v>
      </c>
    </row>
    <row r="40" spans="1:9" x14ac:dyDescent="0.3">
      <c r="A40" s="27">
        <f t="shared" si="0"/>
        <v>35</v>
      </c>
      <c r="B40" t="str">
        <f>IF(ISBLANK('List of Employees'!B44),"",'List of Employees'!B44)</f>
        <v>AMON ESTELITA S.</v>
      </c>
      <c r="C40" s="25" t="str">
        <f>VLOOKUP(Table3[[#This Row],[EMPLOYEE NAME]],'List of Employees'!$B$4:$H$766,6)</f>
        <v>CASUAL</v>
      </c>
      <c r="I40" s="27">
        <f>SUM(Table3[[#This Row],['# SICK LEAVE]:['#OTHERS]])</f>
        <v>0</v>
      </c>
    </row>
    <row r="41" spans="1:9" x14ac:dyDescent="0.3">
      <c r="A41" s="27">
        <f t="shared" si="0"/>
        <v>36</v>
      </c>
      <c r="B41" t="str">
        <f>IF(ISBLANK('List of Employees'!B45),"",'List of Employees'!B45)</f>
        <v>AMON RHEALYN O.</v>
      </c>
      <c r="C41" s="25" t="str">
        <f>VLOOKUP(Table3[[#This Row],[EMPLOYEE NAME]],'List of Employees'!$B$4:$H$766,6)</f>
        <v>PERMANENT</v>
      </c>
      <c r="I41" s="27">
        <f>SUM(Table3[[#This Row],['# SICK LEAVE]:['#OTHERS]])</f>
        <v>0</v>
      </c>
    </row>
    <row r="42" spans="1:9" x14ac:dyDescent="0.3">
      <c r="A42" s="27">
        <f t="shared" si="0"/>
        <v>37</v>
      </c>
      <c r="B42" t="str">
        <f>IF(ISBLANK('List of Employees'!B46),"",'List of Employees'!B46)</f>
        <v>AMORA ELISA S.</v>
      </c>
      <c r="C42" s="25" t="str">
        <f>VLOOKUP(Table3[[#This Row],[EMPLOYEE NAME]],'List of Employees'!$B$4:$H$766,6)</f>
        <v>PERMANENT</v>
      </c>
      <c r="I42" s="27">
        <f>SUM(Table3[[#This Row],['# SICK LEAVE]:['#OTHERS]])</f>
        <v>0</v>
      </c>
    </row>
    <row r="43" spans="1:9" x14ac:dyDescent="0.3">
      <c r="A43" s="27">
        <f t="shared" si="0"/>
        <v>38</v>
      </c>
      <c r="B43" t="str">
        <f>IF(ISBLANK('List of Employees'!B47),"",'List of Employees'!B47)</f>
        <v>AMPARO JOY J.</v>
      </c>
      <c r="C43" s="25" t="str">
        <f>VLOOKUP(Table3[[#This Row],[EMPLOYEE NAME]],'List of Employees'!$B$4:$H$766,6)</f>
        <v>PERMANENT</v>
      </c>
      <c r="I43" s="27">
        <f>SUM(Table3[[#This Row],['# SICK LEAVE]:['#OTHERS]])</f>
        <v>0</v>
      </c>
    </row>
    <row r="44" spans="1:9" x14ac:dyDescent="0.3">
      <c r="A44" s="27">
        <f t="shared" si="0"/>
        <v>39</v>
      </c>
      <c r="B44" t="str">
        <f>IF(ISBLANK('List of Employees'!B48),"",'List of Employees'!B48)</f>
        <v>AMULONG ADLYC JOHN P.</v>
      </c>
      <c r="C44" s="25" t="str">
        <f>VLOOKUP(Table3[[#This Row],[EMPLOYEE NAME]],'List of Employees'!$B$4:$H$766,6)</f>
        <v>JOBCON</v>
      </c>
      <c r="I44" s="27">
        <f>SUM(Table3[[#This Row],['# SICK LEAVE]:['#OTHERS]])</f>
        <v>0</v>
      </c>
    </row>
    <row r="45" spans="1:9" x14ac:dyDescent="0.3">
      <c r="A45" s="27">
        <f t="shared" si="0"/>
        <v>40</v>
      </c>
      <c r="B45" t="str">
        <f>IF(ISBLANK('List of Employees'!B49),"",'List of Employees'!B49)</f>
        <v>AMULONG GERONIMO M.</v>
      </c>
      <c r="C45" s="25" t="str">
        <f>VLOOKUP(Table3[[#This Row],[EMPLOYEE NAME]],'List of Employees'!$B$4:$H$766,6)</f>
        <v>CASUAL</v>
      </c>
      <c r="I45" s="27">
        <f>SUM(Table3[[#This Row],['# SICK LEAVE]:['#OTHERS]])</f>
        <v>0</v>
      </c>
    </row>
    <row r="46" spans="1:9" x14ac:dyDescent="0.3">
      <c r="A46" s="27">
        <f t="shared" si="0"/>
        <v>41</v>
      </c>
      <c r="B46" t="str">
        <f>IF(ISBLANK('List of Employees'!B50),"",'List of Employees'!B50)</f>
        <v xml:space="preserve">AMULONG JAY R  </v>
      </c>
      <c r="C46" s="25" t="str">
        <f>VLOOKUP(Table3[[#This Row],[EMPLOYEE NAME]],'List of Employees'!$B$4:$H$766,6)</f>
        <v>JOBCON</v>
      </c>
      <c r="I46" s="27">
        <f>SUM(Table3[[#This Row],['# SICK LEAVE]:['#OTHERS]])</f>
        <v>0</v>
      </c>
    </row>
    <row r="47" spans="1:9" x14ac:dyDescent="0.3">
      <c r="A47" s="27">
        <f t="shared" si="0"/>
        <v>42</v>
      </c>
      <c r="B47" t="str">
        <f>IF(ISBLANK('List of Employees'!B51),"",'List of Employees'!B51)</f>
        <v>ANACAY ABNER M.</v>
      </c>
      <c r="C47" s="25" t="str">
        <f>VLOOKUP(Table3[[#This Row],[EMPLOYEE NAME]],'List of Employees'!$B$4:$H$766,6)</f>
        <v>PERMANENT</v>
      </c>
      <c r="I47" s="27">
        <f>SUM(Table3[[#This Row],['# SICK LEAVE]:['#OTHERS]])</f>
        <v>0</v>
      </c>
    </row>
    <row r="48" spans="1:9" x14ac:dyDescent="0.3">
      <c r="A48" s="27">
        <f t="shared" si="0"/>
        <v>43</v>
      </c>
      <c r="B48" t="str">
        <f>IF(ISBLANK('List of Employees'!B53),"",'List of Employees'!B53)</f>
        <v>ANACAY LEVIE B.</v>
      </c>
      <c r="C48" s="25" t="str">
        <f>VLOOKUP(Table3[[#This Row],[EMPLOYEE NAME]],'List of Employees'!$B$4:$H$766,6)</f>
        <v>PERMANENT</v>
      </c>
      <c r="I48" s="27">
        <f>SUM(Table3[[#This Row],['# SICK LEAVE]:['#OTHERS]])</f>
        <v>0</v>
      </c>
    </row>
    <row r="49" spans="1:9" x14ac:dyDescent="0.3">
      <c r="A49" s="27">
        <f t="shared" si="0"/>
        <v>44</v>
      </c>
      <c r="B49" t="str">
        <f>IF(ISBLANK('List of Employees'!B54),"",'List of Employees'!B54)</f>
        <v>ANACAY RICHARD B.</v>
      </c>
      <c r="C49" s="25" t="str">
        <f>VLOOKUP(Table3[[#This Row],[EMPLOYEE NAME]],'List of Employees'!$B$4:$H$766,6)</f>
        <v>CASUAL</v>
      </c>
      <c r="I49" s="27">
        <f>SUM(Table3[[#This Row],['# SICK LEAVE]:['#OTHERS]])</f>
        <v>0</v>
      </c>
    </row>
    <row r="50" spans="1:9" x14ac:dyDescent="0.3">
      <c r="A50" s="27">
        <f t="shared" si="0"/>
        <v>45</v>
      </c>
      <c r="B50" t="str">
        <f>IF(ISBLANK('List of Employees'!B55),"",'List of Employees'!B55)</f>
        <v>ANARNA CRISTINA F.</v>
      </c>
      <c r="C50" s="25" t="str">
        <f>VLOOKUP(Table3[[#This Row],[EMPLOYEE NAME]],'List of Employees'!$B$4:$H$766,6)</f>
        <v>PERMANENT</v>
      </c>
      <c r="I50" s="27">
        <f>SUM(Table3[[#This Row],['# SICK LEAVE]:['#OTHERS]])</f>
        <v>0</v>
      </c>
    </row>
    <row r="51" spans="1:9" x14ac:dyDescent="0.3">
      <c r="A51" s="27">
        <f t="shared" si="0"/>
        <v>46</v>
      </c>
      <c r="B51" t="str">
        <f>IF(ISBLANK('List of Employees'!B56),"",'List of Employees'!B56)</f>
        <v>ANCIRO DANILO T.</v>
      </c>
      <c r="C51" s="25" t="str">
        <f>VLOOKUP(Table3[[#This Row],[EMPLOYEE NAME]],'List of Employees'!$B$4:$H$766,6)</f>
        <v>PERMANENT</v>
      </c>
      <c r="I51" s="27">
        <f>SUM(Table3[[#This Row],['# SICK LEAVE]:['#OTHERS]])</f>
        <v>0</v>
      </c>
    </row>
    <row r="52" spans="1:9" x14ac:dyDescent="0.3">
      <c r="A52" s="27">
        <f t="shared" si="0"/>
        <v>47</v>
      </c>
      <c r="B52" t="str">
        <f>IF(ISBLANK('List of Employees'!B57),"",'List of Employees'!B57)</f>
        <v>ANDAG ALEX C.</v>
      </c>
      <c r="C52" s="25" t="str">
        <f>VLOOKUP(Table3[[#This Row],[EMPLOYEE NAME]],'List of Employees'!$B$4:$H$766,6)</f>
        <v>CASUAL</v>
      </c>
      <c r="I52" s="27">
        <f>SUM(Table3[[#This Row],['# SICK LEAVE]:['#OTHERS]])</f>
        <v>0</v>
      </c>
    </row>
    <row r="53" spans="1:9" x14ac:dyDescent="0.3">
      <c r="A53" s="27">
        <f t="shared" si="0"/>
        <v>48</v>
      </c>
      <c r="B53" t="str">
        <f>IF(ISBLANK('List of Employees'!B58),"",'List of Employees'!B58)</f>
        <v>ANGCAYA ANA B.</v>
      </c>
      <c r="C53" s="25" t="str">
        <f>VLOOKUP(Table3[[#This Row],[EMPLOYEE NAME]],'List of Employees'!$B$4:$H$766,6)</f>
        <v>PERMANENT</v>
      </c>
      <c r="I53" s="27">
        <f>SUM(Table3[[#This Row],['# SICK LEAVE]:['#OTHERS]])</f>
        <v>0</v>
      </c>
    </row>
    <row r="54" spans="1:9" x14ac:dyDescent="0.3">
      <c r="A54" s="27">
        <f t="shared" si="0"/>
        <v>49</v>
      </c>
      <c r="B54" t="str">
        <f>IF(ISBLANK('List of Employees'!B59),"",'List of Employees'!B59)</f>
        <v>ANGCAYA FRANCIS A.</v>
      </c>
      <c r="C54" s="25" t="str">
        <f>VLOOKUP(Table3[[#This Row],[EMPLOYEE NAME]],'List of Employees'!$B$4:$H$766,6)</f>
        <v>PERMANENT</v>
      </c>
      <c r="I54" s="27">
        <f>SUM(Table3[[#This Row],['# SICK LEAVE]:['#OTHERS]])</f>
        <v>0</v>
      </c>
    </row>
    <row r="55" spans="1:9" x14ac:dyDescent="0.3">
      <c r="A55" s="27">
        <f t="shared" si="0"/>
        <v>50</v>
      </c>
      <c r="B55" t="str">
        <f>IF(ISBLANK('List of Employees'!B60),"",'List of Employees'!B60)</f>
        <v>ANGCAYA INOCENCIO M.</v>
      </c>
      <c r="C55" s="25" t="str">
        <f>VLOOKUP(Table3[[#This Row],[EMPLOYEE NAME]],'List of Employees'!$B$4:$H$766,6)</f>
        <v>CASUAL</v>
      </c>
      <c r="I55" s="27">
        <f>SUM(Table3[[#This Row],['# SICK LEAVE]:['#OTHERS]])</f>
        <v>0</v>
      </c>
    </row>
    <row r="56" spans="1:9" x14ac:dyDescent="0.3">
      <c r="A56" s="27">
        <f t="shared" si="0"/>
        <v>51</v>
      </c>
      <c r="B56" t="str">
        <f>IF(ISBLANK('List of Employees'!B61),"",'List of Employees'!B61)</f>
        <v>ANGCAYA IRENE V.</v>
      </c>
      <c r="C56" s="25" t="str">
        <f>VLOOKUP(Table3[[#This Row],[EMPLOYEE NAME]],'List of Employees'!$B$4:$H$766,6)</f>
        <v>CASUAL</v>
      </c>
      <c r="I56" s="27">
        <f>SUM(Table3[[#This Row],['# SICK LEAVE]:['#OTHERS]])</f>
        <v>0</v>
      </c>
    </row>
    <row r="57" spans="1:9" x14ac:dyDescent="0.3">
      <c r="A57" s="27">
        <f t="shared" si="0"/>
        <v>52</v>
      </c>
      <c r="B57" t="str">
        <f>IF(ISBLANK('List of Employees'!B62),"",'List of Employees'!B62)</f>
        <v>ANGCAYA IRENEO A.</v>
      </c>
      <c r="C57" s="25" t="str">
        <f>VLOOKUP(Table3[[#This Row],[EMPLOYEE NAME]],'List of Employees'!$B$4:$H$766,6)</f>
        <v>PERMANENT</v>
      </c>
      <c r="I57" s="27">
        <f>SUM(Table3[[#This Row],['# SICK LEAVE]:['#OTHERS]])</f>
        <v>0</v>
      </c>
    </row>
    <row r="58" spans="1:9" x14ac:dyDescent="0.3">
      <c r="A58" s="27">
        <f t="shared" si="0"/>
        <v>53</v>
      </c>
      <c r="B58" t="str">
        <f>IF(ISBLANK('List of Employees'!B64),"",'List of Employees'!B64)</f>
        <v>ANGCAYA JENNY ROSE S.</v>
      </c>
      <c r="C58" s="25" t="str">
        <f>VLOOKUP(Table3[[#This Row],[EMPLOYEE NAME]],'List of Employees'!$B$4:$H$766,6)</f>
        <v>CASUAL</v>
      </c>
      <c r="I58" s="27">
        <f>SUM(Table3[[#This Row],['# SICK LEAVE]:['#OTHERS]])</f>
        <v>0</v>
      </c>
    </row>
    <row r="59" spans="1:9" x14ac:dyDescent="0.3">
      <c r="A59" s="27">
        <f t="shared" si="0"/>
        <v>54</v>
      </c>
      <c r="B59" t="str">
        <f>IF(ISBLANK('List of Employees'!B65),"",'List of Employees'!B65)</f>
        <v>ANGCAYA JOHN V.</v>
      </c>
      <c r="C59" s="25" t="str">
        <f>VLOOKUP(Table3[[#This Row],[EMPLOYEE NAME]],'List of Employees'!$B$4:$H$766,6)</f>
        <v>PERMANENT</v>
      </c>
      <c r="I59" s="27">
        <f>SUM(Table3[[#This Row],['# SICK LEAVE]:['#OTHERS]])</f>
        <v>0</v>
      </c>
    </row>
    <row r="60" spans="1:9" x14ac:dyDescent="0.3">
      <c r="A60" s="27">
        <f t="shared" si="0"/>
        <v>55</v>
      </c>
      <c r="B60" t="str">
        <f>IF(ISBLANK('List of Employees'!B66),"",'List of Employees'!B66)</f>
        <v>ANGCAYA JUANITO A.</v>
      </c>
      <c r="C60" s="25" t="str">
        <f>VLOOKUP(Table3[[#This Row],[EMPLOYEE NAME]],'List of Employees'!$B$4:$H$766,6)</f>
        <v>PERMANENT</v>
      </c>
      <c r="I60" s="27">
        <f>SUM(Table3[[#This Row],['# SICK LEAVE]:['#OTHERS]])</f>
        <v>0</v>
      </c>
    </row>
    <row r="61" spans="1:9" x14ac:dyDescent="0.3">
      <c r="A61" s="27">
        <f t="shared" si="0"/>
        <v>56</v>
      </c>
      <c r="B61" t="str">
        <f>IF(ISBLANK('List of Employees'!B67),"",'List of Employees'!B67)</f>
        <v>ANGCAYA MARIAN J.</v>
      </c>
      <c r="C61" s="25" t="str">
        <f>VLOOKUP(Table3[[#This Row],[EMPLOYEE NAME]],'List of Employees'!$B$4:$H$766,6)</f>
        <v>JOBCON</v>
      </c>
      <c r="I61" s="27">
        <f>SUM(Table3[[#This Row],['# SICK LEAVE]:['#OTHERS]])</f>
        <v>0</v>
      </c>
    </row>
    <row r="62" spans="1:9" x14ac:dyDescent="0.3">
      <c r="A62" s="27">
        <f t="shared" si="0"/>
        <v>57</v>
      </c>
      <c r="B62" t="str">
        <f>IF(ISBLANK('List of Employees'!B68),"",'List of Employees'!B68)</f>
        <v>ANGCAYA MARK ZYRONE M.</v>
      </c>
      <c r="C62" s="25" t="str">
        <f>VLOOKUP(Table3[[#This Row],[EMPLOYEE NAME]],'List of Employees'!$B$4:$H$766,6)</f>
        <v>JOBCON</v>
      </c>
      <c r="I62" s="27">
        <f>SUM(Table3[[#This Row],['# SICK LEAVE]:['#OTHERS]])</f>
        <v>0</v>
      </c>
    </row>
    <row r="63" spans="1:9" x14ac:dyDescent="0.3">
      <c r="A63" s="27">
        <f t="shared" si="0"/>
        <v>58</v>
      </c>
      <c r="B63" t="str">
        <f>IF(ISBLANK('List of Employees'!B69),"",'List of Employees'!B69)</f>
        <v>ANGCAYA MARLON J.</v>
      </c>
      <c r="C63" s="25" t="str">
        <f>VLOOKUP(Table3[[#This Row],[EMPLOYEE NAME]],'List of Employees'!$B$4:$H$766,6)</f>
        <v>PERMANENT</v>
      </c>
      <c r="I63" s="27">
        <f>SUM(Table3[[#This Row],['# SICK LEAVE]:['#OTHERS]])</f>
        <v>0</v>
      </c>
    </row>
    <row r="64" spans="1:9" x14ac:dyDescent="0.3">
      <c r="A64" s="27">
        <f t="shared" si="0"/>
        <v>59</v>
      </c>
      <c r="B64" t="str">
        <f>IF(ISBLANK('List of Employees'!B70),"",'List of Employees'!B70)</f>
        <v>ANGCAYA OFELIA G.</v>
      </c>
      <c r="C64" s="25" t="str">
        <f>VLOOKUP(Table3[[#This Row],[EMPLOYEE NAME]],'List of Employees'!$B$4:$H$766,6)</f>
        <v>PERMANENT</v>
      </c>
      <c r="I64" s="27">
        <f>SUM(Table3[[#This Row],['# SICK LEAVE]:['#OTHERS]])</f>
        <v>0</v>
      </c>
    </row>
    <row r="65" spans="1:9" x14ac:dyDescent="0.3">
      <c r="A65" s="27">
        <f t="shared" si="0"/>
        <v>60</v>
      </c>
      <c r="B65" t="str">
        <f>IF(ISBLANK('List of Employees'!B71),"",'List of Employees'!B71)</f>
        <v>ANGCAYA RESTIE A.</v>
      </c>
      <c r="C65" s="25" t="str">
        <f>VLOOKUP(Table3[[#This Row],[EMPLOYEE NAME]],'List of Employees'!$B$4:$H$766,6)</f>
        <v>CASUAL</v>
      </c>
      <c r="I65" s="27">
        <f>SUM(Table3[[#This Row],['# SICK LEAVE]:['#OTHERS]])</f>
        <v>0</v>
      </c>
    </row>
    <row r="66" spans="1:9" x14ac:dyDescent="0.3">
      <c r="A66" s="27">
        <f t="shared" si="0"/>
        <v>61</v>
      </c>
      <c r="B66" t="str">
        <f>IF(ISBLANK('List of Employees'!B72),"",'List of Employees'!B72)</f>
        <v>ANGCAYA RUFINA P.</v>
      </c>
      <c r="C66" s="25" t="str">
        <f>VLOOKUP(Table3[[#This Row],[EMPLOYEE NAME]],'List of Employees'!$B$4:$H$766,6)</f>
        <v>PERMANENT</v>
      </c>
      <c r="I66" s="27">
        <f>SUM(Table3[[#This Row],['# SICK LEAVE]:['#OTHERS]])</f>
        <v>0</v>
      </c>
    </row>
    <row r="67" spans="1:9" x14ac:dyDescent="0.3">
      <c r="A67" s="27">
        <f t="shared" si="0"/>
        <v>62</v>
      </c>
      <c r="B67" t="str">
        <f>IF(ISBLANK('List of Employees'!B73),"",'List of Employees'!B73)</f>
        <v>ANGELES ANNABEL D.</v>
      </c>
      <c r="C67" s="25" t="str">
        <f>VLOOKUP(Table3[[#This Row],[EMPLOYEE NAME]],'List of Employees'!$B$4:$H$766,6)</f>
        <v>CASUAL</v>
      </c>
      <c r="I67" s="27">
        <f>SUM(Table3[[#This Row],['# SICK LEAVE]:['#OTHERS]])</f>
        <v>0</v>
      </c>
    </row>
    <row r="68" spans="1:9" x14ac:dyDescent="0.3">
      <c r="A68" s="27">
        <f t="shared" si="0"/>
        <v>63</v>
      </c>
      <c r="B68" t="str">
        <f>IF(ISBLANK('List of Employees'!B74),"",'List of Employees'!B74)</f>
        <v>ANTIENZA VENUS R.</v>
      </c>
      <c r="C68" s="25" t="str">
        <f>VLOOKUP(Table3[[#This Row],[EMPLOYEE NAME]],'List of Employees'!$B$4:$H$766,6)</f>
        <v>CASUAL</v>
      </c>
      <c r="I68" s="27">
        <f>SUM(Table3[[#This Row],['# SICK LEAVE]:['#OTHERS]])</f>
        <v>0</v>
      </c>
    </row>
    <row r="69" spans="1:9" x14ac:dyDescent="0.3">
      <c r="A69" s="27">
        <f t="shared" si="0"/>
        <v>64</v>
      </c>
      <c r="B69" t="str">
        <f>IF(ISBLANK('List of Employees'!B75),"",'List of Employees'!B75)</f>
        <v>AQUINO PACITA ROSARIO Z.</v>
      </c>
      <c r="C69" s="25" t="str">
        <f>VLOOKUP(Table3[[#This Row],[EMPLOYEE NAME]],'List of Employees'!$B$4:$H$766,6)</f>
        <v>PERMANENT</v>
      </c>
      <c r="I69" s="27">
        <f>SUM(Table3[[#This Row],['# SICK LEAVE]:['#OTHERS]])</f>
        <v>0</v>
      </c>
    </row>
    <row r="70" spans="1:9" x14ac:dyDescent="0.3">
      <c r="A70" s="27">
        <f t="shared" ref="A70:A133" si="1">IF(ISBLANK(B70),"",ROW(A65))</f>
        <v>65</v>
      </c>
      <c r="B70" t="str">
        <f>IF(ISBLANK('List of Employees'!B76),"",'List of Employees'!B76)</f>
        <v>ARCILLA MAYETTE A.</v>
      </c>
      <c r="C70" s="25" t="str">
        <f>VLOOKUP(Table3[[#This Row],[EMPLOYEE NAME]],'List of Employees'!$B$4:$H$766,6)</f>
        <v>PERMANENT</v>
      </c>
      <c r="I70" s="27">
        <f>SUM(Table3[[#This Row],['# SICK LEAVE]:['#OTHERS]])</f>
        <v>0</v>
      </c>
    </row>
    <row r="71" spans="1:9" x14ac:dyDescent="0.3">
      <c r="A71" s="27">
        <f t="shared" si="1"/>
        <v>66</v>
      </c>
      <c r="B71" t="str">
        <f>IF(ISBLANK('List of Employees'!B77),"",'List of Employees'!B77)</f>
        <v>ARCULLO MELISSA A.</v>
      </c>
      <c r="C71" s="25" t="str">
        <f>VLOOKUP(Table3[[#This Row],[EMPLOYEE NAME]],'List of Employees'!$B$4:$H$766,6)</f>
        <v>PERMANENT</v>
      </c>
      <c r="I71" s="27">
        <f>SUM(Table3[[#This Row],['# SICK LEAVE]:['#OTHERS]])</f>
        <v>0</v>
      </c>
    </row>
    <row r="72" spans="1:9" x14ac:dyDescent="0.3">
      <c r="A72" s="27">
        <f t="shared" si="1"/>
        <v>67</v>
      </c>
      <c r="B72" t="str">
        <f>IF(ISBLANK('List of Employees'!B78),"",'List of Employees'!B78)</f>
        <v>ARELLANO CARMELA D.</v>
      </c>
      <c r="C72" s="25" t="str">
        <f>VLOOKUP(Table3[[#This Row],[EMPLOYEE NAME]],'List of Employees'!$B$4:$H$766,6)</f>
        <v>CASUAL</v>
      </c>
      <c r="I72" s="27">
        <f>SUM(Table3[[#This Row],['# SICK LEAVE]:['#OTHERS]])</f>
        <v>0</v>
      </c>
    </row>
    <row r="73" spans="1:9" x14ac:dyDescent="0.3">
      <c r="A73" s="27">
        <f t="shared" si="1"/>
        <v>68</v>
      </c>
      <c r="B73" t="str">
        <f>IF(ISBLANK('List of Employees'!B79),"",'List of Employees'!B79)</f>
        <v>ASIDO LEONILA R.</v>
      </c>
      <c r="C73" s="25" t="str">
        <f>VLOOKUP(Table3[[#This Row],[EMPLOYEE NAME]],'List of Employees'!$B$4:$H$766,6)</f>
        <v>CASUAL</v>
      </c>
      <c r="I73" s="27">
        <f>SUM(Table3[[#This Row],['# SICK LEAVE]:['#OTHERS]])</f>
        <v>0</v>
      </c>
    </row>
    <row r="74" spans="1:9" x14ac:dyDescent="0.3">
      <c r="A74" s="27">
        <f t="shared" si="1"/>
        <v>69</v>
      </c>
      <c r="B74" t="str">
        <f>IF(ISBLANK('List of Employees'!B81),"",'List of Employees'!B81)</f>
        <v>ATIENZA JAYSON E.</v>
      </c>
      <c r="C74" s="25" t="str">
        <f>VLOOKUP(Table3[[#This Row],[EMPLOYEE NAME]],'List of Employees'!$B$4:$H$766,6)</f>
        <v>CASUAL</v>
      </c>
      <c r="I74" s="27">
        <f>SUM(Table3[[#This Row],['# SICK LEAVE]:['#OTHERS]])</f>
        <v>0</v>
      </c>
    </row>
    <row r="75" spans="1:9" x14ac:dyDescent="0.3">
      <c r="A75" s="27">
        <f t="shared" si="1"/>
        <v>70</v>
      </c>
      <c r="B75" t="str">
        <f>IF(ISBLANK('List of Employees'!B82),"",'List of Employees'!B82)</f>
        <v>ATIENZA JULIE ANN A.</v>
      </c>
      <c r="C75" s="25" t="str">
        <f>VLOOKUP(Table3[[#This Row],[EMPLOYEE NAME]],'List of Employees'!$B$4:$H$766,6)</f>
        <v>PERMANENT</v>
      </c>
      <c r="I75" s="27">
        <f>SUM(Table3[[#This Row],['# SICK LEAVE]:['#OTHERS]])</f>
        <v>0</v>
      </c>
    </row>
    <row r="76" spans="1:9" x14ac:dyDescent="0.3">
      <c r="A76" s="27">
        <f t="shared" si="1"/>
        <v>71</v>
      </c>
      <c r="B76" t="str">
        <f>IF(ISBLANK('List of Employees'!B83),"",'List of Employees'!B83)</f>
        <v>ATIENZA MARVIN G.</v>
      </c>
      <c r="C76" s="25" t="str">
        <f>VLOOKUP(Table3[[#This Row],[EMPLOYEE NAME]],'List of Employees'!$B$4:$H$766,6)</f>
        <v>PERMANENT</v>
      </c>
      <c r="I76" s="27">
        <f>SUM(Table3[[#This Row],['# SICK LEAVE]:['#OTHERS]])</f>
        <v>0</v>
      </c>
    </row>
    <row r="77" spans="1:9" x14ac:dyDescent="0.3">
      <c r="A77" s="27">
        <f t="shared" si="1"/>
        <v>72</v>
      </c>
      <c r="B77" t="str">
        <f>IF(ISBLANK('List of Employees'!B84),"",'List of Employees'!B84)</f>
        <v xml:space="preserve">ATIENZA VENUS  </v>
      </c>
      <c r="C77" s="25" t="str">
        <f>VLOOKUP(Table3[[#This Row],[EMPLOYEE NAME]],'List of Employees'!$B$4:$H$766,6)</f>
        <v>CASUAL</v>
      </c>
      <c r="I77" s="27">
        <f>SUM(Table3[[#This Row],['# SICK LEAVE]:['#OTHERS]])</f>
        <v>0</v>
      </c>
    </row>
    <row r="78" spans="1:9" x14ac:dyDescent="0.3">
      <c r="A78" s="27">
        <f t="shared" si="1"/>
        <v>73</v>
      </c>
      <c r="B78" t="str">
        <f>IF(ISBLANK('List of Employees'!B85),"",'List of Employees'!B85)</f>
        <v>AUDITOR AILEEN D.</v>
      </c>
      <c r="C78" s="25" t="str">
        <f>VLOOKUP(Table3[[#This Row],[EMPLOYEE NAME]],'List of Employees'!$B$4:$H$766,6)</f>
        <v>PERMANENT</v>
      </c>
      <c r="I78" s="27">
        <f>SUM(Table3[[#This Row],['# SICK LEAVE]:['#OTHERS]])</f>
        <v>0</v>
      </c>
    </row>
    <row r="79" spans="1:9" x14ac:dyDescent="0.3">
      <c r="A79" s="27">
        <f t="shared" si="1"/>
        <v>74</v>
      </c>
      <c r="B79" t="str">
        <f>IF(ISBLANK('List of Employees'!B86),"",'List of Employees'!B86)</f>
        <v>AUSTRIA KIM E.</v>
      </c>
      <c r="C79" s="25" t="str">
        <f>VLOOKUP(Table3[[#This Row],[EMPLOYEE NAME]],'List of Employees'!$B$4:$H$766,6)</f>
        <v>PERMANENT</v>
      </c>
      <c r="I79" s="27">
        <f>SUM(Table3[[#This Row],['# SICK LEAVE]:['#OTHERS]])</f>
        <v>0</v>
      </c>
    </row>
    <row r="80" spans="1:9" x14ac:dyDescent="0.3">
      <c r="A80" s="27">
        <f t="shared" si="1"/>
        <v>75</v>
      </c>
      <c r="B80" t="str">
        <f>IF(ISBLANK('List of Employees'!B87),"",'List of Employees'!B87)</f>
        <v>AYCARDO JOEL M.</v>
      </c>
      <c r="C80" s="25" t="str">
        <f>VLOOKUP(Table3[[#This Row],[EMPLOYEE NAME]],'List of Employees'!$B$4:$H$766,6)</f>
        <v>PERMANENT</v>
      </c>
      <c r="I80" s="27">
        <f>SUM(Table3[[#This Row],['# SICK LEAVE]:['#OTHERS]])</f>
        <v>0</v>
      </c>
    </row>
    <row r="81" spans="1:9" x14ac:dyDescent="0.3">
      <c r="A81" s="27">
        <f t="shared" si="1"/>
        <v>76</v>
      </c>
      <c r="B81" t="str">
        <f>IF(ISBLANK('List of Employees'!B88),"",'List of Employees'!B88)</f>
        <v>AYCARDO PILILLA V.</v>
      </c>
      <c r="C81" s="25" t="str">
        <f>VLOOKUP(Table3[[#This Row],[EMPLOYEE NAME]],'List of Employees'!$B$4:$H$766,6)</f>
        <v>PERMANENT</v>
      </c>
      <c r="I81" s="27">
        <f>SUM(Table3[[#This Row],['# SICK LEAVE]:['#OTHERS]])</f>
        <v>0</v>
      </c>
    </row>
    <row r="82" spans="1:9" x14ac:dyDescent="0.3">
      <c r="A82" s="27">
        <f t="shared" si="1"/>
        <v>77</v>
      </c>
      <c r="B82" t="str">
        <f>IF(ISBLANK('List of Employees'!B89),"",'List of Employees'!B89)</f>
        <v>BAAS TERESITA C.</v>
      </c>
      <c r="C82" s="25" t="str">
        <f>VLOOKUP(Table3[[#This Row],[EMPLOYEE NAME]],'List of Employees'!$B$4:$H$766,6)</f>
        <v>PERMANENT</v>
      </c>
      <c r="I82" s="27">
        <f>SUM(Table3[[#This Row],['# SICK LEAVE]:['#OTHERS]])</f>
        <v>0</v>
      </c>
    </row>
    <row r="83" spans="1:9" x14ac:dyDescent="0.3">
      <c r="A83" s="27">
        <f t="shared" si="1"/>
        <v>78</v>
      </c>
      <c r="B83" t="str">
        <f>IF(ISBLANK('List of Employees'!B91),"",'List of Employees'!B91)</f>
        <v>BALANI FREDIRICK R.</v>
      </c>
      <c r="C83" s="25" t="str">
        <f>VLOOKUP(Table3[[#This Row],[EMPLOYEE NAME]],'List of Employees'!$B$4:$H$766,6)</f>
        <v>JOBCON</v>
      </c>
      <c r="I83" s="27">
        <f>SUM(Table3[[#This Row],['# SICK LEAVE]:['#OTHERS]])</f>
        <v>0</v>
      </c>
    </row>
    <row r="84" spans="1:9" x14ac:dyDescent="0.3">
      <c r="A84" s="27">
        <f t="shared" si="1"/>
        <v>79</v>
      </c>
      <c r="B84" t="str">
        <f>IF(ISBLANK('List of Employees'!B92),"",'List of Employees'!B92)</f>
        <v>BALANI MICHAEL D.</v>
      </c>
      <c r="C84" s="25" t="str">
        <f>VLOOKUP(Table3[[#This Row],[EMPLOYEE NAME]],'List of Employees'!$B$4:$H$766,6)</f>
        <v>PERMANENT</v>
      </c>
      <c r="I84" s="27">
        <f>SUM(Table3[[#This Row],['# SICK LEAVE]:['#OTHERS]])</f>
        <v>0</v>
      </c>
    </row>
    <row r="85" spans="1:9" x14ac:dyDescent="0.3">
      <c r="A85" s="27">
        <f t="shared" si="1"/>
        <v>80</v>
      </c>
      <c r="B85" t="str">
        <f>IF(ISBLANK('List of Employees'!B93),"",'List of Employees'!B93)</f>
        <v>BALBUENA KRISNA MIGUELA S.</v>
      </c>
      <c r="C85" s="25" t="str">
        <f>VLOOKUP(Table3[[#This Row],[EMPLOYEE NAME]],'List of Employees'!$B$4:$H$766,6)</f>
        <v>CASUAL</v>
      </c>
      <c r="I85" s="27">
        <f>SUM(Table3[[#This Row],['# SICK LEAVE]:['#OTHERS]])</f>
        <v>0</v>
      </c>
    </row>
    <row r="86" spans="1:9" x14ac:dyDescent="0.3">
      <c r="A86" s="27">
        <f t="shared" si="1"/>
        <v>81</v>
      </c>
      <c r="B86" t="str">
        <f>IF(ISBLANK('List of Employees'!B94),"",'List of Employees'!B94)</f>
        <v>BANICO PILAR B.</v>
      </c>
      <c r="C86" s="25" t="str">
        <f>VLOOKUP(Table3[[#This Row],[EMPLOYEE NAME]],'List of Employees'!$B$4:$H$766,6)</f>
        <v>PERMANENT</v>
      </c>
      <c r="I86" s="27">
        <f>SUM(Table3[[#This Row],['# SICK LEAVE]:['#OTHERS]])</f>
        <v>0</v>
      </c>
    </row>
    <row r="87" spans="1:9" x14ac:dyDescent="0.3">
      <c r="A87" s="27">
        <f t="shared" si="1"/>
        <v>82</v>
      </c>
      <c r="B87" t="str">
        <f>IF(ISBLANK('List of Employees'!B95),"",'List of Employees'!B95)</f>
        <v>BAROA JONA A.</v>
      </c>
      <c r="C87" s="25" t="str">
        <f>VLOOKUP(Table3[[#This Row],[EMPLOYEE NAME]],'List of Employees'!$B$4:$H$766,6)</f>
        <v>CASUAL</v>
      </c>
      <c r="I87" s="27">
        <f>SUM(Table3[[#This Row],['# SICK LEAVE]:['#OTHERS]])</f>
        <v>0</v>
      </c>
    </row>
    <row r="88" spans="1:9" x14ac:dyDescent="0.3">
      <c r="A88" s="27">
        <f t="shared" si="1"/>
        <v>83</v>
      </c>
      <c r="B88" t="str">
        <f>IF(ISBLANK('List of Employees'!B96),"",'List of Employees'!B96)</f>
        <v>BATHAN ELVIRA R.</v>
      </c>
      <c r="C88" s="25" t="str">
        <f>VLOOKUP(Table3[[#This Row],[EMPLOYEE NAME]],'List of Employees'!$B$4:$H$766,6)</f>
        <v>CASUAL</v>
      </c>
      <c r="I88" s="27">
        <f>SUM(Table3[[#This Row],['# SICK LEAVE]:['#OTHERS]])</f>
        <v>0</v>
      </c>
    </row>
    <row r="89" spans="1:9" x14ac:dyDescent="0.3">
      <c r="A89" s="27">
        <f t="shared" si="1"/>
        <v>84</v>
      </c>
      <c r="B89" t="str">
        <f>IF(ISBLANK('List of Employees'!B97),"",'List of Employees'!B97)</f>
        <v>BATHAN FRANNIE P.</v>
      </c>
      <c r="C89" s="25" t="str">
        <f>VLOOKUP(Table3[[#This Row],[EMPLOYEE NAME]],'List of Employees'!$B$4:$H$766,6)</f>
        <v>PERMANENT</v>
      </c>
      <c r="I89" s="27">
        <f>SUM(Table3[[#This Row],['# SICK LEAVE]:['#OTHERS]])</f>
        <v>0</v>
      </c>
    </row>
    <row r="90" spans="1:9" x14ac:dyDescent="0.3">
      <c r="A90" s="27">
        <f t="shared" si="1"/>
        <v>85</v>
      </c>
      <c r="B90" t="str">
        <f>IF(ISBLANK('List of Employees'!B98),"",'List of Employees'!B98)</f>
        <v>BATIBOT REYNALDO D.</v>
      </c>
      <c r="C90" s="25" t="str">
        <f>VLOOKUP(Table3[[#This Row],[EMPLOYEE NAME]],'List of Employees'!$B$4:$H$766,6)</f>
        <v>PERMANENT</v>
      </c>
      <c r="I90" s="27">
        <f>SUM(Table3[[#This Row],['# SICK LEAVE]:['#OTHERS]])</f>
        <v>0</v>
      </c>
    </row>
    <row r="91" spans="1:9" x14ac:dyDescent="0.3">
      <c r="A91" s="27">
        <f t="shared" si="1"/>
        <v>86</v>
      </c>
      <c r="B91" t="str">
        <f>IF(ISBLANK('List of Employees'!B99),"",'List of Employees'!B99)</f>
        <v>BATINO CLARO C.</v>
      </c>
      <c r="C91" s="25" t="str">
        <f>VLOOKUP(Table3[[#This Row],[EMPLOYEE NAME]],'List of Employees'!$B$4:$H$766,6)</f>
        <v>CASUAL</v>
      </c>
      <c r="I91" s="27">
        <f>SUM(Table3[[#This Row],['# SICK LEAVE]:['#OTHERS]])</f>
        <v>0</v>
      </c>
    </row>
    <row r="92" spans="1:9" x14ac:dyDescent="0.3">
      <c r="A92" s="27">
        <f t="shared" si="1"/>
        <v>87</v>
      </c>
      <c r="B92" t="str">
        <f>IF(ISBLANK('List of Employees'!B100),"",'List of Employees'!B100)</f>
        <v>BATINO FELISA C.</v>
      </c>
      <c r="C92" s="25" t="str">
        <f>VLOOKUP(Table3[[#This Row],[EMPLOYEE NAME]],'List of Employees'!$B$4:$H$766,6)</f>
        <v>PERMANENT</v>
      </c>
      <c r="I92" s="27">
        <f>SUM(Table3[[#This Row],['# SICK LEAVE]:['#OTHERS]])</f>
        <v>0</v>
      </c>
    </row>
    <row r="93" spans="1:9" x14ac:dyDescent="0.3">
      <c r="A93" s="27">
        <f t="shared" si="1"/>
        <v>88</v>
      </c>
      <c r="B93" t="str">
        <f>IF(ISBLANK('List of Employees'!B101),"",'List of Employees'!B101)</f>
        <v>BAURILE LOURDES Q.</v>
      </c>
      <c r="C93" s="25" t="str">
        <f>VLOOKUP(Table3[[#This Row],[EMPLOYEE NAME]],'List of Employees'!$B$4:$H$766,6)</f>
        <v>PERMANENT</v>
      </c>
      <c r="I93" s="27">
        <f>SUM(Table3[[#This Row],['# SICK LEAVE]:['#OTHERS]])</f>
        <v>0</v>
      </c>
    </row>
    <row r="94" spans="1:9" x14ac:dyDescent="0.3">
      <c r="A94" s="27">
        <f t="shared" si="1"/>
        <v>89</v>
      </c>
      <c r="B94" t="str">
        <f>IF(ISBLANK('List of Employees'!B102),"",'List of Employees'!B102)</f>
        <v>BAUTISTA JANICE M.</v>
      </c>
      <c r="C94" s="25" t="str">
        <f>VLOOKUP(Table3[[#This Row],[EMPLOYEE NAME]],'List of Employees'!$B$4:$H$766,6)</f>
        <v>PERMANENT</v>
      </c>
      <c r="I94" s="27">
        <f>SUM(Table3[[#This Row],['# SICK LEAVE]:['#OTHERS]])</f>
        <v>0</v>
      </c>
    </row>
    <row r="95" spans="1:9" x14ac:dyDescent="0.3">
      <c r="A95" s="27">
        <f t="shared" si="1"/>
        <v>90</v>
      </c>
      <c r="B95" t="str">
        <f>IF(ISBLANK('List of Employees'!B103),"",'List of Employees'!B103)</f>
        <v>BAY AMIE C.</v>
      </c>
      <c r="C95" s="25" t="str">
        <f>VLOOKUP(Table3[[#This Row],[EMPLOYEE NAME]],'List of Employees'!$B$4:$H$766,6)</f>
        <v>CASUAL</v>
      </c>
      <c r="I95" s="27">
        <f>SUM(Table3[[#This Row],['# SICK LEAVE]:['#OTHERS]])</f>
        <v>0</v>
      </c>
    </row>
    <row r="96" spans="1:9" x14ac:dyDescent="0.3">
      <c r="A96" s="27">
        <f t="shared" si="1"/>
        <v>91</v>
      </c>
      <c r="B96" t="str">
        <f>IF(ISBLANK('List of Employees'!B104),"",'List of Employees'!B104)</f>
        <v>BAYANI MACY A.</v>
      </c>
      <c r="C96" s="25" t="str">
        <f>VLOOKUP(Table3[[#This Row],[EMPLOYEE NAME]],'List of Employees'!$B$4:$H$766,6)</f>
        <v>CASUAL</v>
      </c>
      <c r="I96" s="27">
        <f>SUM(Table3[[#This Row],['# SICK LEAVE]:['#OTHERS]])</f>
        <v>0</v>
      </c>
    </row>
    <row r="97" spans="1:9" x14ac:dyDescent="0.3">
      <c r="A97" s="27">
        <f t="shared" si="1"/>
        <v>92</v>
      </c>
      <c r="B97" t="str">
        <f>IF(ISBLANK('List of Employees'!B105),"",'List of Employees'!B105)</f>
        <v>BAYBAY ARNOLD C.</v>
      </c>
      <c r="C97" s="25" t="str">
        <f>VLOOKUP(Table3[[#This Row],[EMPLOYEE NAME]],'List of Employees'!$B$4:$H$766,6)</f>
        <v>CASUAL</v>
      </c>
      <c r="I97" s="27">
        <f>SUM(Table3[[#This Row],['# SICK LEAVE]:['#OTHERS]])</f>
        <v>0</v>
      </c>
    </row>
    <row r="98" spans="1:9" x14ac:dyDescent="0.3">
      <c r="A98" s="27">
        <f t="shared" si="1"/>
        <v>93</v>
      </c>
      <c r="B98" t="str">
        <f>IF(ISBLANK('List of Employees'!B106),"",'List of Employees'!B106)</f>
        <v>BAYBAY EDLYN L.</v>
      </c>
      <c r="C98" s="25" t="str">
        <f>VLOOKUP(Table3[[#This Row],[EMPLOYEE NAME]],'List of Employees'!$B$4:$H$766,6)</f>
        <v>CASUAL</v>
      </c>
      <c r="I98" s="27">
        <f>SUM(Table3[[#This Row],['# SICK LEAVE]:['#OTHERS]])</f>
        <v>0</v>
      </c>
    </row>
    <row r="99" spans="1:9" x14ac:dyDescent="0.3">
      <c r="A99" s="27">
        <f t="shared" si="1"/>
        <v>94</v>
      </c>
      <c r="B99" t="str">
        <f>IF(ISBLANK('List of Employees'!B107),"",'List of Employees'!B107)</f>
        <v>BAYBAY JOLINA S.</v>
      </c>
      <c r="C99" s="25" t="str">
        <f>VLOOKUP(Table3[[#This Row],[EMPLOYEE NAME]],'List of Employees'!$B$4:$H$766,6)</f>
        <v>PERMANENT</v>
      </c>
      <c r="I99" s="27">
        <f>SUM(Table3[[#This Row],['# SICK LEAVE]:['#OTHERS]])</f>
        <v>0</v>
      </c>
    </row>
    <row r="100" spans="1:9" x14ac:dyDescent="0.3">
      <c r="A100" s="27">
        <f t="shared" si="1"/>
        <v>95</v>
      </c>
      <c r="B100" t="str">
        <f>IF(ISBLANK('List of Employees'!B108),"",'List of Employees'!B108)</f>
        <v>BAYBAY LINDA G.</v>
      </c>
      <c r="C100" s="25" t="str">
        <f>VLOOKUP(Table3[[#This Row],[EMPLOYEE NAME]],'List of Employees'!$B$4:$H$766,6)</f>
        <v>PERMANENT</v>
      </c>
      <c r="I100" s="27">
        <f>SUM(Table3[[#This Row],['# SICK LEAVE]:['#OTHERS]])</f>
        <v>0</v>
      </c>
    </row>
    <row r="101" spans="1:9" x14ac:dyDescent="0.3">
      <c r="A101" s="27">
        <f t="shared" si="1"/>
        <v>96</v>
      </c>
      <c r="B101" t="str">
        <f>IF(ISBLANK('List of Employees'!B109),"",'List of Employees'!B109)</f>
        <v>BAYBAY LOLITA B.</v>
      </c>
      <c r="C101" s="25" t="str">
        <f>VLOOKUP(Table3[[#This Row],[EMPLOYEE NAME]],'List of Employees'!$B$4:$H$766,6)</f>
        <v>PERMANENT</v>
      </c>
      <c r="I101" s="27">
        <f>SUM(Table3[[#This Row],['# SICK LEAVE]:['#OTHERS]])</f>
        <v>0</v>
      </c>
    </row>
    <row r="102" spans="1:9" x14ac:dyDescent="0.3">
      <c r="A102" s="27">
        <f t="shared" si="1"/>
        <v>97</v>
      </c>
      <c r="B102" t="str">
        <f>IF(ISBLANK('List of Employees'!B110),"",'List of Employees'!B110)</f>
        <v>BAYBAY MA. PAZ R.</v>
      </c>
      <c r="C102" s="25" t="str">
        <f>VLOOKUP(Table3[[#This Row],[EMPLOYEE NAME]],'List of Employees'!$B$4:$H$766,6)</f>
        <v>PERMANENT</v>
      </c>
      <c r="I102" s="27">
        <f>SUM(Table3[[#This Row],['# SICK LEAVE]:['#OTHERS]])</f>
        <v>0</v>
      </c>
    </row>
    <row r="103" spans="1:9" x14ac:dyDescent="0.3">
      <c r="A103" s="27">
        <f t="shared" si="1"/>
        <v>98</v>
      </c>
      <c r="B103" t="str">
        <f>IF(ISBLANK('List of Employees'!B111),"",'List of Employees'!B111)</f>
        <v>BAYBAY MA. ROSA A.</v>
      </c>
      <c r="C103" s="25" t="str">
        <f>VLOOKUP(Table3[[#This Row],[EMPLOYEE NAME]],'List of Employees'!$B$4:$H$766,6)</f>
        <v>PERMANENT</v>
      </c>
      <c r="I103" s="27">
        <f>SUM(Table3[[#This Row],['# SICK LEAVE]:['#OTHERS]])</f>
        <v>0</v>
      </c>
    </row>
    <row r="104" spans="1:9" x14ac:dyDescent="0.3">
      <c r="A104" s="27">
        <f t="shared" si="1"/>
        <v>99</v>
      </c>
      <c r="B104" t="str">
        <f>IF(ISBLANK('List of Employees'!B112),"",'List of Employees'!B112)</f>
        <v xml:space="preserve">BAYBAY MARCELO  </v>
      </c>
      <c r="C104" s="25" t="str">
        <f>VLOOKUP(Table3[[#This Row],[EMPLOYEE NAME]],'List of Employees'!$B$4:$H$766,6)</f>
        <v>PERMANENT</v>
      </c>
      <c r="I104" s="27">
        <f>SUM(Table3[[#This Row],['# SICK LEAVE]:['#OTHERS]])</f>
        <v>0</v>
      </c>
    </row>
    <row r="105" spans="1:9" x14ac:dyDescent="0.3">
      <c r="A105" s="27">
        <f t="shared" si="1"/>
        <v>100</v>
      </c>
      <c r="B105" t="str">
        <f>IF(ISBLANK('List of Employees'!B113),"",'List of Employees'!B113)</f>
        <v>BAYBAY NOEL C.</v>
      </c>
      <c r="C105" s="25" t="str">
        <f>VLOOKUP(Table3[[#This Row],[EMPLOYEE NAME]],'List of Employees'!$B$4:$H$766,6)</f>
        <v>PERMANENT</v>
      </c>
      <c r="I105" s="27">
        <f>SUM(Table3[[#This Row],['# SICK LEAVE]:['#OTHERS]])</f>
        <v>0</v>
      </c>
    </row>
    <row r="106" spans="1:9" x14ac:dyDescent="0.3">
      <c r="A106" s="27">
        <f t="shared" si="1"/>
        <v>101</v>
      </c>
      <c r="B106" t="str">
        <f>IF(ISBLANK('List of Employees'!B114),"",'List of Employees'!B114)</f>
        <v>BAYHON GEORGE G.</v>
      </c>
      <c r="C106" s="25" t="str">
        <f>VLOOKUP(Table3[[#This Row],[EMPLOYEE NAME]],'List of Employees'!$B$4:$H$766,6)</f>
        <v>PERMANENT</v>
      </c>
      <c r="I106" s="27">
        <f>SUM(Table3[[#This Row],['# SICK LEAVE]:['#OTHERS]])</f>
        <v>0</v>
      </c>
    </row>
    <row r="107" spans="1:9" x14ac:dyDescent="0.3">
      <c r="A107" s="27">
        <f t="shared" si="1"/>
        <v>102</v>
      </c>
      <c r="B107" t="str">
        <f>IF(ISBLANK('List of Employees'!B115),"",'List of Employees'!B115)</f>
        <v>BAYHON LUISITO G.</v>
      </c>
      <c r="C107" s="25" t="str">
        <f>VLOOKUP(Table3[[#This Row],[EMPLOYEE NAME]],'List of Employees'!$B$4:$H$766,6)</f>
        <v>PERMANENT</v>
      </c>
      <c r="I107" s="27">
        <f>SUM(Table3[[#This Row],['# SICK LEAVE]:['#OTHERS]])</f>
        <v>0</v>
      </c>
    </row>
    <row r="108" spans="1:9" x14ac:dyDescent="0.3">
      <c r="A108" s="27">
        <f t="shared" si="1"/>
        <v>103</v>
      </c>
      <c r="B108" t="str">
        <f>IF(ISBLANK('List of Employees'!B116),"",'List of Employees'!B116)</f>
        <v xml:space="preserve">BAYHON VIOLETA  </v>
      </c>
      <c r="C108" s="25" t="str">
        <f>VLOOKUP(Table3[[#This Row],[EMPLOYEE NAME]],'List of Employees'!$B$4:$H$766,6)</f>
        <v>PERMANENT</v>
      </c>
      <c r="I108" s="27">
        <f>SUM(Table3[[#This Row],['# SICK LEAVE]:['#OTHERS]])</f>
        <v>0</v>
      </c>
    </row>
    <row r="109" spans="1:9" x14ac:dyDescent="0.3">
      <c r="A109" s="27">
        <f t="shared" si="1"/>
        <v>104</v>
      </c>
      <c r="B109" t="str">
        <f>IF(ISBLANK('List of Employees'!B117),"",'List of Employees'!B117)</f>
        <v>BAYLA EVANGELINE C.</v>
      </c>
      <c r="C109" s="25" t="str">
        <f>VLOOKUP(Table3[[#This Row],[EMPLOYEE NAME]],'List of Employees'!$B$4:$H$766,6)</f>
        <v>PERMANENT</v>
      </c>
      <c r="I109" s="27">
        <f>SUM(Table3[[#This Row],['# SICK LEAVE]:['#OTHERS]])</f>
        <v>0</v>
      </c>
    </row>
    <row r="110" spans="1:9" x14ac:dyDescent="0.3">
      <c r="A110" s="27">
        <f t="shared" si="1"/>
        <v>105</v>
      </c>
      <c r="B110" t="str">
        <f>IF(ISBLANK('List of Employees'!B118),"",'List of Employees'!B118)</f>
        <v>BAYOT ANABEL D.</v>
      </c>
      <c r="C110" s="25" t="str">
        <f>VLOOKUP(Table3[[#This Row],[EMPLOYEE NAME]],'List of Employees'!$B$4:$H$766,6)</f>
        <v>PERMANENT</v>
      </c>
      <c r="I110" s="27">
        <f>SUM(Table3[[#This Row],['# SICK LEAVE]:['#OTHERS]])</f>
        <v>0</v>
      </c>
    </row>
    <row r="111" spans="1:9" x14ac:dyDescent="0.3">
      <c r="A111" s="27">
        <f t="shared" si="1"/>
        <v>106</v>
      </c>
      <c r="B111" t="str">
        <f>IF(ISBLANK('List of Employees'!B119),"",'List of Employees'!B119)</f>
        <v>BAYOT ANISIA P.</v>
      </c>
      <c r="C111" s="25" t="str">
        <f>VLOOKUP(Table3[[#This Row],[EMPLOYEE NAME]],'List of Employees'!$B$4:$H$766,6)</f>
        <v>PERMANENT</v>
      </c>
      <c r="I111" s="27">
        <f>SUM(Table3[[#This Row],['# SICK LEAVE]:['#OTHERS]])</f>
        <v>0</v>
      </c>
    </row>
    <row r="112" spans="1:9" x14ac:dyDescent="0.3">
      <c r="A112" s="27">
        <f t="shared" si="1"/>
        <v>107</v>
      </c>
      <c r="B112" t="str">
        <f>IF(ISBLANK('List of Employees'!B120),"",'List of Employees'!B120)</f>
        <v>BAYOT ELAINE B.</v>
      </c>
      <c r="C112" s="25" t="str">
        <f>VLOOKUP(Table3[[#This Row],[EMPLOYEE NAME]],'List of Employees'!$B$4:$H$766,6)</f>
        <v>PERMANENT</v>
      </c>
      <c r="I112" s="27">
        <f>SUM(Table3[[#This Row],['# SICK LEAVE]:['#OTHERS]])</f>
        <v>0</v>
      </c>
    </row>
    <row r="113" spans="1:9" x14ac:dyDescent="0.3">
      <c r="A113" s="27">
        <f t="shared" si="1"/>
        <v>108</v>
      </c>
      <c r="B113" t="str">
        <f>IF(ISBLANK('List of Employees'!B121),"",'List of Employees'!B121)</f>
        <v>BAYOT EMILIANA C.</v>
      </c>
      <c r="C113" s="25" t="str">
        <f>VLOOKUP(Table3[[#This Row],[EMPLOYEE NAME]],'List of Employees'!$B$4:$H$766,6)</f>
        <v>PERMANENT</v>
      </c>
      <c r="I113" s="27">
        <f>SUM(Table3[[#This Row],['# SICK LEAVE]:['#OTHERS]])</f>
        <v>0</v>
      </c>
    </row>
    <row r="114" spans="1:9" x14ac:dyDescent="0.3">
      <c r="A114" s="27">
        <f t="shared" si="1"/>
        <v>109</v>
      </c>
      <c r="B114" t="str">
        <f>IF(ISBLANK('List of Employees'!B122),"",'List of Employees'!B122)</f>
        <v>BAYOT GARRY L.</v>
      </c>
      <c r="C114" s="25" t="str">
        <f>VLOOKUP(Table3[[#This Row],[EMPLOYEE NAME]],'List of Employees'!$B$4:$H$766,6)</f>
        <v>CASUAL</v>
      </c>
      <c r="I114" s="27">
        <f>SUM(Table3[[#This Row],['# SICK LEAVE]:['#OTHERS]])</f>
        <v>0</v>
      </c>
    </row>
    <row r="115" spans="1:9" x14ac:dyDescent="0.3">
      <c r="A115" s="27">
        <f t="shared" si="1"/>
        <v>110</v>
      </c>
      <c r="B115" t="str">
        <f>IF(ISBLANK('List of Employees'!B123),"",'List of Employees'!B123)</f>
        <v>BAYOT JASMINE A.</v>
      </c>
      <c r="C115" s="25" t="str">
        <f>VLOOKUP(Table3[[#This Row],[EMPLOYEE NAME]],'List of Employees'!$B$4:$H$766,6)</f>
        <v>JOBCON</v>
      </c>
      <c r="I115" s="27">
        <f>SUM(Table3[[#This Row],['# SICK LEAVE]:['#OTHERS]])</f>
        <v>0</v>
      </c>
    </row>
    <row r="116" spans="1:9" x14ac:dyDescent="0.3">
      <c r="A116" s="27">
        <f t="shared" si="1"/>
        <v>111</v>
      </c>
      <c r="B116" t="str">
        <f>IF(ISBLANK('List of Employees'!B124),"",'List of Employees'!B124)</f>
        <v>BAYOT MERCED M.</v>
      </c>
      <c r="C116" s="25" t="str">
        <f>VLOOKUP(Table3[[#This Row],[EMPLOYEE NAME]],'List of Employees'!$B$4:$H$766,6)</f>
        <v>PERMANENT</v>
      </c>
      <c r="I116" s="27">
        <f>SUM(Table3[[#This Row],['# SICK LEAVE]:['#OTHERS]])</f>
        <v>0</v>
      </c>
    </row>
    <row r="117" spans="1:9" x14ac:dyDescent="0.3">
      <c r="A117" s="27">
        <f t="shared" si="1"/>
        <v>112</v>
      </c>
      <c r="B117" t="str">
        <f>IF(ISBLANK('List of Employees'!B125),"",'List of Employees'!B125)</f>
        <v>BAYOT RUMER M.</v>
      </c>
      <c r="C117" s="25" t="str">
        <f>VLOOKUP(Table3[[#This Row],[EMPLOYEE NAME]],'List of Employees'!$B$4:$H$766,6)</f>
        <v>PERMANENT</v>
      </c>
      <c r="I117" s="27">
        <f>SUM(Table3[[#This Row],['# SICK LEAVE]:['#OTHERS]])</f>
        <v>0</v>
      </c>
    </row>
    <row r="118" spans="1:9" x14ac:dyDescent="0.3">
      <c r="A118" s="27">
        <f t="shared" si="1"/>
        <v>113</v>
      </c>
      <c r="B118" t="str">
        <f>IF(ISBLANK('List of Employees'!B126),"",'List of Employees'!B126)</f>
        <v>BELOSTRINO JULIETA P.</v>
      </c>
      <c r="C118" s="25" t="str">
        <f>VLOOKUP(Table3[[#This Row],[EMPLOYEE NAME]],'List of Employees'!$B$4:$H$766,6)</f>
        <v>CASUAL</v>
      </c>
      <c r="I118" s="27">
        <f>SUM(Table3[[#This Row],['# SICK LEAVE]:['#OTHERS]])</f>
        <v>0</v>
      </c>
    </row>
    <row r="119" spans="1:9" x14ac:dyDescent="0.3">
      <c r="A119" s="27">
        <f t="shared" si="1"/>
        <v>114</v>
      </c>
      <c r="B119" t="str">
        <f>IF(ISBLANK('List of Employees'!B127),"",'List of Employees'!B127)</f>
        <v>BERGADO MARILOU B.</v>
      </c>
      <c r="C119" s="25" t="str">
        <f>VLOOKUP(Table3[[#This Row],[EMPLOYEE NAME]],'List of Employees'!$B$4:$H$766,6)</f>
        <v>CASUAL</v>
      </c>
      <c r="I119" s="27">
        <f>SUM(Table3[[#This Row],['# SICK LEAVE]:['#OTHERS]])</f>
        <v>0</v>
      </c>
    </row>
    <row r="120" spans="1:9" x14ac:dyDescent="0.3">
      <c r="A120" s="27">
        <f t="shared" si="1"/>
        <v>115</v>
      </c>
      <c r="B120" t="str">
        <f>IF(ISBLANK('List of Employees'!B128),"",'List of Employees'!B128)</f>
        <v>BERNALDEZ MARLONE P.</v>
      </c>
      <c r="C120" s="25" t="str">
        <f>VLOOKUP(Table3[[#This Row],[EMPLOYEE NAME]],'List of Employees'!$B$4:$H$766,6)</f>
        <v>PERMANENT</v>
      </c>
      <c r="I120" s="27">
        <f>SUM(Table3[[#This Row],['# SICK LEAVE]:['#OTHERS]])</f>
        <v>0</v>
      </c>
    </row>
    <row r="121" spans="1:9" x14ac:dyDescent="0.3">
      <c r="A121" s="27">
        <f t="shared" si="1"/>
        <v>116</v>
      </c>
      <c r="B121" t="str">
        <f>IF(ISBLANK('List of Employees'!B129),"",'List of Employees'!B129)</f>
        <v xml:space="preserve">BESAS TRECIA JOY  </v>
      </c>
      <c r="C121" s="25" t="str">
        <f>VLOOKUP(Table3[[#This Row],[EMPLOYEE NAME]],'List of Employees'!$B$4:$H$766,6)</f>
        <v>PERMANENT</v>
      </c>
      <c r="I121" s="27">
        <f>SUM(Table3[[#This Row],['# SICK LEAVE]:['#OTHERS]])</f>
        <v>0</v>
      </c>
    </row>
    <row r="122" spans="1:9" x14ac:dyDescent="0.3">
      <c r="A122" s="27">
        <f t="shared" si="1"/>
        <v>117</v>
      </c>
      <c r="B122" t="str">
        <f>IF(ISBLANK('List of Employees'!B130),"",'List of Employees'!B130)</f>
        <v>BISCOCHO JULIETA G.</v>
      </c>
      <c r="C122" s="25" t="str">
        <f>VLOOKUP(Table3[[#This Row],[EMPLOYEE NAME]],'List of Employees'!$B$4:$H$766,6)</f>
        <v>PERMANENT</v>
      </c>
      <c r="I122" s="27">
        <f>SUM(Table3[[#This Row],['# SICK LEAVE]:['#OTHERS]])</f>
        <v>0</v>
      </c>
    </row>
    <row r="123" spans="1:9" x14ac:dyDescent="0.3">
      <c r="A123" s="27">
        <f t="shared" si="1"/>
        <v>118</v>
      </c>
      <c r="B123" t="str">
        <f>IF(ISBLANK('List of Employees'!B131),"",'List of Employees'!B131)</f>
        <v>BITUIN LUCKY NIKKO G.</v>
      </c>
      <c r="C123" s="25" t="str">
        <f>VLOOKUP(Table3[[#This Row],[EMPLOYEE NAME]],'List of Employees'!$B$4:$H$766,6)</f>
        <v>CASUAL</v>
      </c>
      <c r="I123" s="27">
        <f>SUM(Table3[[#This Row],['# SICK LEAVE]:['#OTHERS]])</f>
        <v>0</v>
      </c>
    </row>
    <row r="124" spans="1:9" x14ac:dyDescent="0.3">
      <c r="A124" s="27">
        <f t="shared" si="1"/>
        <v>119</v>
      </c>
      <c r="B124" t="str">
        <f>IF(ISBLANK('List of Employees'!B132),"",'List of Employees'!B132)</f>
        <v>BOFILL ERNA P.</v>
      </c>
      <c r="C124" s="25" t="str">
        <f>VLOOKUP(Table3[[#This Row],[EMPLOYEE NAME]],'List of Employees'!$B$4:$H$766,6)</f>
        <v>PERMANENT</v>
      </c>
      <c r="I124" s="27">
        <f>SUM(Table3[[#This Row],['# SICK LEAVE]:['#OTHERS]])</f>
        <v>0</v>
      </c>
    </row>
    <row r="125" spans="1:9" x14ac:dyDescent="0.3">
      <c r="A125" s="27">
        <f t="shared" si="1"/>
        <v>120</v>
      </c>
      <c r="B125" t="str">
        <f>IF(ISBLANK('List of Employees'!B133),"",'List of Employees'!B133)</f>
        <v>BOHULANO MARY ANNE JOY B.</v>
      </c>
      <c r="C125" s="25" t="str">
        <f>VLOOKUP(Table3[[#This Row],[EMPLOYEE NAME]],'List of Employees'!$B$4:$H$766,6)</f>
        <v>PERMANENT</v>
      </c>
      <c r="I125" s="27">
        <f>SUM(Table3[[#This Row],['# SICK LEAVE]:['#OTHERS]])</f>
        <v>0</v>
      </c>
    </row>
    <row r="126" spans="1:9" x14ac:dyDescent="0.3">
      <c r="A126" s="27">
        <f t="shared" si="1"/>
        <v>121</v>
      </c>
      <c r="B126" t="str">
        <f>IF(ISBLANK('List of Employees'!B134),"",'List of Employees'!B134)</f>
        <v>BORJA EDWIN G.</v>
      </c>
      <c r="C126" s="25" t="str">
        <f>VLOOKUP(Table3[[#This Row],[EMPLOYEE NAME]],'List of Employees'!$B$4:$H$766,6)</f>
        <v>PERMANENT</v>
      </c>
      <c r="I126" s="27">
        <f>SUM(Table3[[#This Row],['# SICK LEAVE]:['#OTHERS]])</f>
        <v>0</v>
      </c>
    </row>
    <row r="127" spans="1:9" x14ac:dyDescent="0.3">
      <c r="A127" s="27">
        <f t="shared" si="1"/>
        <v>122</v>
      </c>
      <c r="B127" t="str">
        <f>IF(ISBLANK('List of Employees'!B135),"",'List of Employees'!B135)</f>
        <v>BORJA NECY M.</v>
      </c>
      <c r="C127" s="25" t="str">
        <f>VLOOKUP(Table3[[#This Row],[EMPLOYEE NAME]],'List of Employees'!$B$4:$H$766,6)</f>
        <v>PERMANENT</v>
      </c>
      <c r="I127" s="27">
        <f>SUM(Table3[[#This Row],['# SICK LEAVE]:['#OTHERS]])</f>
        <v>0</v>
      </c>
    </row>
    <row r="128" spans="1:9" x14ac:dyDescent="0.3">
      <c r="A128" s="27">
        <f t="shared" si="1"/>
        <v>123</v>
      </c>
      <c r="B128" t="str">
        <f>IF(ISBLANK('List of Employees'!B136),"",'List of Employees'!B136)</f>
        <v>BRIZUELA LENIE E.</v>
      </c>
      <c r="C128" s="25" t="str">
        <f>VLOOKUP(Table3[[#This Row],[EMPLOYEE NAME]],'List of Employees'!$B$4:$H$766,6)</f>
        <v>CASUAL</v>
      </c>
      <c r="I128" s="27">
        <f>SUM(Table3[[#This Row],['# SICK LEAVE]:['#OTHERS]])</f>
        <v>0</v>
      </c>
    </row>
    <row r="129" spans="1:9" x14ac:dyDescent="0.3">
      <c r="A129" s="27">
        <f t="shared" si="1"/>
        <v>124</v>
      </c>
      <c r="B129" t="str">
        <f>IF(ISBLANK('List of Employees'!B137),"",'List of Employees'!B137)</f>
        <v>BRON FLORENCIO L.</v>
      </c>
      <c r="C129" s="25" t="str">
        <f>VLOOKUP(Table3[[#This Row],[EMPLOYEE NAME]],'List of Employees'!$B$4:$H$766,6)</f>
        <v>CASUAL</v>
      </c>
      <c r="I129" s="27">
        <f>SUM(Table3[[#This Row],['# SICK LEAVE]:['#OTHERS]])</f>
        <v>0</v>
      </c>
    </row>
    <row r="130" spans="1:9" x14ac:dyDescent="0.3">
      <c r="A130" s="27">
        <f t="shared" si="1"/>
        <v>125</v>
      </c>
      <c r="B130" t="str">
        <f>IF(ISBLANK('List of Employees'!B138),"",'List of Employees'!B138)</f>
        <v xml:space="preserve">BUELBO MICHLE  </v>
      </c>
      <c r="C130" s="25" t="str">
        <f>VLOOKUP(Table3[[#This Row],[EMPLOYEE NAME]],'List of Employees'!$B$4:$H$766,6)</f>
        <v>CASUAL</v>
      </c>
      <c r="I130" s="27">
        <f>SUM(Table3[[#This Row],['# SICK LEAVE]:['#OTHERS]])</f>
        <v>0</v>
      </c>
    </row>
    <row r="131" spans="1:9" x14ac:dyDescent="0.3">
      <c r="A131" s="27">
        <f t="shared" si="1"/>
        <v>126</v>
      </c>
      <c r="B131" t="str">
        <f>IF(ISBLANK('List of Employees'!B139),"",'List of Employees'!B139)</f>
        <v>BUGARIN MA. ANA M.</v>
      </c>
      <c r="C131" s="25" t="str">
        <f>VLOOKUP(Table3[[#This Row],[EMPLOYEE NAME]],'List of Employees'!$B$4:$H$766,6)</f>
        <v>PERMANENT</v>
      </c>
      <c r="I131" s="27">
        <f>SUM(Table3[[#This Row],['# SICK LEAVE]:['#OTHERS]])</f>
        <v>0</v>
      </c>
    </row>
    <row r="132" spans="1:9" x14ac:dyDescent="0.3">
      <c r="A132" s="27">
        <f t="shared" si="1"/>
        <v>127</v>
      </c>
      <c r="B132" t="str">
        <f>IF(ISBLANK('List of Employees'!B140),"",'List of Employees'!B140)</f>
        <v>BUNGCASAN REGINALDO JR. B.</v>
      </c>
      <c r="C132" s="25" t="str">
        <f>VLOOKUP(Table3[[#This Row],[EMPLOYEE NAME]],'List of Employees'!$B$4:$H$766,6)</f>
        <v>PERMANENT</v>
      </c>
      <c r="I132" s="27">
        <f>SUM(Table3[[#This Row],['# SICK LEAVE]:['#OTHERS]])</f>
        <v>0</v>
      </c>
    </row>
    <row r="133" spans="1:9" x14ac:dyDescent="0.3">
      <c r="A133" s="27">
        <f t="shared" si="1"/>
        <v>128</v>
      </c>
      <c r="B133" t="str">
        <f>IF(ISBLANK('List of Employees'!B141),"",'List of Employees'!B141)</f>
        <v>BURAZON CARIDAD A.</v>
      </c>
      <c r="C133" s="25" t="str">
        <f>VLOOKUP(Table3[[#This Row],[EMPLOYEE NAME]],'List of Employees'!$B$4:$H$766,6)</f>
        <v>PERMANENT</v>
      </c>
      <c r="I133" s="27">
        <f>SUM(Table3[[#This Row],['# SICK LEAVE]:['#OTHERS]])</f>
        <v>0</v>
      </c>
    </row>
    <row r="134" spans="1:9" x14ac:dyDescent="0.3">
      <c r="A134" s="27">
        <f t="shared" ref="A134:A197" si="2">IF(ISBLANK(B134),"",ROW(A129))</f>
        <v>129</v>
      </c>
      <c r="B134" t="str">
        <f>IF(ISBLANK('List of Employees'!B142),"",'List of Employees'!B142)</f>
        <v>BUTALON DIANNE H.</v>
      </c>
      <c r="C134" s="25" t="str">
        <f>VLOOKUP(Table3[[#This Row],[EMPLOYEE NAME]],'List of Employees'!$B$4:$H$766,6)</f>
        <v>CASUAL</v>
      </c>
      <c r="I134" s="27">
        <f>SUM(Table3[[#This Row],['# SICK LEAVE]:['#OTHERS]])</f>
        <v>0</v>
      </c>
    </row>
    <row r="135" spans="1:9" x14ac:dyDescent="0.3">
      <c r="A135" s="27">
        <f t="shared" si="2"/>
        <v>130</v>
      </c>
      <c r="B135" t="str">
        <f>IF(ISBLANK('List of Employees'!B143),"",'List of Employees'!B143)</f>
        <v>CABANLIT ZOSIMA M.</v>
      </c>
      <c r="C135" s="25" t="str">
        <f>VLOOKUP(Table3[[#This Row],[EMPLOYEE NAME]],'List of Employees'!$B$4:$H$766,6)</f>
        <v>CASUAL</v>
      </c>
      <c r="I135" s="27">
        <f>SUM(Table3[[#This Row],['# SICK LEAVE]:['#OTHERS]])</f>
        <v>0</v>
      </c>
    </row>
    <row r="136" spans="1:9" x14ac:dyDescent="0.3">
      <c r="A136" s="27">
        <f t="shared" si="2"/>
        <v>131</v>
      </c>
      <c r="B136" t="str">
        <f>IF(ISBLANK('List of Employees'!B144),"",'List of Employees'!B144)</f>
        <v>CABANTING AIRA P.</v>
      </c>
      <c r="C136" s="25" t="str">
        <f>VLOOKUP(Table3[[#This Row],[EMPLOYEE NAME]],'List of Employees'!$B$4:$H$766,6)</f>
        <v>CASUAL</v>
      </c>
      <c r="I136" s="27">
        <f>SUM(Table3[[#This Row],['# SICK LEAVE]:['#OTHERS]])</f>
        <v>0</v>
      </c>
    </row>
    <row r="137" spans="1:9" x14ac:dyDescent="0.3">
      <c r="A137" s="27">
        <f t="shared" si="2"/>
        <v>132</v>
      </c>
      <c r="B137" t="str">
        <f>IF(ISBLANK('List of Employees'!B145),"",'List of Employees'!B145)</f>
        <v>CABASI JANN PAUL S.</v>
      </c>
      <c r="C137" s="25" t="str">
        <f>VLOOKUP(Table3[[#This Row],[EMPLOYEE NAME]],'List of Employees'!$B$4:$H$766,6)</f>
        <v>JOBCON</v>
      </c>
      <c r="I137" s="27">
        <f>SUM(Table3[[#This Row],['# SICK LEAVE]:['#OTHERS]])</f>
        <v>0</v>
      </c>
    </row>
    <row r="138" spans="1:9" x14ac:dyDescent="0.3">
      <c r="A138" s="27">
        <f t="shared" si="2"/>
        <v>133</v>
      </c>
      <c r="B138" t="str">
        <f>IF(ISBLANK('List of Employees'!B146),"",'List of Employees'!B146)</f>
        <v>CACAO ANDREA F.</v>
      </c>
      <c r="C138" s="25" t="str">
        <f>VLOOKUP(Table3[[#This Row],[EMPLOYEE NAME]],'List of Employees'!$B$4:$H$766,6)</f>
        <v>PERMANENT</v>
      </c>
      <c r="I138" s="27">
        <f>SUM(Table3[[#This Row],['# SICK LEAVE]:['#OTHERS]])</f>
        <v>0</v>
      </c>
    </row>
    <row r="139" spans="1:9" x14ac:dyDescent="0.3">
      <c r="A139" s="27">
        <f t="shared" si="2"/>
        <v>134</v>
      </c>
      <c r="B139" t="str">
        <f>IF(ISBLANK('List of Employees'!B147),"",'List of Employees'!B147)</f>
        <v>CAGUICLA JO HAENA D.</v>
      </c>
      <c r="C139" s="25" t="str">
        <f>VLOOKUP(Table3[[#This Row],[EMPLOYEE NAME]],'List of Employees'!$B$4:$H$766,6)</f>
        <v>JOBCON</v>
      </c>
      <c r="I139" s="27">
        <f>SUM(Table3[[#This Row],['# SICK LEAVE]:['#OTHERS]])</f>
        <v>0</v>
      </c>
    </row>
    <row r="140" spans="1:9" x14ac:dyDescent="0.3">
      <c r="A140" s="27">
        <f t="shared" si="2"/>
        <v>135</v>
      </c>
      <c r="B140" t="str">
        <f>IF(ISBLANK('List of Employees'!B148),"",'List of Employees'!B148)</f>
        <v>CAGUITLA ELSA A.</v>
      </c>
      <c r="C140" s="25" t="str">
        <f>VLOOKUP(Table3[[#This Row],[EMPLOYEE NAME]],'List of Employees'!$B$4:$H$766,6)</f>
        <v>CASUAL</v>
      </c>
      <c r="I140" s="27">
        <f>SUM(Table3[[#This Row],['# SICK LEAVE]:['#OTHERS]])</f>
        <v>0</v>
      </c>
    </row>
    <row r="141" spans="1:9" x14ac:dyDescent="0.3">
      <c r="A141" s="27">
        <f t="shared" si="2"/>
        <v>136</v>
      </c>
      <c r="B141" t="str">
        <f>IF(ISBLANK('List of Employees'!B149),"",'List of Employees'!B149)</f>
        <v>CAGUITLA GEMINIANO M.</v>
      </c>
      <c r="C141" s="25" t="str">
        <f>VLOOKUP(Table3[[#This Row],[EMPLOYEE NAME]],'List of Employees'!$B$4:$H$766,6)</f>
        <v>CASUAL</v>
      </c>
      <c r="I141" s="27">
        <f>SUM(Table3[[#This Row],['# SICK LEAVE]:['#OTHERS]])</f>
        <v>0</v>
      </c>
    </row>
    <row r="142" spans="1:9" x14ac:dyDescent="0.3">
      <c r="A142" s="27">
        <f t="shared" si="2"/>
        <v>137</v>
      </c>
      <c r="B142" t="str">
        <f>IF(ISBLANK('List of Employees'!B150),"",'List of Employees'!B150)</f>
        <v>CAJAS MINA H.</v>
      </c>
      <c r="C142" s="25" t="str">
        <f>VLOOKUP(Table3[[#This Row],[EMPLOYEE NAME]],'List of Employees'!$B$4:$H$766,6)</f>
        <v>CASUAL</v>
      </c>
      <c r="I142" s="27">
        <f>SUM(Table3[[#This Row],['# SICK LEAVE]:['#OTHERS]])</f>
        <v>0</v>
      </c>
    </row>
    <row r="143" spans="1:9" x14ac:dyDescent="0.3">
      <c r="A143" s="27">
        <f t="shared" si="2"/>
        <v>138</v>
      </c>
      <c r="B143" t="str">
        <f>IF(ISBLANK('List of Employees'!B151),"",'List of Employees'!B151)</f>
        <v>CALANOG ALMA P.</v>
      </c>
      <c r="C143" s="25" t="str">
        <f>VLOOKUP(Table3[[#This Row],[EMPLOYEE NAME]],'List of Employees'!$B$4:$H$766,6)</f>
        <v>PERMANENT</v>
      </c>
      <c r="I143" s="27">
        <f>SUM(Table3[[#This Row],['# SICK LEAVE]:['#OTHERS]])</f>
        <v>0</v>
      </c>
    </row>
    <row r="144" spans="1:9" x14ac:dyDescent="0.3">
      <c r="A144" s="27">
        <f t="shared" si="2"/>
        <v>139</v>
      </c>
      <c r="B144" t="str">
        <f>IF(ISBLANK('List of Employees'!B152),"",'List of Employees'!B152)</f>
        <v>CALANOG EUGENE V.</v>
      </c>
      <c r="C144" s="25" t="str">
        <f>VLOOKUP(Table3[[#This Row],[EMPLOYEE NAME]],'List of Employees'!$B$4:$H$766,6)</f>
        <v>PERMANENT</v>
      </c>
      <c r="I144" s="27">
        <f>SUM(Table3[[#This Row],['# SICK LEAVE]:['#OTHERS]])</f>
        <v>0</v>
      </c>
    </row>
    <row r="145" spans="1:9" x14ac:dyDescent="0.3">
      <c r="A145" s="27">
        <f t="shared" si="2"/>
        <v>140</v>
      </c>
      <c r="B145" t="str">
        <f>IF(ISBLANK('List of Employees'!B153),"",'List of Employees'!B153)</f>
        <v>CAMERO PEDRITO C.</v>
      </c>
      <c r="C145" s="25" t="str">
        <f>VLOOKUP(Table3[[#This Row],[EMPLOYEE NAME]],'List of Employees'!$B$4:$H$766,6)</f>
        <v>CASUAL</v>
      </c>
      <c r="I145" s="27">
        <f>SUM(Table3[[#This Row],['# SICK LEAVE]:['#OTHERS]])</f>
        <v>0</v>
      </c>
    </row>
    <row r="146" spans="1:9" x14ac:dyDescent="0.3">
      <c r="A146" s="27">
        <f t="shared" si="2"/>
        <v>141</v>
      </c>
      <c r="B146" t="str">
        <f>IF(ISBLANK('List of Employees'!B154),"",'List of Employees'!B154)</f>
        <v>CANDELARIA DANILO M.</v>
      </c>
      <c r="C146" s="25" t="str">
        <f>VLOOKUP(Table3[[#This Row],[EMPLOYEE NAME]],'List of Employees'!$B$4:$H$766,6)</f>
        <v>PERMANENT</v>
      </c>
      <c r="I146" s="27">
        <f>SUM(Table3[[#This Row],['# SICK LEAVE]:['#OTHERS]])</f>
        <v>0</v>
      </c>
    </row>
    <row r="147" spans="1:9" x14ac:dyDescent="0.3">
      <c r="A147" s="27">
        <f t="shared" si="2"/>
        <v>142</v>
      </c>
      <c r="B147" t="str">
        <f>IF(ISBLANK('List of Employees'!B155),"",'List of Employees'!B155)</f>
        <v>CAPACIA JASON A.</v>
      </c>
      <c r="C147" s="25" t="str">
        <f>VLOOKUP(Table3[[#This Row],[EMPLOYEE NAME]],'List of Employees'!$B$4:$H$766,6)</f>
        <v>CASUAL</v>
      </c>
      <c r="I147" s="27">
        <f>SUM(Table3[[#This Row],['# SICK LEAVE]:['#OTHERS]])</f>
        <v>0</v>
      </c>
    </row>
    <row r="148" spans="1:9" x14ac:dyDescent="0.3">
      <c r="A148" s="27">
        <f t="shared" si="2"/>
        <v>143</v>
      </c>
      <c r="B148" t="str">
        <f>IF(ISBLANK('List of Employees'!B156),"",'List of Employees'!B156)</f>
        <v>CAPACIA JAYSON A.</v>
      </c>
      <c r="C148" s="25" t="str">
        <f>VLOOKUP(Table3[[#This Row],[EMPLOYEE NAME]],'List of Employees'!$B$4:$H$766,6)</f>
        <v>CASUAL</v>
      </c>
      <c r="I148" s="27">
        <f>SUM(Table3[[#This Row],['# SICK LEAVE]:['#OTHERS]])</f>
        <v>0</v>
      </c>
    </row>
    <row r="149" spans="1:9" x14ac:dyDescent="0.3">
      <c r="A149" s="27">
        <f t="shared" si="2"/>
        <v>144</v>
      </c>
      <c r="B149" t="str">
        <f>IF(ISBLANK('List of Employees'!B157),"",'List of Employees'!B157)</f>
        <v>CAPUNO OLIVER M.</v>
      </c>
      <c r="C149" s="25" t="str">
        <f>VLOOKUP(Table3[[#This Row],[EMPLOYEE NAME]],'List of Employees'!$B$4:$H$766,6)</f>
        <v>CASUAL</v>
      </c>
      <c r="I149" s="27">
        <f>SUM(Table3[[#This Row],['# SICK LEAVE]:['#OTHERS]])</f>
        <v>0</v>
      </c>
    </row>
    <row r="150" spans="1:9" x14ac:dyDescent="0.3">
      <c r="A150" s="27">
        <f t="shared" si="2"/>
        <v>145</v>
      </c>
      <c r="B150" t="str">
        <f>IF(ISBLANK('List of Employees'!B158),"",'List of Employees'!B158)</f>
        <v>CAPUPUS LIZA FE F.</v>
      </c>
      <c r="C150" s="25" t="str">
        <f>VLOOKUP(Table3[[#This Row],[EMPLOYEE NAME]],'List of Employees'!$B$4:$H$766,6)</f>
        <v>PERMANENT</v>
      </c>
      <c r="I150" s="27">
        <f>SUM(Table3[[#This Row],['# SICK LEAVE]:['#OTHERS]])</f>
        <v>0</v>
      </c>
    </row>
    <row r="151" spans="1:9" x14ac:dyDescent="0.3">
      <c r="A151" s="27">
        <f t="shared" si="2"/>
        <v>146</v>
      </c>
      <c r="B151" t="str">
        <f>IF(ISBLANK('List of Employees'!B159),"",'List of Employees'!B159)</f>
        <v>CARAAN ANNABELLE F.</v>
      </c>
      <c r="C151" s="25" t="str">
        <f>VLOOKUP(Table3[[#This Row],[EMPLOYEE NAME]],'List of Employees'!$B$4:$H$766,6)</f>
        <v>PERMANENT</v>
      </c>
      <c r="I151" s="27">
        <f>SUM(Table3[[#This Row],['# SICK LEAVE]:['#OTHERS]])</f>
        <v>0</v>
      </c>
    </row>
    <row r="152" spans="1:9" x14ac:dyDescent="0.3">
      <c r="A152" s="27">
        <f t="shared" si="2"/>
        <v>147</v>
      </c>
      <c r="B152" t="str">
        <f>IF(ISBLANK('List of Employees'!B160),"",'List of Employees'!B160)</f>
        <v>CARAAN FELIX M.</v>
      </c>
      <c r="C152" s="25" t="str">
        <f>VLOOKUP(Table3[[#This Row],[EMPLOYEE NAME]],'List of Employees'!$B$4:$H$766,6)</f>
        <v>PERMANENT</v>
      </c>
      <c r="I152" s="27">
        <f>SUM(Table3[[#This Row],['# SICK LEAVE]:['#OTHERS]])</f>
        <v>0</v>
      </c>
    </row>
    <row r="153" spans="1:9" x14ac:dyDescent="0.3">
      <c r="A153" s="27">
        <f t="shared" si="2"/>
        <v>148</v>
      </c>
      <c r="B153" t="str">
        <f>IF(ISBLANK('List of Employees'!B161),"",'List of Employees'!B161)</f>
        <v>CARAAN FREDERIC D.</v>
      </c>
      <c r="C153" s="25" t="str">
        <f>VLOOKUP(Table3[[#This Row],[EMPLOYEE NAME]],'List of Employees'!$B$4:$H$766,6)</f>
        <v>PERMANENT</v>
      </c>
      <c r="I153" s="27">
        <f>SUM(Table3[[#This Row],['# SICK LEAVE]:['#OTHERS]])</f>
        <v>0</v>
      </c>
    </row>
    <row r="154" spans="1:9" x14ac:dyDescent="0.3">
      <c r="A154" s="27">
        <f t="shared" si="2"/>
        <v>149</v>
      </c>
      <c r="B154" t="str">
        <f>IF(ISBLANK('List of Employees'!B162),"",'List of Employees'!B162)</f>
        <v>CARAAN JOSEPHINE M.</v>
      </c>
      <c r="C154" s="25" t="str">
        <f>VLOOKUP(Table3[[#This Row],[EMPLOYEE NAME]],'List of Employees'!$B$4:$H$766,6)</f>
        <v>PERMANENT</v>
      </c>
      <c r="I154" s="27">
        <f>SUM(Table3[[#This Row],['# SICK LEAVE]:['#OTHERS]])</f>
        <v>0</v>
      </c>
    </row>
    <row r="155" spans="1:9" x14ac:dyDescent="0.3">
      <c r="A155" s="27">
        <f t="shared" si="2"/>
        <v>150</v>
      </c>
      <c r="B155" t="str">
        <f>IF(ISBLANK('List of Employees'!B164),"",'List of Employees'!B164)</f>
        <v>CARMONA REMY M.</v>
      </c>
      <c r="C155" s="25" t="str">
        <f>VLOOKUP(Table3[[#This Row],[EMPLOYEE NAME]],'List of Employees'!$B$4:$H$766,6)</f>
        <v>PERMANENT</v>
      </c>
      <c r="I155" s="27">
        <f>SUM(Table3[[#This Row],['# SICK LEAVE]:['#OTHERS]])</f>
        <v>0</v>
      </c>
    </row>
    <row r="156" spans="1:9" x14ac:dyDescent="0.3">
      <c r="A156" s="27">
        <f t="shared" si="2"/>
        <v>151</v>
      </c>
      <c r="B156" t="str">
        <f>IF(ISBLANK('List of Employees'!B165),"",'List of Employees'!B165)</f>
        <v>CARURUCAN GLAIZA S.</v>
      </c>
      <c r="C156" s="25" t="str">
        <f>VLOOKUP(Table3[[#This Row],[EMPLOYEE NAME]],'List of Employees'!$B$4:$H$766,6)</f>
        <v>PERMANENT</v>
      </c>
      <c r="I156" s="27">
        <f>SUM(Table3[[#This Row],['# SICK LEAVE]:['#OTHERS]])</f>
        <v>0</v>
      </c>
    </row>
    <row r="157" spans="1:9" x14ac:dyDescent="0.3">
      <c r="A157" s="27">
        <f t="shared" si="2"/>
        <v>152</v>
      </c>
      <c r="B157" t="str">
        <f>IF(ISBLANK('List of Employees'!B166),"",'List of Employees'!B166)</f>
        <v>CASI BRYAN C.</v>
      </c>
      <c r="C157" s="25" t="str">
        <f>VLOOKUP(Table3[[#This Row],[EMPLOYEE NAME]],'List of Employees'!$B$4:$H$766,6)</f>
        <v>JOBCON</v>
      </c>
      <c r="I157" s="27">
        <f>SUM(Table3[[#This Row],['# SICK LEAVE]:['#OTHERS]])</f>
        <v>0</v>
      </c>
    </row>
    <row r="158" spans="1:9" x14ac:dyDescent="0.3">
      <c r="A158" s="27">
        <f t="shared" si="2"/>
        <v>153</v>
      </c>
      <c r="B158" t="str">
        <f>IF(ISBLANK('List of Employees'!B167),"",'List of Employees'!B167)</f>
        <v>CASTILLO FLORDELIZA T.</v>
      </c>
      <c r="C158" s="25" t="str">
        <f>VLOOKUP(Table3[[#This Row],[EMPLOYEE NAME]],'List of Employees'!$B$4:$H$766,6)</f>
        <v>PERMANENT</v>
      </c>
      <c r="I158" s="27">
        <f>SUM(Table3[[#This Row],['# SICK LEAVE]:['#OTHERS]])</f>
        <v>0</v>
      </c>
    </row>
    <row r="159" spans="1:9" x14ac:dyDescent="0.3">
      <c r="A159" s="27">
        <f t="shared" si="2"/>
        <v>154</v>
      </c>
      <c r="B159" t="str">
        <f>IF(ISBLANK('List of Employees'!B168),"",'List of Employees'!B168)</f>
        <v xml:space="preserve">CASTILLO ROBENSON  </v>
      </c>
      <c r="C159" s="25" t="str">
        <f>VLOOKUP(Table3[[#This Row],[EMPLOYEE NAME]],'List of Employees'!$B$4:$H$766,6)</f>
        <v>CASUAL</v>
      </c>
      <c r="I159" s="27">
        <f>SUM(Table3[[#This Row],['# SICK LEAVE]:['#OTHERS]])</f>
        <v>0</v>
      </c>
    </row>
    <row r="160" spans="1:9" x14ac:dyDescent="0.3">
      <c r="A160" s="27">
        <f t="shared" si="2"/>
        <v>155</v>
      </c>
      <c r="B160" t="str">
        <f>IF(ISBLANK('List of Employees'!B169),"",'List of Employees'!B169)</f>
        <v>CASTRO VIVIAN A.</v>
      </c>
      <c r="C160" s="25" t="str">
        <f>VLOOKUP(Table3[[#This Row],[EMPLOYEE NAME]],'List of Employees'!$B$4:$H$766,6)</f>
        <v>PERMANENT</v>
      </c>
      <c r="I160" s="27">
        <f>SUM(Table3[[#This Row],['# SICK LEAVE]:['#OTHERS]])</f>
        <v>0</v>
      </c>
    </row>
    <row r="161" spans="1:9" x14ac:dyDescent="0.3">
      <c r="A161" s="27">
        <f t="shared" si="2"/>
        <v>156</v>
      </c>
      <c r="B161" t="str">
        <f>IF(ISBLANK('List of Employees'!B170),"",'List of Employees'!B170)</f>
        <v>CAUSAREN JOHN ROBERT C.</v>
      </c>
      <c r="C161" s="25" t="str">
        <f>VLOOKUP(Table3[[#This Row],[EMPLOYEE NAME]],'List of Employees'!$B$4:$H$766,6)</f>
        <v>PERMANENT</v>
      </c>
      <c r="I161" s="27">
        <f>SUM(Table3[[#This Row],['# SICK LEAVE]:['#OTHERS]])</f>
        <v>0</v>
      </c>
    </row>
    <row r="162" spans="1:9" x14ac:dyDescent="0.3">
      <c r="A162" s="27">
        <f t="shared" si="2"/>
        <v>157</v>
      </c>
      <c r="B162" t="str">
        <f>IF(ISBLANK('List of Employees'!B171),"",'List of Employees'!B171)</f>
        <v>CESICAR JOCHELLE JOAN S.</v>
      </c>
      <c r="C162" s="25" t="str">
        <f>VLOOKUP(Table3[[#This Row],[EMPLOYEE NAME]],'List of Employees'!$B$4:$H$766,6)</f>
        <v>CASUAL</v>
      </c>
      <c r="I162" s="27">
        <f>SUM(Table3[[#This Row],['# SICK LEAVE]:['#OTHERS]])</f>
        <v>0</v>
      </c>
    </row>
    <row r="163" spans="1:9" x14ac:dyDescent="0.3">
      <c r="A163" s="27">
        <f t="shared" si="2"/>
        <v>158</v>
      </c>
      <c r="B163" t="str">
        <f>IF(ISBLANK('List of Employees'!B172),"",'List of Employees'!B172)</f>
        <v>CHACON ELISA G.</v>
      </c>
      <c r="C163" s="25" t="str">
        <f>VLOOKUP(Table3[[#This Row],[EMPLOYEE NAME]],'List of Employees'!$B$4:$H$766,6)</f>
        <v>PERMANENT</v>
      </c>
      <c r="I163" s="27">
        <f>SUM(Table3[[#This Row],['# SICK LEAVE]:['#OTHERS]])</f>
        <v>0</v>
      </c>
    </row>
    <row r="164" spans="1:9" x14ac:dyDescent="0.3">
      <c r="A164" s="27">
        <f t="shared" si="2"/>
        <v>159</v>
      </c>
      <c r="B164" t="str">
        <f>IF(ISBLANK('List of Employees'!B173),"",'List of Employees'!B173)</f>
        <v>CHANGCO KATHLEEN CARLA F.</v>
      </c>
      <c r="C164" s="25" t="str">
        <f>VLOOKUP(Table3[[#This Row],[EMPLOYEE NAME]],'List of Employees'!$B$4:$H$766,6)</f>
        <v>CASUAL</v>
      </c>
      <c r="I164" s="27">
        <f>SUM(Table3[[#This Row],['# SICK LEAVE]:['#OTHERS]])</f>
        <v>0</v>
      </c>
    </row>
    <row r="165" spans="1:9" x14ac:dyDescent="0.3">
      <c r="A165" s="27">
        <f t="shared" si="2"/>
        <v>160</v>
      </c>
      <c r="B165" t="str">
        <f>IF(ISBLANK('List of Employees'!B174),"",'List of Employees'!B174)</f>
        <v>COLETO ASHLEY M.</v>
      </c>
      <c r="C165" s="25" t="str">
        <f>VLOOKUP(Table3[[#This Row],[EMPLOYEE NAME]],'List of Employees'!$B$4:$H$766,6)</f>
        <v>CASUAL</v>
      </c>
      <c r="I165" s="27">
        <f>SUM(Table3[[#This Row],['# SICK LEAVE]:['#OTHERS]])</f>
        <v>0</v>
      </c>
    </row>
    <row r="166" spans="1:9" x14ac:dyDescent="0.3">
      <c r="A166" s="27">
        <f t="shared" si="2"/>
        <v>161</v>
      </c>
      <c r="B166" t="str">
        <f>IF(ISBLANK('List of Employees'!B175),"",'List of Employees'!B175)</f>
        <v>COLETO HANY ROY D.</v>
      </c>
      <c r="C166" s="25" t="str">
        <f>VLOOKUP(Table3[[#This Row],[EMPLOYEE NAME]],'List of Employees'!$B$4:$H$766,6)</f>
        <v>PERMANENT</v>
      </c>
      <c r="I166" s="27">
        <f>SUM(Table3[[#This Row],['# SICK LEAVE]:['#OTHERS]])</f>
        <v>0</v>
      </c>
    </row>
    <row r="167" spans="1:9" x14ac:dyDescent="0.3">
      <c r="A167" s="27">
        <f t="shared" si="2"/>
        <v>162</v>
      </c>
      <c r="B167" t="str">
        <f>IF(ISBLANK('List of Employees'!B176),"",'List of Employees'!B176)</f>
        <v>CONSTANTE FLORAVILLA R.</v>
      </c>
      <c r="C167" s="25" t="str">
        <f>VLOOKUP(Table3[[#This Row],[EMPLOYEE NAME]],'List of Employees'!$B$4:$H$766,6)</f>
        <v>PERMANENT</v>
      </c>
      <c r="I167" s="27">
        <f>SUM(Table3[[#This Row],['# SICK LEAVE]:['#OTHERS]])</f>
        <v>0</v>
      </c>
    </row>
    <row r="168" spans="1:9" x14ac:dyDescent="0.3">
      <c r="A168" s="27">
        <f t="shared" si="2"/>
        <v>163</v>
      </c>
      <c r="B168" t="str">
        <f>IF(ISBLANK('List of Employees'!B177),"",'List of Employees'!B177)</f>
        <v>CONSUELO ANDRES C.</v>
      </c>
      <c r="C168" s="25" t="str">
        <f>VLOOKUP(Table3[[#This Row],[EMPLOYEE NAME]],'List of Employees'!$B$4:$H$766,6)</f>
        <v>CASUAL</v>
      </c>
      <c r="I168" s="27">
        <f>SUM(Table3[[#This Row],['# SICK LEAVE]:['#OTHERS]])</f>
        <v>0</v>
      </c>
    </row>
    <row r="169" spans="1:9" x14ac:dyDescent="0.3">
      <c r="A169" s="27">
        <f t="shared" si="2"/>
        <v>164</v>
      </c>
      <c r="B169" t="str">
        <f>IF(ISBLANK('List of Employees'!B178),"",'List of Employees'!B178)</f>
        <v>CONTEMPRATO JOHANES D.</v>
      </c>
      <c r="C169" s="25" t="str">
        <f>VLOOKUP(Table3[[#This Row],[EMPLOYEE NAME]],'List of Employees'!$B$4:$H$766,6)</f>
        <v>PERMANENT</v>
      </c>
      <c r="I169" s="27">
        <f>SUM(Table3[[#This Row],['# SICK LEAVE]:['#OTHERS]])</f>
        <v>0</v>
      </c>
    </row>
    <row r="170" spans="1:9" x14ac:dyDescent="0.3">
      <c r="A170" s="27">
        <f t="shared" si="2"/>
        <v>165</v>
      </c>
      <c r="B170" t="str">
        <f>IF(ISBLANK('List of Employees'!B179),"",'List of Employees'!B179)</f>
        <v>CONTRERAS ALEJANDRO M.</v>
      </c>
      <c r="C170" s="25" t="str">
        <f>VLOOKUP(Table3[[#This Row],[EMPLOYEE NAME]],'List of Employees'!$B$4:$H$766,6)</f>
        <v>CASUAL</v>
      </c>
      <c r="I170" s="27">
        <f>SUM(Table3[[#This Row],['# SICK LEAVE]:['#OTHERS]])</f>
        <v>0</v>
      </c>
    </row>
    <row r="171" spans="1:9" x14ac:dyDescent="0.3">
      <c r="A171" s="27">
        <f t="shared" si="2"/>
        <v>166</v>
      </c>
      <c r="B171" t="str">
        <f>IF(ISBLANK('List of Employees'!B180),"",'List of Employees'!B180)</f>
        <v>CONTRERAS ALLAN B.</v>
      </c>
      <c r="C171" s="25" t="str">
        <f>VLOOKUP(Table3[[#This Row],[EMPLOYEE NAME]],'List of Employees'!$B$4:$H$766,6)</f>
        <v>CASUAL</v>
      </c>
      <c r="I171" s="27">
        <f>SUM(Table3[[#This Row],['# SICK LEAVE]:['#OTHERS]])</f>
        <v>0</v>
      </c>
    </row>
    <row r="172" spans="1:9" x14ac:dyDescent="0.3">
      <c r="A172" s="27">
        <f t="shared" si="2"/>
        <v>167</v>
      </c>
      <c r="B172" t="str">
        <f>IF(ISBLANK('List of Employees'!B181),"",'List of Employees'!B181)</f>
        <v>CONTRERAS SARAH JANE P.</v>
      </c>
      <c r="C172" s="25" t="str">
        <f>VLOOKUP(Table3[[#This Row],[EMPLOYEE NAME]],'List of Employees'!$B$4:$H$766,6)</f>
        <v>CASUAL</v>
      </c>
      <c r="I172" s="27">
        <f>SUM(Table3[[#This Row],['# SICK LEAVE]:['#OTHERS]])</f>
        <v>0</v>
      </c>
    </row>
    <row r="173" spans="1:9" x14ac:dyDescent="0.3">
      <c r="A173" s="27">
        <f t="shared" si="2"/>
        <v>168</v>
      </c>
      <c r="B173" t="str">
        <f>IF(ISBLANK('List of Employees'!B182),"",'List of Employees'!B182)</f>
        <v>CORTADO JOEL B.</v>
      </c>
      <c r="C173" s="25" t="str">
        <f>VLOOKUP(Table3[[#This Row],[EMPLOYEE NAME]],'List of Employees'!$B$4:$H$766,6)</f>
        <v>CASUAL</v>
      </c>
      <c r="I173" s="27">
        <f>SUM(Table3[[#This Row],['# SICK LEAVE]:['#OTHERS]])</f>
        <v>0</v>
      </c>
    </row>
    <row r="174" spans="1:9" x14ac:dyDescent="0.3">
      <c r="A174" s="27">
        <f t="shared" si="2"/>
        <v>169</v>
      </c>
      <c r="B174" t="str">
        <f>IF(ISBLANK('List of Employees'!B183),"",'List of Employees'!B183)</f>
        <v>CORTEZ CHERIELYN B.</v>
      </c>
      <c r="C174" s="25" t="str">
        <f>VLOOKUP(Table3[[#This Row],[EMPLOYEE NAME]],'List of Employees'!$B$4:$H$766,6)</f>
        <v>PERMANENT</v>
      </c>
      <c r="I174" s="27">
        <f>SUM(Table3[[#This Row],['# SICK LEAVE]:['#OTHERS]])</f>
        <v>0</v>
      </c>
    </row>
    <row r="175" spans="1:9" x14ac:dyDescent="0.3">
      <c r="A175" s="27">
        <f t="shared" si="2"/>
        <v>170</v>
      </c>
      <c r="B175" t="str">
        <f>IF(ISBLANK('List of Employees'!B184),"",'List of Employees'!B184)</f>
        <v>CORTEZ FIDELA B.</v>
      </c>
      <c r="C175" s="25" t="str">
        <f>VLOOKUP(Table3[[#This Row],[EMPLOYEE NAME]],'List of Employees'!$B$4:$H$766,6)</f>
        <v>PERMANENT</v>
      </c>
      <c r="I175" s="27">
        <f>SUM(Table3[[#This Row],['# SICK LEAVE]:['#OTHERS]])</f>
        <v>0</v>
      </c>
    </row>
    <row r="176" spans="1:9" x14ac:dyDescent="0.3">
      <c r="A176" s="27">
        <f t="shared" si="2"/>
        <v>171</v>
      </c>
      <c r="B176" t="str">
        <f>IF(ISBLANK('List of Employees'!B185),"",'List of Employees'!B185)</f>
        <v>CORTEZ MARCOS NOEL A.</v>
      </c>
      <c r="C176" s="25" t="str">
        <f>VLOOKUP(Table3[[#This Row],[EMPLOYEE NAME]],'List of Employees'!$B$4:$H$766,6)</f>
        <v>PERMANENT</v>
      </c>
      <c r="I176" s="27">
        <f>SUM(Table3[[#This Row],['# SICK LEAVE]:['#OTHERS]])</f>
        <v>0</v>
      </c>
    </row>
    <row r="177" spans="1:9" x14ac:dyDescent="0.3">
      <c r="A177" s="27">
        <f t="shared" si="2"/>
        <v>172</v>
      </c>
      <c r="B177" t="str">
        <f>IF(ISBLANK('List of Employees'!B186),"",'List of Employees'!B186)</f>
        <v>CORTEZ NERIFE H.</v>
      </c>
      <c r="C177" s="25" t="str">
        <f>VLOOKUP(Table3[[#This Row],[EMPLOYEE NAME]],'List of Employees'!$B$4:$H$766,6)</f>
        <v>PERMANENT</v>
      </c>
      <c r="I177" s="27">
        <f>SUM(Table3[[#This Row],['# SICK LEAVE]:['#OTHERS]])</f>
        <v>0</v>
      </c>
    </row>
    <row r="178" spans="1:9" x14ac:dyDescent="0.3">
      <c r="A178" s="27">
        <f t="shared" si="2"/>
        <v>173</v>
      </c>
      <c r="B178" t="str">
        <f>IF(ISBLANK('List of Employees'!B187),"",'List of Employees'!B187)</f>
        <v>COSA PAOLA GRACE P.</v>
      </c>
      <c r="C178" s="25" t="str">
        <f>VLOOKUP(Table3[[#This Row],[EMPLOYEE NAME]],'List of Employees'!$B$4:$H$766,6)</f>
        <v>CASUAL</v>
      </c>
      <c r="I178" s="27">
        <f>SUM(Table3[[#This Row],['# SICK LEAVE]:['#OTHERS]])</f>
        <v>0</v>
      </c>
    </row>
    <row r="179" spans="1:9" x14ac:dyDescent="0.3">
      <c r="A179" s="27">
        <f t="shared" si="2"/>
        <v>174</v>
      </c>
      <c r="B179" t="str">
        <f>IF(ISBLANK('List of Employees'!B188),"",'List of Employees'!B188)</f>
        <v xml:space="preserve">COSINO RIMWELL  </v>
      </c>
      <c r="C179" s="25" t="str">
        <f>VLOOKUP(Table3[[#This Row],[EMPLOYEE NAME]],'List of Employees'!$B$4:$H$766,6)</f>
        <v>CASUAL</v>
      </c>
      <c r="I179" s="27">
        <f>SUM(Table3[[#This Row],['# SICK LEAVE]:['#OTHERS]])</f>
        <v>0</v>
      </c>
    </row>
    <row r="180" spans="1:9" x14ac:dyDescent="0.3">
      <c r="A180" s="27">
        <f t="shared" si="2"/>
        <v>175</v>
      </c>
      <c r="B180" t="str">
        <f>IF(ISBLANK('List of Employees'!B189),"",'List of Employees'!B189)</f>
        <v>COSME CORAZON O.</v>
      </c>
      <c r="C180" s="25" t="str">
        <f>VLOOKUP(Table3[[#This Row],[EMPLOYEE NAME]],'List of Employees'!$B$4:$H$766,6)</f>
        <v>CASUAL</v>
      </c>
      <c r="I180" s="27">
        <f>SUM(Table3[[#This Row],['# SICK LEAVE]:['#OTHERS]])</f>
        <v>0</v>
      </c>
    </row>
    <row r="181" spans="1:9" x14ac:dyDescent="0.3">
      <c r="A181" s="27">
        <f t="shared" si="2"/>
        <v>176</v>
      </c>
      <c r="B181" t="str">
        <f>IF(ISBLANK('List of Employees'!B190),"",'List of Employees'!B190)</f>
        <v>COSME MA VICTORIA M.</v>
      </c>
      <c r="C181" s="25" t="str">
        <f>VLOOKUP(Table3[[#This Row],[EMPLOYEE NAME]],'List of Employees'!$B$4:$H$766,6)</f>
        <v>PERMANENT</v>
      </c>
      <c r="I181" s="27">
        <f>SUM(Table3[[#This Row],['# SICK LEAVE]:['#OTHERS]])</f>
        <v>0</v>
      </c>
    </row>
    <row r="182" spans="1:9" x14ac:dyDescent="0.3">
      <c r="A182" s="27">
        <f t="shared" si="2"/>
        <v>177</v>
      </c>
      <c r="B182" t="str">
        <f>IF(ISBLANK('List of Employees'!B191),"",'List of Employees'!B191)</f>
        <v>COSTANTE  SYLVIA C.</v>
      </c>
      <c r="C182" s="25" t="str">
        <f>VLOOKUP(Table3[[#This Row],[EMPLOYEE NAME]],'List of Employees'!$B$4:$H$766,6)</f>
        <v>PERMANENT</v>
      </c>
      <c r="I182" s="27">
        <f>SUM(Table3[[#This Row],['# SICK LEAVE]:['#OTHERS]])</f>
        <v>0</v>
      </c>
    </row>
    <row r="183" spans="1:9" x14ac:dyDescent="0.3">
      <c r="A183" s="27">
        <f t="shared" si="2"/>
        <v>178</v>
      </c>
      <c r="B183" t="str">
        <f>IF(ISBLANK('List of Employees'!B193),"",'List of Employees'!B193)</f>
        <v>COTONER NELIA C.</v>
      </c>
      <c r="C183" s="25" t="str">
        <f>VLOOKUP(Table3[[#This Row],[EMPLOYEE NAME]],'List of Employees'!$B$4:$H$766,6)</f>
        <v>PERMANENT</v>
      </c>
      <c r="I183" s="27">
        <f>SUM(Table3[[#This Row],['# SICK LEAVE]:['#OTHERS]])</f>
        <v>0</v>
      </c>
    </row>
    <row r="184" spans="1:9" x14ac:dyDescent="0.3">
      <c r="A184" s="27">
        <f t="shared" si="2"/>
        <v>179</v>
      </c>
      <c r="B184" t="str">
        <f>IF(ISBLANK('List of Employees'!B194),"",'List of Employees'!B194)</f>
        <v>CREUS ROSENDA A.</v>
      </c>
      <c r="C184" s="25" t="str">
        <f>VLOOKUP(Table3[[#This Row],[EMPLOYEE NAME]],'List of Employees'!$B$4:$H$766,6)</f>
        <v>CASUAL</v>
      </c>
      <c r="I184" s="27">
        <f>SUM(Table3[[#This Row],['# SICK LEAVE]:['#OTHERS]])</f>
        <v>0</v>
      </c>
    </row>
    <row r="185" spans="1:9" x14ac:dyDescent="0.3">
      <c r="A185" s="27">
        <f t="shared" si="2"/>
        <v>180</v>
      </c>
      <c r="B185" t="str">
        <f>IF(ISBLANK('List of Employees'!B195),"",'List of Employees'!B195)</f>
        <v>CREUS SAMUEL A.</v>
      </c>
      <c r="C185" s="25" t="str">
        <f>VLOOKUP(Table3[[#This Row],[EMPLOYEE NAME]],'List of Employees'!$B$4:$H$766,6)</f>
        <v>PERMANENT</v>
      </c>
      <c r="I185" s="27">
        <f>SUM(Table3[[#This Row],['# SICK LEAVE]:['#OTHERS]])</f>
        <v>0</v>
      </c>
    </row>
    <row r="186" spans="1:9" x14ac:dyDescent="0.3">
      <c r="A186" s="27">
        <f t="shared" si="2"/>
        <v>181</v>
      </c>
      <c r="B186" t="str">
        <f>IF(ISBLANK('List of Employees'!B196),"",'List of Employees'!B196)</f>
        <v>CRIZALDO THELMA U.</v>
      </c>
      <c r="C186" s="25" t="str">
        <f>VLOOKUP(Table3[[#This Row],[EMPLOYEE NAME]],'List of Employees'!$B$4:$H$766,6)</f>
        <v>PERMANENT</v>
      </c>
      <c r="I186" s="27">
        <f>SUM(Table3[[#This Row],['# SICK LEAVE]:['#OTHERS]])</f>
        <v>0</v>
      </c>
    </row>
    <row r="187" spans="1:9" x14ac:dyDescent="0.3">
      <c r="A187" s="27">
        <f t="shared" si="2"/>
        <v>182</v>
      </c>
      <c r="B187" t="str">
        <f>IF(ISBLANK('List of Employees'!B198),"",'List of Employees'!B198)</f>
        <v>CRUZADA MAGDALENA A.</v>
      </c>
      <c r="C187" s="25" t="str">
        <f>VLOOKUP(Table3[[#This Row],[EMPLOYEE NAME]],'List of Employees'!$B$4:$H$766,6)</f>
        <v>PERMANENT</v>
      </c>
      <c r="I187" s="27">
        <f>SUM(Table3[[#This Row],['# SICK LEAVE]:['#OTHERS]])</f>
        <v>0</v>
      </c>
    </row>
    <row r="188" spans="1:9" x14ac:dyDescent="0.3">
      <c r="A188" s="27">
        <f t="shared" si="2"/>
        <v>183</v>
      </c>
      <c r="B188" t="str">
        <f>IF(ISBLANK('List of Employees'!B199),"",'List of Employees'!B199)</f>
        <v>CUENO FLOR M.</v>
      </c>
      <c r="C188" s="25" t="str">
        <f>VLOOKUP(Table3[[#This Row],[EMPLOYEE NAME]],'List of Employees'!$B$4:$H$766,6)</f>
        <v>CASUAL</v>
      </c>
      <c r="I188" s="27">
        <f>SUM(Table3[[#This Row],['# SICK LEAVE]:['#OTHERS]])</f>
        <v>0</v>
      </c>
    </row>
    <row r="189" spans="1:9" x14ac:dyDescent="0.3">
      <c r="A189" s="27">
        <f t="shared" si="2"/>
        <v>184</v>
      </c>
      <c r="B189" t="str">
        <f>IF(ISBLANK('List of Employees'!B200),"",'List of Employees'!B200)</f>
        <v>CUIZON DAYLIN M.</v>
      </c>
      <c r="C189" s="25" t="str">
        <f>VLOOKUP(Table3[[#This Row],[EMPLOYEE NAME]],'List of Employees'!$B$4:$H$766,6)</f>
        <v>CASUAL</v>
      </c>
      <c r="I189" s="27">
        <f>SUM(Table3[[#This Row],['# SICK LEAVE]:['#OTHERS]])</f>
        <v>0</v>
      </c>
    </row>
    <row r="190" spans="1:9" x14ac:dyDescent="0.3">
      <c r="A190" s="27">
        <f t="shared" si="2"/>
        <v>185</v>
      </c>
      <c r="B190" t="str">
        <f>IF(ISBLANK('List of Employees'!B201),"",'List of Employees'!B201)</f>
        <v xml:space="preserve">DAIZ PAUL MICHAEL  </v>
      </c>
      <c r="C190" s="25" t="str">
        <f>VLOOKUP(Table3[[#This Row],[EMPLOYEE NAME]],'List of Employees'!$B$4:$H$766,6)</f>
        <v>PERMANENT</v>
      </c>
      <c r="I190" s="27">
        <f>SUM(Table3[[#This Row],['# SICK LEAVE]:['#OTHERS]])</f>
        <v>0</v>
      </c>
    </row>
    <row r="191" spans="1:9" x14ac:dyDescent="0.3">
      <c r="A191" s="27">
        <f t="shared" si="2"/>
        <v>186</v>
      </c>
      <c r="B191" t="str">
        <f>IF(ISBLANK('List of Employees'!B202),"",'List of Employees'!B202)</f>
        <v>DAÑO ALMA R.</v>
      </c>
      <c r="C191" s="25" t="str">
        <f>VLOOKUP(Table3[[#This Row],[EMPLOYEE NAME]],'List of Employees'!$B$4:$H$766,6)</f>
        <v>PERMANENT</v>
      </c>
      <c r="I191" s="27">
        <f>SUM(Table3[[#This Row],['# SICK LEAVE]:['#OTHERS]])</f>
        <v>0</v>
      </c>
    </row>
    <row r="192" spans="1:9" x14ac:dyDescent="0.3">
      <c r="A192" s="27">
        <f t="shared" si="2"/>
        <v>187</v>
      </c>
      <c r="B192" t="str">
        <f>IF(ISBLANK('List of Employees'!B203),"",'List of Employees'!B203)</f>
        <v>DATU SHIRLEY G.</v>
      </c>
      <c r="C192" s="25" t="str">
        <f>VLOOKUP(Table3[[#This Row],[EMPLOYEE NAME]],'List of Employees'!$B$4:$H$766,6)</f>
        <v>CASUAL</v>
      </c>
      <c r="I192" s="27">
        <f>SUM(Table3[[#This Row],['# SICK LEAVE]:['#OTHERS]])</f>
        <v>0</v>
      </c>
    </row>
    <row r="193" spans="1:9" x14ac:dyDescent="0.3">
      <c r="A193" s="27">
        <f t="shared" si="2"/>
        <v>188</v>
      </c>
      <c r="B193" t="str">
        <f>IF(ISBLANK('List of Employees'!B204),"",'List of Employees'!B204)</f>
        <v>DAVID MELANIE D.</v>
      </c>
      <c r="C193" s="25" t="str">
        <f>VLOOKUP(Table3[[#This Row],[EMPLOYEE NAME]],'List of Employees'!$B$4:$H$766,6)</f>
        <v>CASUAL</v>
      </c>
      <c r="I193" s="27">
        <f>SUM(Table3[[#This Row],['# SICK LEAVE]:['#OTHERS]])</f>
        <v>0</v>
      </c>
    </row>
    <row r="194" spans="1:9" x14ac:dyDescent="0.3">
      <c r="A194" s="27">
        <f t="shared" si="2"/>
        <v>189</v>
      </c>
      <c r="B194" t="str">
        <f>IF(ISBLANK('List of Employees'!B205),"",'List of Employees'!B205)</f>
        <v>DE ASIS JANETTE D.</v>
      </c>
      <c r="C194" s="25" t="str">
        <f>VLOOKUP(Table3[[#This Row],[EMPLOYEE NAME]],'List of Employees'!$B$4:$H$766,6)</f>
        <v>CASUAL</v>
      </c>
      <c r="I194" s="27">
        <f>SUM(Table3[[#This Row],['# SICK LEAVE]:['#OTHERS]])</f>
        <v>0</v>
      </c>
    </row>
    <row r="195" spans="1:9" x14ac:dyDescent="0.3">
      <c r="A195" s="27">
        <f t="shared" si="2"/>
        <v>190</v>
      </c>
      <c r="B195" t="str">
        <f>IF(ISBLANK('List of Employees'!B206),"",'List of Employees'!B206)</f>
        <v>DE CASTRO  CHRISTINE JEAN D.</v>
      </c>
      <c r="C195" s="25" t="str">
        <f>VLOOKUP(Table3[[#This Row],[EMPLOYEE NAME]],'List of Employees'!$B$4:$H$766,6)</f>
        <v>CASUAL</v>
      </c>
      <c r="I195" s="27">
        <f>SUM(Table3[[#This Row],['# SICK LEAVE]:['#OTHERS]])</f>
        <v>0</v>
      </c>
    </row>
    <row r="196" spans="1:9" x14ac:dyDescent="0.3">
      <c r="A196" s="27">
        <f t="shared" si="2"/>
        <v>191</v>
      </c>
      <c r="B196" t="str">
        <f>IF(ISBLANK('List of Employees'!B207),"",'List of Employees'!B207)</f>
        <v>DE CASTRO CHRISTINE JEAN D.</v>
      </c>
      <c r="C196" s="25" t="str">
        <f>VLOOKUP(Table3[[#This Row],[EMPLOYEE NAME]],'List of Employees'!$B$4:$H$766,6)</f>
        <v>PERMANENT</v>
      </c>
      <c r="I196" s="27">
        <f>SUM(Table3[[#This Row],['# SICK LEAVE]:['#OTHERS]])</f>
        <v>0</v>
      </c>
    </row>
    <row r="197" spans="1:9" x14ac:dyDescent="0.3">
      <c r="A197" s="27">
        <f t="shared" si="2"/>
        <v>192</v>
      </c>
      <c r="B197" t="str">
        <f>IF(ISBLANK('List of Employees'!B208),"",'List of Employees'!B208)</f>
        <v>DE CASTRO JENELYN I.</v>
      </c>
      <c r="C197" s="25" t="str">
        <f>VLOOKUP(Table3[[#This Row],[EMPLOYEE NAME]],'List of Employees'!$B$4:$H$766,6)</f>
        <v>PERMANENT</v>
      </c>
      <c r="I197" s="27">
        <f>SUM(Table3[[#This Row],['# SICK LEAVE]:['#OTHERS]])</f>
        <v>0</v>
      </c>
    </row>
    <row r="198" spans="1:9" x14ac:dyDescent="0.3">
      <c r="A198" s="27">
        <f t="shared" ref="A198:A261" si="3">IF(ISBLANK(B198),"",ROW(A193))</f>
        <v>193</v>
      </c>
      <c r="B198" t="str">
        <f>IF(ISBLANK('List of Employees'!B209),"",'List of Employees'!B209)</f>
        <v>DE CASTRO JOSEPH NHOEL T.</v>
      </c>
      <c r="C198" s="25" t="str">
        <f>VLOOKUP(Table3[[#This Row],[EMPLOYEE NAME]],'List of Employees'!$B$4:$H$766,6)</f>
        <v>PERMANENT</v>
      </c>
      <c r="I198" s="27">
        <f>SUM(Table3[[#This Row],['# SICK LEAVE]:['#OTHERS]])</f>
        <v>0</v>
      </c>
    </row>
    <row r="199" spans="1:9" x14ac:dyDescent="0.3">
      <c r="A199" s="27">
        <f t="shared" si="3"/>
        <v>194</v>
      </c>
      <c r="B199" t="str">
        <f>IF(ISBLANK('List of Employees'!B210),"",'List of Employees'!B210)</f>
        <v>DE CASTRO JUANITA M.</v>
      </c>
      <c r="C199" s="25" t="str">
        <f>VLOOKUP(Table3[[#This Row],[EMPLOYEE NAME]],'List of Employees'!$B$4:$H$766,6)</f>
        <v>PERMANENT</v>
      </c>
      <c r="I199" s="27">
        <f>SUM(Table3[[#This Row],['# SICK LEAVE]:['#OTHERS]])</f>
        <v>0</v>
      </c>
    </row>
    <row r="200" spans="1:9" x14ac:dyDescent="0.3">
      <c r="A200" s="27">
        <f t="shared" si="3"/>
        <v>195</v>
      </c>
      <c r="B200" t="str">
        <f>IF(ISBLANK('List of Employees'!B211),"",'List of Employees'!B211)</f>
        <v>DE CASTRO MARYLEN A.</v>
      </c>
      <c r="C200" s="25" t="str">
        <f>VLOOKUP(Table3[[#This Row],[EMPLOYEE NAME]],'List of Employees'!$B$4:$H$766,6)</f>
        <v>PERMANENT</v>
      </c>
      <c r="I200" s="27">
        <f>SUM(Table3[[#This Row],['# SICK LEAVE]:['#OTHERS]])</f>
        <v>0</v>
      </c>
    </row>
    <row r="201" spans="1:9" x14ac:dyDescent="0.3">
      <c r="A201" s="27">
        <f t="shared" si="3"/>
        <v>196</v>
      </c>
      <c r="B201" t="str">
        <f>IF(ISBLANK('List of Employees'!B213),"",'List of Employees'!B213)</f>
        <v>DE GRANO  RONALEI P.</v>
      </c>
      <c r="C201" s="25" t="str">
        <f>VLOOKUP(Table3[[#This Row],[EMPLOYEE NAME]],'List of Employees'!$B$4:$H$766,6)</f>
        <v>CASUAL</v>
      </c>
      <c r="I201" s="27">
        <f>SUM(Table3[[#This Row],['# SICK LEAVE]:['#OTHERS]])</f>
        <v>0</v>
      </c>
    </row>
    <row r="202" spans="1:9" x14ac:dyDescent="0.3">
      <c r="A202" s="27">
        <f t="shared" si="3"/>
        <v>197</v>
      </c>
      <c r="B202" t="str">
        <f>IF(ISBLANK('List of Employees'!B215),"",'List of Employees'!B215)</f>
        <v>DE GRANO MA. ERLINDA F.</v>
      </c>
      <c r="C202" s="25" t="str">
        <f>VLOOKUP(Table3[[#This Row],[EMPLOYEE NAME]],'List of Employees'!$B$4:$H$766,6)</f>
        <v>PERMANENT</v>
      </c>
      <c r="I202" s="27">
        <f>SUM(Table3[[#This Row],['# SICK LEAVE]:['#OTHERS]])</f>
        <v>0</v>
      </c>
    </row>
    <row r="203" spans="1:9" x14ac:dyDescent="0.3">
      <c r="A203" s="27">
        <f t="shared" si="3"/>
        <v>198</v>
      </c>
      <c r="B203" t="str">
        <f>IF(ISBLANK('List of Employees'!B216),"",'List of Employees'!B216)</f>
        <v>DE GUIA MARIVIC B.</v>
      </c>
      <c r="C203" s="25" t="str">
        <f>VLOOKUP(Table3[[#This Row],[EMPLOYEE NAME]],'List of Employees'!$B$4:$H$766,6)</f>
        <v>JOBCON</v>
      </c>
      <c r="I203" s="27">
        <f>SUM(Table3[[#This Row],['# SICK LEAVE]:['#OTHERS]])</f>
        <v>0</v>
      </c>
    </row>
    <row r="204" spans="1:9" x14ac:dyDescent="0.3">
      <c r="A204" s="27">
        <f t="shared" si="3"/>
        <v>199</v>
      </c>
      <c r="B204" t="str">
        <f>IF(ISBLANK('List of Employees'!B217),"",'List of Employees'!B217)</f>
        <v xml:space="preserve">DE GUZMAN CLEMENTE  </v>
      </c>
      <c r="C204" s="25" t="str">
        <f>VLOOKUP(Table3[[#This Row],[EMPLOYEE NAME]],'List of Employees'!$B$4:$H$766,6)</f>
        <v>CASUAL</v>
      </c>
      <c r="I204" s="27">
        <f>SUM(Table3[[#This Row],['# SICK LEAVE]:['#OTHERS]])</f>
        <v>0</v>
      </c>
    </row>
    <row r="205" spans="1:9" x14ac:dyDescent="0.3">
      <c r="A205" s="27">
        <f t="shared" si="3"/>
        <v>200</v>
      </c>
      <c r="B205" t="str">
        <f>IF(ISBLANK('List of Employees'!B218),"",'List of Employees'!B218)</f>
        <v>DE GUZMAN MAYETTE D.</v>
      </c>
      <c r="C205" s="25" t="str">
        <f>VLOOKUP(Table3[[#This Row],[EMPLOYEE NAME]],'List of Employees'!$B$4:$H$766,6)</f>
        <v>PERMANENT</v>
      </c>
      <c r="I205" s="27">
        <f>SUM(Table3[[#This Row],['# SICK LEAVE]:['#OTHERS]])</f>
        <v>0</v>
      </c>
    </row>
    <row r="206" spans="1:9" x14ac:dyDescent="0.3">
      <c r="A206" s="27">
        <f t="shared" si="3"/>
        <v>201</v>
      </c>
      <c r="B206" t="str">
        <f>IF(ISBLANK('List of Employees'!B219),"",'List of Employees'!B219)</f>
        <v>DE GUZMAN RONALD ANDREW G.</v>
      </c>
      <c r="C206" s="25" t="str">
        <f>VLOOKUP(Table3[[#This Row],[EMPLOYEE NAME]],'List of Employees'!$B$4:$H$766,6)</f>
        <v>PERMANENT</v>
      </c>
      <c r="I206" s="27">
        <f>SUM(Table3[[#This Row],['# SICK LEAVE]:['#OTHERS]])</f>
        <v>0</v>
      </c>
    </row>
    <row r="207" spans="1:9" x14ac:dyDescent="0.3">
      <c r="A207" s="27">
        <f t="shared" si="3"/>
        <v>202</v>
      </c>
      <c r="B207" t="str">
        <f>IF(ISBLANK('List of Employees'!B220),"",'List of Employees'!B220)</f>
        <v>DE LARA GRACE L.</v>
      </c>
      <c r="C207" s="25" t="str">
        <f>VLOOKUP(Table3[[#This Row],[EMPLOYEE NAME]],'List of Employees'!$B$4:$H$766,6)</f>
        <v>CASUAL</v>
      </c>
      <c r="I207" s="27">
        <f>SUM(Table3[[#This Row],['# SICK LEAVE]:['#OTHERS]])</f>
        <v>0</v>
      </c>
    </row>
    <row r="208" spans="1:9" x14ac:dyDescent="0.3">
      <c r="A208" s="27">
        <f t="shared" si="3"/>
        <v>203</v>
      </c>
      <c r="B208" t="str">
        <f>IF(ISBLANK('List of Employees'!B221),"",'List of Employees'!B221)</f>
        <v>DE LEON ANALITA B.</v>
      </c>
      <c r="C208" s="25" t="str">
        <f>VLOOKUP(Table3[[#This Row],[EMPLOYEE NAME]],'List of Employees'!$B$4:$H$766,6)</f>
        <v>CASUAL</v>
      </c>
      <c r="I208" s="27">
        <f>SUM(Table3[[#This Row],['# SICK LEAVE]:['#OTHERS]])</f>
        <v>0</v>
      </c>
    </row>
    <row r="209" spans="1:9" x14ac:dyDescent="0.3">
      <c r="A209" s="27">
        <f t="shared" si="3"/>
        <v>204</v>
      </c>
      <c r="B209" t="str">
        <f>IF(ISBLANK('List of Employees'!B222),"",'List of Employees'!B222)</f>
        <v xml:space="preserve">DE LUNA ERNESTO  </v>
      </c>
      <c r="C209" s="25" t="str">
        <f>VLOOKUP(Table3[[#This Row],[EMPLOYEE NAME]],'List of Employees'!$B$4:$H$766,6)</f>
        <v>PERMANENT</v>
      </c>
      <c r="I209" s="27">
        <f>SUM(Table3[[#This Row],['# SICK LEAVE]:['#OTHERS]])</f>
        <v>0</v>
      </c>
    </row>
    <row r="210" spans="1:9" x14ac:dyDescent="0.3">
      <c r="A210" s="27">
        <f t="shared" si="3"/>
        <v>205</v>
      </c>
      <c r="B210" t="str">
        <f>IF(ISBLANK('List of Employees'!B223),"",'List of Employees'!B223)</f>
        <v>DE OCAMPO AILYN L.</v>
      </c>
      <c r="C210" s="25" t="str">
        <f>VLOOKUP(Table3[[#This Row],[EMPLOYEE NAME]],'List of Employees'!$B$4:$H$766,6)</f>
        <v>CASUAL</v>
      </c>
      <c r="I210" s="27">
        <f>SUM(Table3[[#This Row],['# SICK LEAVE]:['#OTHERS]])</f>
        <v>0</v>
      </c>
    </row>
    <row r="211" spans="1:9" x14ac:dyDescent="0.3">
      <c r="A211" s="27">
        <f t="shared" si="3"/>
        <v>206</v>
      </c>
      <c r="B211" t="str">
        <f>IF(ISBLANK('List of Employees'!B224),"",'List of Employees'!B224)</f>
        <v>DE OCAMPO ALMA A.</v>
      </c>
      <c r="C211" s="25" t="str">
        <f>VLOOKUP(Table3[[#This Row],[EMPLOYEE NAME]],'List of Employees'!$B$4:$H$766,6)</f>
        <v>PERMANENT</v>
      </c>
      <c r="I211" s="27">
        <f>SUM(Table3[[#This Row],['# SICK LEAVE]:['#OTHERS]])</f>
        <v>0</v>
      </c>
    </row>
    <row r="212" spans="1:9" x14ac:dyDescent="0.3">
      <c r="A212" s="27">
        <f t="shared" si="3"/>
        <v>207</v>
      </c>
      <c r="B212" t="str">
        <f>IF(ISBLANK('List of Employees'!B225),"",'List of Employees'!B225)</f>
        <v>DE OCAMPO MA. ELENA D.</v>
      </c>
      <c r="C212" s="25" t="str">
        <f>VLOOKUP(Table3[[#This Row],[EMPLOYEE NAME]],'List of Employees'!$B$4:$H$766,6)</f>
        <v>PERMANENT</v>
      </c>
      <c r="I212" s="27">
        <f>SUM(Table3[[#This Row],['# SICK LEAVE]:['#OTHERS]])</f>
        <v>0</v>
      </c>
    </row>
    <row r="213" spans="1:9" x14ac:dyDescent="0.3">
      <c r="A213" s="27">
        <f t="shared" si="3"/>
        <v>208</v>
      </c>
      <c r="B213" t="str">
        <f>IF(ISBLANK('List of Employees'!B226),"",'List of Employees'!B226)</f>
        <v>DE OCAMPO MARISSA B.</v>
      </c>
      <c r="C213" s="25" t="str">
        <f>VLOOKUP(Table3[[#This Row],[EMPLOYEE NAME]],'List of Employees'!$B$4:$H$766,6)</f>
        <v>PERMANENT</v>
      </c>
      <c r="I213" s="27">
        <f>SUM(Table3[[#This Row],['# SICK LEAVE]:['#OTHERS]])</f>
        <v>0</v>
      </c>
    </row>
    <row r="214" spans="1:9" x14ac:dyDescent="0.3">
      <c r="A214" s="27">
        <f t="shared" si="3"/>
        <v>209</v>
      </c>
      <c r="B214" t="str">
        <f>IF(ISBLANK('List of Employees'!B227),"",'List of Employees'!B227)</f>
        <v>DE SAGUN NANCY D.</v>
      </c>
      <c r="C214" s="25" t="str">
        <f>VLOOKUP(Table3[[#This Row],[EMPLOYEE NAME]],'List of Employees'!$B$4:$H$766,6)</f>
        <v>CASUAL</v>
      </c>
      <c r="I214" s="27">
        <f>SUM(Table3[[#This Row],['# SICK LEAVE]:['#OTHERS]])</f>
        <v>0</v>
      </c>
    </row>
    <row r="215" spans="1:9" x14ac:dyDescent="0.3">
      <c r="A215" s="27">
        <f t="shared" si="3"/>
        <v>210</v>
      </c>
      <c r="B215" t="str">
        <f>IF(ISBLANK('List of Employees'!B228),"",'List of Employees'!B228)</f>
        <v>DE SAGUN NOLI E.</v>
      </c>
      <c r="C215" s="25" t="str">
        <f>VLOOKUP(Table3[[#This Row],[EMPLOYEE NAME]],'List of Employees'!$B$4:$H$766,6)</f>
        <v>PERMANENT</v>
      </c>
      <c r="I215" s="27">
        <f>SUM(Table3[[#This Row],['# SICK LEAVE]:['#OTHERS]])</f>
        <v>0</v>
      </c>
    </row>
    <row r="216" spans="1:9" x14ac:dyDescent="0.3">
      <c r="A216" s="27">
        <f t="shared" si="3"/>
        <v>211</v>
      </c>
      <c r="B216" t="str">
        <f>IF(ISBLANK('List of Employees'!B229),"",'List of Employees'!B229)</f>
        <v>DE SAGUN VICTOR V.</v>
      </c>
      <c r="C216" s="25" t="str">
        <f>VLOOKUP(Table3[[#This Row],[EMPLOYEE NAME]],'List of Employees'!$B$4:$H$766,6)</f>
        <v>PERMANENT</v>
      </c>
      <c r="I216" s="27">
        <f>SUM(Table3[[#This Row],['# SICK LEAVE]:['#OTHERS]])</f>
        <v>0</v>
      </c>
    </row>
    <row r="217" spans="1:9" x14ac:dyDescent="0.3">
      <c r="A217" s="27">
        <f t="shared" si="3"/>
        <v>212</v>
      </c>
      <c r="B217" t="str">
        <f>IF(ISBLANK('List of Employees'!B230),"",'List of Employees'!B230)</f>
        <v>DE VILLA JAYVEE U.</v>
      </c>
      <c r="C217" s="25" t="str">
        <f>VLOOKUP(Table3[[#This Row],[EMPLOYEE NAME]],'List of Employees'!$B$4:$H$766,6)</f>
        <v>PERMANENT</v>
      </c>
      <c r="I217" s="27">
        <f>SUM(Table3[[#This Row],['# SICK LEAVE]:['#OTHERS]])</f>
        <v>0</v>
      </c>
    </row>
    <row r="218" spans="1:9" x14ac:dyDescent="0.3">
      <c r="A218" s="27">
        <f t="shared" si="3"/>
        <v>213</v>
      </c>
      <c r="B218" t="str">
        <f>IF(ISBLANK('List of Employees'!B231),"",'List of Employees'!B231)</f>
        <v>DE VILLA MARITES D.</v>
      </c>
      <c r="C218" s="25" t="str">
        <f>VLOOKUP(Table3[[#This Row],[EMPLOYEE NAME]],'List of Employees'!$B$4:$H$766,6)</f>
        <v>PERMANENT</v>
      </c>
      <c r="I218" s="27">
        <f>SUM(Table3[[#This Row],['# SICK LEAVE]:['#OTHERS]])</f>
        <v>0</v>
      </c>
    </row>
    <row r="219" spans="1:9" x14ac:dyDescent="0.3">
      <c r="A219" s="27">
        <f t="shared" si="3"/>
        <v>214</v>
      </c>
      <c r="B219" t="str">
        <f>IF(ISBLANK('List of Employees'!B232),"",'List of Employees'!B232)</f>
        <v>DE VILLA MYRNA D.</v>
      </c>
      <c r="C219" s="25" t="str">
        <f>VLOOKUP(Table3[[#This Row],[EMPLOYEE NAME]],'List of Employees'!$B$4:$H$766,6)</f>
        <v>PERMANENT</v>
      </c>
      <c r="I219" s="27">
        <f>SUM(Table3[[#This Row],['# SICK LEAVE]:['#OTHERS]])</f>
        <v>0</v>
      </c>
    </row>
    <row r="220" spans="1:9" x14ac:dyDescent="0.3">
      <c r="A220" s="27">
        <f t="shared" si="3"/>
        <v>215</v>
      </c>
      <c r="B220" t="str">
        <f>IF(ISBLANK('List of Employees'!B233),"",'List of Employees'!B233)</f>
        <v>DE VILLA OFELIA G.</v>
      </c>
      <c r="C220" s="25" t="str">
        <f>VLOOKUP(Table3[[#This Row],[EMPLOYEE NAME]],'List of Employees'!$B$4:$H$766,6)</f>
        <v>PERMANENT</v>
      </c>
      <c r="I220" s="27">
        <f>SUM(Table3[[#This Row],['# SICK LEAVE]:['#OTHERS]])</f>
        <v>0</v>
      </c>
    </row>
    <row r="221" spans="1:9" x14ac:dyDescent="0.3">
      <c r="A221" s="27">
        <f t="shared" si="3"/>
        <v>216</v>
      </c>
      <c r="B221" t="str">
        <f>IF(ISBLANK('List of Employees'!B234),"",'List of Employees'!B234)</f>
        <v>DEL MUNDO ESTER B.</v>
      </c>
      <c r="C221" s="25" t="str">
        <f>VLOOKUP(Table3[[#This Row],[EMPLOYEE NAME]],'List of Employees'!$B$4:$H$766,6)</f>
        <v>PERMANENT</v>
      </c>
      <c r="I221" s="27">
        <f>SUM(Table3[[#This Row],['# SICK LEAVE]:['#OTHERS]])</f>
        <v>0</v>
      </c>
    </row>
    <row r="222" spans="1:9" x14ac:dyDescent="0.3">
      <c r="A222" s="27">
        <f t="shared" si="3"/>
        <v>217</v>
      </c>
      <c r="B222" t="str">
        <f>IF(ISBLANK('List of Employees'!B235),"",'List of Employees'!B235)</f>
        <v>DEL MUNDO HERMOGENES C.</v>
      </c>
      <c r="C222" s="25" t="str">
        <f>VLOOKUP(Table3[[#This Row],[EMPLOYEE NAME]],'List of Employees'!$B$4:$H$766,6)</f>
        <v>PERMANENT</v>
      </c>
      <c r="I222" s="27">
        <f>SUM(Table3[[#This Row],['# SICK LEAVE]:['#OTHERS]])</f>
        <v>0</v>
      </c>
    </row>
    <row r="223" spans="1:9" x14ac:dyDescent="0.3">
      <c r="A223" s="27">
        <f t="shared" si="3"/>
        <v>218</v>
      </c>
      <c r="B223" t="str">
        <f>IF(ISBLANK('List of Employees'!B236),"",'List of Employees'!B236)</f>
        <v>DEL MUNDO JONAS B.</v>
      </c>
      <c r="C223" s="25" t="str">
        <f>VLOOKUP(Table3[[#This Row],[EMPLOYEE NAME]],'List of Employees'!$B$4:$H$766,6)</f>
        <v>CASUAL</v>
      </c>
      <c r="I223" s="27">
        <f>SUM(Table3[[#This Row],['# SICK LEAVE]:['#OTHERS]])</f>
        <v>0</v>
      </c>
    </row>
    <row r="224" spans="1:9" x14ac:dyDescent="0.3">
      <c r="A224" s="27">
        <f t="shared" si="3"/>
        <v>219</v>
      </c>
      <c r="B224" t="str">
        <f>IF(ISBLANK('List of Employees'!B237),"",'List of Employees'!B237)</f>
        <v>DEL MUNDO ROSALLE A.</v>
      </c>
      <c r="C224" s="25" t="str">
        <f>VLOOKUP(Table3[[#This Row],[EMPLOYEE NAME]],'List of Employees'!$B$4:$H$766,6)</f>
        <v>PERMANENT</v>
      </c>
      <c r="I224" s="27">
        <f>SUM(Table3[[#This Row],['# SICK LEAVE]:['#OTHERS]])</f>
        <v>0</v>
      </c>
    </row>
    <row r="225" spans="1:9" x14ac:dyDescent="0.3">
      <c r="A225" s="27">
        <f t="shared" si="3"/>
        <v>220</v>
      </c>
      <c r="B225" t="str">
        <f>IF(ISBLANK('List of Employees'!B238),"",'List of Employees'!B238)</f>
        <v>DELA CRUZ CHARITO A.</v>
      </c>
      <c r="C225" s="25" t="str">
        <f>VLOOKUP(Table3[[#This Row],[EMPLOYEE NAME]],'List of Employees'!$B$4:$H$766,6)</f>
        <v>CASUAL</v>
      </c>
      <c r="I225" s="27">
        <f>SUM(Table3[[#This Row],['# SICK LEAVE]:['#OTHERS]])</f>
        <v>0</v>
      </c>
    </row>
    <row r="226" spans="1:9" x14ac:dyDescent="0.3">
      <c r="A226" s="27">
        <f t="shared" si="3"/>
        <v>221</v>
      </c>
      <c r="B226" t="str">
        <f>IF(ISBLANK('List of Employees'!B239),"",'List of Employees'!B239)</f>
        <v>DELA CRUZ EVANGELINE P.</v>
      </c>
      <c r="C226" s="25" t="str">
        <f>VLOOKUP(Table3[[#This Row],[EMPLOYEE NAME]],'List of Employees'!$B$4:$H$766,6)</f>
        <v>PERMANENT</v>
      </c>
      <c r="I226" s="27">
        <f>SUM(Table3[[#This Row],['# SICK LEAVE]:['#OTHERS]])</f>
        <v>0</v>
      </c>
    </row>
    <row r="227" spans="1:9" x14ac:dyDescent="0.3">
      <c r="A227" s="27">
        <f t="shared" si="3"/>
        <v>222</v>
      </c>
      <c r="B227" t="str">
        <f>IF(ISBLANK('List of Employees'!B240),"",'List of Employees'!B240)</f>
        <v>DELA CRUZ SHEILA G.</v>
      </c>
      <c r="C227" s="25" t="str">
        <f>VLOOKUP(Table3[[#This Row],[EMPLOYEE NAME]],'List of Employees'!$B$4:$H$766,6)</f>
        <v>PERMANENT</v>
      </c>
      <c r="I227" s="27">
        <f>SUM(Table3[[#This Row],['# SICK LEAVE]:['#OTHERS]])</f>
        <v>0</v>
      </c>
    </row>
    <row r="228" spans="1:9" x14ac:dyDescent="0.3">
      <c r="A228" s="27">
        <f t="shared" si="3"/>
        <v>223</v>
      </c>
      <c r="B228" t="str">
        <f>IF(ISBLANK('List of Employees'!B241),"",'List of Employees'!B241)</f>
        <v>DELA GRACIA MA. CECILIA P.</v>
      </c>
      <c r="C228" s="25" t="str">
        <f>VLOOKUP(Table3[[#This Row],[EMPLOYEE NAME]],'List of Employees'!$B$4:$H$766,6)</f>
        <v>PERMANENT</v>
      </c>
      <c r="I228" s="27">
        <f>SUM(Table3[[#This Row],['# SICK LEAVE]:['#OTHERS]])</f>
        <v>0</v>
      </c>
    </row>
    <row r="229" spans="1:9" x14ac:dyDescent="0.3">
      <c r="A229" s="27">
        <f t="shared" si="3"/>
        <v>224</v>
      </c>
      <c r="B229" t="str">
        <f>IF(ISBLANK('List of Employees'!B242),"",'List of Employees'!B242)</f>
        <v>DELA PEÑA ALFREDO C.</v>
      </c>
      <c r="C229" s="25" t="str">
        <f>VLOOKUP(Table3[[#This Row],[EMPLOYEE NAME]],'List of Employees'!$B$4:$H$766,6)</f>
        <v>PERMANENT</v>
      </c>
      <c r="I229" s="27">
        <f>SUM(Table3[[#This Row],['# SICK LEAVE]:['#OTHERS]])</f>
        <v>0</v>
      </c>
    </row>
    <row r="230" spans="1:9" x14ac:dyDescent="0.3">
      <c r="A230" s="27">
        <f t="shared" si="3"/>
        <v>225</v>
      </c>
      <c r="B230" t="str">
        <f>IF(ISBLANK('List of Employees'!B243),"",'List of Employees'!B243)</f>
        <v>DELFINO NINA C.</v>
      </c>
      <c r="C230" s="25" t="str">
        <f>VLOOKUP(Table3[[#This Row],[EMPLOYEE NAME]],'List of Employees'!$B$4:$H$766,6)</f>
        <v>PERMANENT</v>
      </c>
      <c r="I230" s="27">
        <f>SUM(Table3[[#This Row],['# SICK LEAVE]:['#OTHERS]])</f>
        <v>0</v>
      </c>
    </row>
    <row r="231" spans="1:9" x14ac:dyDescent="0.3">
      <c r="A231" s="27">
        <f t="shared" si="3"/>
        <v>226</v>
      </c>
      <c r="B231" t="str">
        <f>IF(ISBLANK('List of Employees'!B244),"",'List of Employees'!B244)</f>
        <v xml:space="preserve">DELMUNDO JONAS  </v>
      </c>
      <c r="C231" s="25" t="str">
        <f>VLOOKUP(Table3[[#This Row],[EMPLOYEE NAME]],'List of Employees'!$B$4:$H$766,6)</f>
        <v>PERMANENT</v>
      </c>
      <c r="I231" s="27">
        <f>SUM(Table3[[#This Row],['# SICK LEAVE]:['#OTHERS]])</f>
        <v>0</v>
      </c>
    </row>
    <row r="232" spans="1:9" x14ac:dyDescent="0.3">
      <c r="A232" s="27">
        <f t="shared" si="3"/>
        <v>227</v>
      </c>
      <c r="B232" t="str">
        <f>IF(ISBLANK('List of Employees'!B245),"",'List of Employees'!B245)</f>
        <v>DEMATERA PEDRO B.</v>
      </c>
      <c r="C232" s="25" t="str">
        <f>VLOOKUP(Table3[[#This Row],[EMPLOYEE NAME]],'List of Employees'!$B$4:$H$766,6)</f>
        <v>CASUAL</v>
      </c>
      <c r="I232" s="27">
        <f>SUM(Table3[[#This Row],['# SICK LEAVE]:['#OTHERS]])</f>
        <v>0</v>
      </c>
    </row>
    <row r="233" spans="1:9" x14ac:dyDescent="0.3">
      <c r="A233" s="27">
        <f t="shared" si="3"/>
        <v>228</v>
      </c>
      <c r="B233" t="str">
        <f>IF(ISBLANK('List of Employees'!B246),"",'List of Employees'!B246)</f>
        <v>DERLA APOLONIO JR D.</v>
      </c>
      <c r="C233" s="25" t="str">
        <f>VLOOKUP(Table3[[#This Row],[EMPLOYEE NAME]],'List of Employees'!$B$4:$H$766,6)</f>
        <v>CASUAL</v>
      </c>
      <c r="I233" s="27">
        <f>SUM(Table3[[#This Row],['# SICK LEAVE]:['#OTHERS]])</f>
        <v>0</v>
      </c>
    </row>
    <row r="234" spans="1:9" x14ac:dyDescent="0.3">
      <c r="A234" s="27">
        <f t="shared" si="3"/>
        <v>229</v>
      </c>
      <c r="B234" t="str">
        <f>IF(ISBLANK('List of Employees'!B247),"",'List of Employees'!B247)</f>
        <v>DERLA ARTHUR D.</v>
      </c>
      <c r="C234" s="25" t="str">
        <f>VLOOKUP(Table3[[#This Row],[EMPLOYEE NAME]],'List of Employees'!$B$4:$H$766,6)</f>
        <v>CASUAL</v>
      </c>
      <c r="I234" s="27">
        <f>SUM(Table3[[#This Row],['# SICK LEAVE]:['#OTHERS]])</f>
        <v>0</v>
      </c>
    </row>
    <row r="235" spans="1:9" x14ac:dyDescent="0.3">
      <c r="A235" s="27">
        <f t="shared" si="3"/>
        <v>230</v>
      </c>
      <c r="B235" t="str">
        <f>IF(ISBLANK('List of Employees'!B248),"",'List of Employees'!B248)</f>
        <v>DESEPEDA ADELAIDA R.</v>
      </c>
      <c r="C235" s="25" t="str">
        <f>VLOOKUP(Table3[[#This Row],[EMPLOYEE NAME]],'List of Employees'!$B$4:$H$766,6)</f>
        <v>CASUAL</v>
      </c>
      <c r="I235" s="27">
        <f>SUM(Table3[[#This Row],['# SICK LEAVE]:['#OTHERS]])</f>
        <v>0</v>
      </c>
    </row>
    <row r="236" spans="1:9" x14ac:dyDescent="0.3">
      <c r="A236" s="27">
        <f t="shared" si="3"/>
        <v>231</v>
      </c>
      <c r="B236" t="str">
        <f>IF(ISBLANK('List of Employees'!B249),"",'List of Employees'!B249)</f>
        <v>DESINGANO OLIVA M.</v>
      </c>
      <c r="C236" s="25" t="str">
        <f>VLOOKUP(Table3[[#This Row],[EMPLOYEE NAME]],'List of Employees'!$B$4:$H$766,6)</f>
        <v>PERMANENT</v>
      </c>
      <c r="I236" s="27">
        <f>SUM(Table3[[#This Row],['# SICK LEAVE]:['#OTHERS]])</f>
        <v>0</v>
      </c>
    </row>
    <row r="237" spans="1:9" x14ac:dyDescent="0.3">
      <c r="A237" s="27">
        <f t="shared" si="3"/>
        <v>232</v>
      </c>
      <c r="B237" t="str">
        <f>IF(ISBLANK('List of Employees'!B250),"",'List of Employees'!B250)</f>
        <v>DESINGAŃO PURIFICACION A.</v>
      </c>
      <c r="C237" s="25" t="str">
        <f>VLOOKUP(Table3[[#This Row],[EMPLOYEE NAME]],'List of Employees'!$B$4:$H$766,6)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Employees'!$B$4:$H$766,6)</f>
        <v>#REF!</v>
      </c>
      <c r="I238" s="27">
        <f>SUM(Table3[[#This Row],['# SICK LEAVE]:['#OTHERS]])</f>
        <v>0</v>
      </c>
    </row>
    <row r="239" spans="1:9" x14ac:dyDescent="0.3">
      <c r="A239" s="27">
        <f t="shared" si="3"/>
        <v>234</v>
      </c>
      <c r="B239" t="str">
        <f>IF(ISBLANK('List of Employees'!B251),"",'List of Employees'!B251)</f>
        <v>DEVILLA ALICE P.</v>
      </c>
      <c r="C239" s="25" t="str">
        <f>VLOOKUP(Table3[[#This Row],[EMPLOYEE NAME]],'List of Employees'!$B$4:$H$766,6)</f>
        <v>CASUAL</v>
      </c>
      <c r="I239" s="27">
        <f>SUM(Table3[[#This Row],['# SICK LEAVE]:['#OTHERS]])</f>
        <v>0</v>
      </c>
    </row>
    <row r="240" spans="1:9" x14ac:dyDescent="0.3">
      <c r="A240" s="27">
        <f t="shared" si="3"/>
        <v>235</v>
      </c>
      <c r="B240" t="str">
        <f>IF(ISBLANK('List of Employees'!B252),"",'List of Employees'!B252)</f>
        <v>DIAZ CAROLINA P.</v>
      </c>
      <c r="C240" s="25" t="str">
        <f>VLOOKUP(Table3[[#This Row],[EMPLOYEE NAME]],'List of Employees'!$B$4:$H$766,6)</f>
        <v>CASUAL</v>
      </c>
      <c r="I240" s="27">
        <f>SUM(Table3[[#This Row],['# SICK LEAVE]:['#OTHERS]])</f>
        <v>0</v>
      </c>
    </row>
    <row r="241" spans="1:9" x14ac:dyDescent="0.3">
      <c r="A241" s="27">
        <f t="shared" si="3"/>
        <v>236</v>
      </c>
      <c r="B241" t="str">
        <f>IF(ISBLANK('List of Employees'!B253),"",'List of Employees'!B253)</f>
        <v xml:space="preserve">DIGNO DANILO  </v>
      </c>
      <c r="C241" s="25" t="str">
        <f>VLOOKUP(Table3[[#This Row],[EMPLOYEE NAME]],'List of Employees'!$B$4:$H$766,6)</f>
        <v>CASUAL</v>
      </c>
      <c r="I241" s="27">
        <f>SUM(Table3[[#This Row],['# SICK LEAVE]:['#OTHERS]])</f>
        <v>0</v>
      </c>
    </row>
    <row r="242" spans="1:9" x14ac:dyDescent="0.3">
      <c r="A242" s="27">
        <f t="shared" si="3"/>
        <v>237</v>
      </c>
      <c r="B242" t="str">
        <f>IF(ISBLANK('List of Employees'!B254),"",'List of Employees'!B254)</f>
        <v xml:space="preserve">DIGO MANUEL  </v>
      </c>
      <c r="C242" s="25" t="str">
        <f>VLOOKUP(Table3[[#This Row],[EMPLOYEE NAME]],'List of Employees'!$B$4:$H$766,6)</f>
        <v>PERMANENT</v>
      </c>
      <c r="I242" s="27">
        <f>SUM(Table3[[#This Row],['# SICK LEAVE]:['#OTHERS]])</f>
        <v>0</v>
      </c>
    </row>
    <row r="243" spans="1:9" x14ac:dyDescent="0.3">
      <c r="A243" s="27">
        <f t="shared" si="3"/>
        <v>238</v>
      </c>
      <c r="B243" t="str">
        <f>IF(ISBLANK('List of Employees'!B255),"",'List of Employees'!B255)</f>
        <v>DIGO VIRGILIO M.</v>
      </c>
      <c r="C243" s="25" t="str">
        <f>VLOOKUP(Table3[[#This Row],[EMPLOYEE NAME]],'List of Employees'!$B$4:$H$766,6)</f>
        <v>PERMANENT</v>
      </c>
      <c r="I243" s="27">
        <f>SUM(Table3[[#This Row],['# SICK LEAVE]:['#OTHERS]])</f>
        <v>0</v>
      </c>
    </row>
    <row r="244" spans="1:9" x14ac:dyDescent="0.3">
      <c r="A244" s="27">
        <f t="shared" si="3"/>
        <v>239</v>
      </c>
      <c r="B244" t="str">
        <f>IF(ISBLANK('List of Employees'!B256),"",'List of Employees'!B256)</f>
        <v>DILIDILI AIREEN M.</v>
      </c>
      <c r="C244" s="25" t="str">
        <f>VLOOKUP(Table3[[#This Row],[EMPLOYEE NAME]],'List of Employees'!$B$4:$H$766,6)</f>
        <v>CASUAL</v>
      </c>
      <c r="I244" s="27">
        <f>SUM(Table3[[#This Row],['# SICK LEAVE]:['#OTHERS]])</f>
        <v>0</v>
      </c>
    </row>
    <row r="245" spans="1:9" x14ac:dyDescent="0.3">
      <c r="A245" s="27">
        <f t="shared" si="3"/>
        <v>240</v>
      </c>
      <c r="B245" t="str">
        <f>IF(ISBLANK('List of Employees'!B257),"",'List of Employees'!B257)</f>
        <v>DILOY MARK JAYSON M.</v>
      </c>
      <c r="C245" s="25" t="str">
        <f>VLOOKUP(Table3[[#This Row],[EMPLOYEE NAME]],'List of Employees'!$B$4:$H$766,6)</f>
        <v>CASUAL</v>
      </c>
      <c r="I245" s="27">
        <f>SUM(Table3[[#This Row],['# SICK LEAVE]:['#OTHERS]])</f>
        <v>0</v>
      </c>
    </row>
    <row r="246" spans="1:9" x14ac:dyDescent="0.3">
      <c r="A246" s="27">
        <f t="shared" si="3"/>
        <v>241</v>
      </c>
      <c r="B246" t="str">
        <f>IF(ISBLANK('List of Employees'!B258),"",'List of Employees'!B258)</f>
        <v>DIMAANO LEOVIGILDA A.</v>
      </c>
      <c r="C246" s="25" t="str">
        <f>VLOOKUP(Table3[[#This Row],[EMPLOYEE NAME]],'List of Employees'!$B$4:$H$766,6)</f>
        <v>CASUAL</v>
      </c>
      <c r="I246" s="27">
        <f>SUM(Table3[[#This Row],['# SICK LEAVE]:['#OTHERS]])</f>
        <v>0</v>
      </c>
    </row>
    <row r="247" spans="1:9" x14ac:dyDescent="0.3">
      <c r="A247" s="27">
        <f t="shared" si="3"/>
        <v>242</v>
      </c>
      <c r="B247" t="str">
        <f>IF(ISBLANK('List of Employees'!B259),"",'List of Employees'!B259)</f>
        <v>DIMAILIG ARLYN R.</v>
      </c>
      <c r="C247" s="25" t="str">
        <f>VLOOKUP(Table3[[#This Row],[EMPLOYEE NAME]],'List of Employees'!$B$4:$H$766,6)</f>
        <v>CASUAL</v>
      </c>
      <c r="I247" s="27">
        <f>SUM(Table3[[#This Row],['# SICK LEAVE]:['#OTHERS]])</f>
        <v>0</v>
      </c>
    </row>
    <row r="248" spans="1:9" x14ac:dyDescent="0.3">
      <c r="A248" s="27">
        <f t="shared" si="3"/>
        <v>243</v>
      </c>
      <c r="B248" t="str">
        <f>IF(ISBLANK('List of Employees'!B260),"",'List of Employees'!B260)</f>
        <v>DIMAPILIS ALFREDO C.</v>
      </c>
      <c r="C248" s="25" t="str">
        <f>VLOOKUP(Table3[[#This Row],[EMPLOYEE NAME]],'List of Employees'!$B$4:$H$766,6)</f>
        <v>PERMANENT</v>
      </c>
      <c r="I248" s="27">
        <f>SUM(Table3[[#This Row],['# SICK LEAVE]:['#OTHERS]])</f>
        <v>0</v>
      </c>
    </row>
    <row r="249" spans="1:9" x14ac:dyDescent="0.3">
      <c r="A249" s="27">
        <f t="shared" si="3"/>
        <v>244</v>
      </c>
      <c r="B249" t="str">
        <f>IF(ISBLANK('List of Employees'!B261),"",'List of Employees'!B261)</f>
        <v>DIMAPILIS ANTHONY A.</v>
      </c>
      <c r="C249" s="25" t="str">
        <f>VLOOKUP(Table3[[#This Row],[EMPLOYEE NAME]],'List of Employees'!$B$4:$H$766,6)</f>
        <v>PERMANENT</v>
      </c>
      <c r="I249" s="27">
        <f>SUM(Table3[[#This Row],['# SICK LEAVE]:['#OTHERS]])</f>
        <v>0</v>
      </c>
    </row>
    <row r="250" spans="1:9" x14ac:dyDescent="0.3">
      <c r="A250" s="27">
        <f t="shared" si="3"/>
        <v>245</v>
      </c>
      <c r="B250" t="str">
        <f>IF(ISBLANK('List of Employees'!B262),"",'List of Employees'!B262)</f>
        <v>DIMAPILIS ARIEL M.</v>
      </c>
      <c r="C250" s="25" t="str">
        <f>VLOOKUP(Table3[[#This Row],[EMPLOYEE NAME]],'List of Employees'!$B$4:$H$766,6)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Employees'!$B$4:$H$766,6)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Employees'!$B$4:$H$766,6)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Employees'!$B$4:$H$766,6)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Employees'!$B$4:$H$766,6)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Employees'!$B$4:$H$766,6)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Employees'!$B$4:$H$766,6)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Employees'!$B$4:$H$766,6)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Employees'!$B$4:$H$766,6)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Employees'!$B$4:$H$766,6)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Employees'!$B$4:$H$766,6)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Employees'!$B$4:$H$766,6)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Employees'!$B$4:$H$766,6)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Employees'!$B$4:$H$766,6)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Employees'!$B$4:$H$766,6)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Employees'!$B$4:$H$766,6)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Employees'!$B$4:$H$766,6)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Employees'!$B$4:$H$766,6)</f>
        <v>CASUAL</v>
      </c>
      <c r="I267" s="27">
        <f>SUM(Table3[[#This Row],['# SICK LEAVE]:['#OTHERS]])</f>
        <v>0</v>
      </c>
    </row>
    <row r="268" spans="1:9" x14ac:dyDescent="0.3">
      <c r="A268" s="27">
        <f t="shared" si="4"/>
        <v>263</v>
      </c>
      <c r="B268" t="str">
        <f>IF(ISBLANK('List of Employees'!B281),"",'List of Employees'!B281)</f>
        <v xml:space="preserve">DESEPEDA ALDWIN  </v>
      </c>
      <c r="C268" s="25" t="str">
        <f>VLOOKUP(Table3[[#This Row],[EMPLOYEE NAME]],'List of Employees'!$B$4:$H$766,6)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Employees'!$B$4:$H$766,6)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Employees'!$B$4:$H$766,6)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Employees'!$B$4:$H$766,6)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Employees'!$B$4:$H$766,6)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Employees'!$B$4:$H$766,6)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Employees'!$B$4:$H$766,6)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Employees'!$B$4:$H$766,6)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Employees'!$B$4:$H$766,6)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Employees'!$B$4:$H$766,6)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Employees'!$B$4:$H$766,6)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Employees'!$B$4:$H$766,6)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Employees'!$B$4:$H$766,6)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Employees'!$B$4:$H$766,6)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Employees'!$B$4:$H$766,6)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Employees'!$B$4:$H$766,6)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Employees'!$B$4:$H$766,6)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Employees'!$B$4:$H$766,6)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Employees'!$B$4:$H$766,6)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Employees'!$B$4:$H$766,6)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Employees'!$B$4:$H$766,6)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Employees'!$B$4:$H$766,6)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Employees'!$B$4:$H$766,6)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Employees'!$B$4:$H$766,6)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Employees'!$B$4:$H$766,6)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Employees'!$B$4:$H$766,6)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Employees'!$B$4:$H$766,6)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Employees'!$B$4:$H$766,6)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Employees'!$B$4:$H$766,6)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Employees'!$B$4:$H$766,6)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Employees'!$B$4:$H$766,6)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Employees'!$B$4:$H$766,6)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Employees'!$B$4:$H$766,6)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Employees'!$B$4:$H$766,6)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Employees'!$B$4:$H$766,6)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Employees'!$B$4:$H$766,6)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Employees'!$B$4:$H$766,6)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Employees'!$B$4:$H$766,6)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Employees'!$B$4:$H$766,6)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Employees'!$B$4:$H$766,6)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Employees'!$B$4:$H$766,6)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Employees'!$B$4:$H$766,6)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Employees'!$B$4:$H$766,6)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Employees'!$B$4:$H$766,6)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Employees'!$B$4:$H$766,6)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Employees'!$B$4:$H$766,6)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Employees'!$B$4:$H$766,6)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Employees'!$B$4:$H$766,6)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Employees'!$B$4:$H$766,6)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Employees'!$B$4:$H$766,6)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Employees'!$B$4:$H$766,6)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Employees'!$B$4:$H$766,6)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Employees'!$B$4:$H$766,6)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Employees'!$B$4:$H$766,6)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Employees'!$B$4:$H$766,6)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Employees'!$B$4:$H$766,6)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Employees'!$B$4:$H$766,6)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Employees'!$B$4:$H$766,6)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Employees'!$B$4:$H$766,6)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Employees'!$B$4:$H$766,6)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Employees'!$B$4:$H$766,6)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Employees'!$B$4:$H$766,6)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Employees'!$B$4:$H$766,6)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Employees'!$B$4:$H$766,6)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Employees'!$B$4:$H$766,6)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Employees'!$B$4:$H$766,6)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Employees'!$B$4:$H$766,6)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Employees'!$B$4:$H$766,6)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Employees'!$B$4:$H$766,6)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Employees'!$B$4:$H$766,6)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Employees'!$B$4:$H$766,6)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Employees'!$B$4:$H$766,6)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Employees'!$B$4:$H$766,6)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Employees'!$B$4:$H$766,6)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Employees'!$B$4:$H$766,6)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Employees'!$B$4:$H$766,6)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Employees'!$B$4:$H$766,6)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Employees'!$B$4:$H$766,6)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Employees'!$B$4:$H$766,6)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Employees'!$B$4:$H$766,6)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Employees'!$B$4:$H$766,6)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Employees'!$B$4:$H$766,6)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Employees'!$B$4:$H$766,6)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Employees'!$B$4:$H$766,6)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Employees'!$B$4:$H$766,6)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Employees'!$B$4:$H$766,6)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Employees'!$B$4:$H$766,6)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Employees'!$B$4:$H$766,6)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Employees'!$B$4:$H$766,6)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Employees'!$B$4:$H$766,6)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Employees'!$B$4:$H$766,6)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Employees'!$B$4:$H$766,6)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Employees'!$B$4:$H$766,6)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Employees'!$B$4:$H$766,6)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Employees'!$B$4:$H$766,6)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Employees'!$B$4:$H$766,6)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Employees'!$B$4:$H$766,6)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Employees'!$B$4:$H$766,6)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Employees'!$B$4:$H$766,6)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Employees'!$B$4:$H$766,6)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Employees'!$B$4:$H$766,6)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Employees'!$B$4:$H$766,6)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Employees'!$B$4:$H$766,6)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Employees'!$B$4:$H$766,6)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Employees'!$B$4:$H$766,6)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Employees'!$B$4:$H$766,6)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Employees'!$B$4:$H$766,6)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Employees'!$B$4:$H$766,6)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Employees'!$B$4:$H$766,6)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Employees'!$B$4:$H$766,6)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Employees'!$B$4:$H$766,6)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Employees'!$B$4:$H$766,6)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Employees'!$B$4:$H$766,6)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Employees'!$B$4:$H$766,6)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Employees'!$B$4:$H$766,6)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Employees'!$B$4:$H$766,6)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Employees'!$B$4:$H$766,6)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Employees'!$B$4:$H$766,6)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Employees'!$B$4:$H$766,6)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Employees'!$B$4:$H$766,6)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Employees'!$B$4:$H$766,6)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Employees'!$B$4:$H$766,6)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Employees'!$B$4:$H$766,6)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Employees'!$B$4:$H$766,6)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Employees'!$B$4:$H$766,6)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Employees'!$B$4:$H$766,6)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Employees'!$B$4:$H$766,6)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Employees'!$B$4:$H$766,6)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Employees'!$B$4:$H$766,6)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Employees'!$B$4:$H$766,6)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Employees'!$B$4:$H$766,6)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Employees'!$B$4:$H$766,6)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Employees'!$B$4:$H$766,6)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Employees'!$B$4:$H$766,6)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Employees'!$B$4:$H$766,6)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Employees'!$B$4:$H$766,6)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Employees'!$B$4:$H$766,6)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Employees'!$B$4:$H$766,6)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Employees'!$B$4:$H$766,6)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Employees'!$B$4:$H$766,6)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Employees'!$B$4:$H$766,6)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Employees'!$B$4:$H$766,6)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Employees'!$B$4:$H$766,6)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Employees'!B426),"",'List of Employees'!B426)</f>
        <v>MAALA JOSEPHINE D.</v>
      </c>
      <c r="C411" s="25" t="str">
        <f>VLOOKUP(Table3[[#This Row],[EMPLOYEE NAME]],'List of Employees'!$B$4:$H$766,6)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Employees'!B427),"",'List of Employees'!B427)</f>
        <v>MABUTI ANA MARIE C.</v>
      </c>
      <c r="C412" s="25" t="str">
        <f>VLOOKUP(Table3[[#This Row],[EMPLOYEE NAME]],'List of Employees'!$B$4:$H$766,6)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Employees'!B429),"",'List of Employees'!B429)</f>
        <v>MACARIO GLENN B.</v>
      </c>
      <c r="C413" s="25" t="str">
        <f>VLOOKUP(Table3[[#This Row],[EMPLOYEE NAME]],'List of Employees'!$B$4:$H$766,6)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Employees'!B430),"",'List of Employees'!B430)</f>
        <v>MACASPAC ELVIRA V.</v>
      </c>
      <c r="C414" s="25" t="str">
        <f>VLOOKUP(Table3[[#This Row],[EMPLOYEE NAME]],'List of Employees'!$B$4:$H$766,6)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Employees'!$B$4:$H$766,6)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Employees'!$B$4:$H$766,6)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Employees'!$B$4:$H$766,6)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Employees'!$B$4:$H$766,6)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Employees'!B435),"",'List of Employees'!B435)</f>
        <v>MAGO ROLANDO V.</v>
      </c>
      <c r="C419" s="25" t="str">
        <f>VLOOKUP(Table3[[#This Row],[EMPLOYEE NAME]],'List of Employees'!$B$4:$H$766,6)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e">
        <f>IF(ISBLANK('List of Employees'!#REF!),"",'List of Employees'!#REF!)</f>
        <v>#REF!</v>
      </c>
      <c r="C420" s="25" t="e">
        <f>VLOOKUP(Table3[[#This Row],[EMPLOYEE NAME]],'List of Employees'!$B$4:$H$766,6)</f>
        <v>#REF!</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Employees'!B436),"",'List of Employees'!B436)</f>
        <v>MAGUINAO NIÑA F.</v>
      </c>
      <c r="C421" s="25" t="str">
        <f>VLOOKUP(Table3[[#This Row],[EMPLOYEE NAME]],'List of Employees'!$B$4:$H$766,6)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Employees'!B437),"",'List of Employees'!B437)</f>
        <v>MALABANAN ALMA A.</v>
      </c>
      <c r="C422" s="25" t="str">
        <f>VLOOKUP(Table3[[#This Row],[EMPLOYEE NAME]],'List of Employees'!$B$4:$H$766,6)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Employees'!B438),"",'List of Employees'!B438)</f>
        <v>MALANAN JENNYLYN R.</v>
      </c>
      <c r="C423" s="25" t="str">
        <f>VLOOKUP(Table3[[#This Row],[EMPLOYEE NAME]],'List of Employees'!$B$4:$H$766,6)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Employees'!B439),"",'List of Employees'!B439)</f>
        <v>MALIGAYA NELITA M.</v>
      </c>
      <c r="C424" s="25" t="str">
        <f>VLOOKUP(Table3[[#This Row],[EMPLOYEE NAME]],'List of Employees'!$B$4:$H$766,6)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Employees'!B440),"",'List of Employees'!B440)</f>
        <v>MALIGAYO YOLANDA D.</v>
      </c>
      <c r="C425" s="25" t="str">
        <f>VLOOKUP(Table3[[#This Row],[EMPLOYEE NAME]],'List of Employees'!$B$4:$H$766,6)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Employees'!B441),"",'List of Employees'!B441)</f>
        <v>MALUBAY MELINDA D.</v>
      </c>
      <c r="C426" s="25" t="str">
        <f>VLOOKUP(Table3[[#This Row],[EMPLOYEE NAME]],'List of Employees'!$B$4:$H$766,6)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Employees'!B442),"",'List of Employees'!B442)</f>
        <v>MAMARIL JOSEFINA P.</v>
      </c>
      <c r="C427" s="25" t="str">
        <f>VLOOKUP(Table3[[#This Row],[EMPLOYEE NAME]],'List of Employees'!$B$4:$H$766,6)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Employees'!B443),"",'List of Employees'!B443)</f>
        <v>MANALO ABEGAIL T.</v>
      </c>
      <c r="C428" s="25" t="str">
        <f>VLOOKUP(Table3[[#This Row],[EMPLOYEE NAME]],'List of Employees'!$B$4:$H$766,6)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Employees'!B444),"",'List of Employees'!B444)</f>
        <v>MANALO CATALINA C.</v>
      </c>
      <c r="C429" s="25" t="str">
        <f>VLOOKUP(Table3[[#This Row],[EMPLOYEE NAME]],'List of Employees'!$B$4:$H$766,6)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Employees'!B445),"",'List of Employees'!B445)</f>
        <v>MANALO CELSA B.</v>
      </c>
      <c r="C430" s="25" t="str">
        <f>VLOOKUP(Table3[[#This Row],[EMPLOYEE NAME]],'List of Employees'!$B$4:$H$766,6)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Employees'!B446),"",'List of Employees'!B446)</f>
        <v>MANALO CYNTHIA D.</v>
      </c>
      <c r="C431" s="25" t="str">
        <f>VLOOKUP(Table3[[#This Row],[EMPLOYEE NAME]],'List of Employees'!$B$4:$H$766,6)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Employees'!B447),"",'List of Employees'!B447)</f>
        <v>MANALO EDITHA V.</v>
      </c>
      <c r="C432" s="25" t="str">
        <f>VLOOKUP(Table3[[#This Row],[EMPLOYEE NAME]],'List of Employees'!$B$4:$H$766,6)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Employees'!B448),"",'List of Employees'!B448)</f>
        <v>MANALO ELIADA F.</v>
      </c>
      <c r="C433" s="25" t="str">
        <f>VLOOKUP(Table3[[#This Row],[EMPLOYEE NAME]],'List of Employees'!$B$4:$H$766,6)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Employees'!B449),"",'List of Employees'!B449)</f>
        <v>MANALO FERNANDO G.</v>
      </c>
      <c r="C434" s="25" t="str">
        <f>VLOOKUP(Table3[[#This Row],[EMPLOYEE NAME]],'List of Employees'!$B$4:$H$766,6)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Employees'!B450),"",'List of Employees'!B450)</f>
        <v>MANALO JENNY R.</v>
      </c>
      <c r="C435" s="25" t="str">
        <f>VLOOKUP(Table3[[#This Row],[EMPLOYEE NAME]],'List of Employees'!$B$4:$H$766,6)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Employees'!$B$4:$H$766,6)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Employees'!B452),"",'List of Employees'!B452)</f>
        <v>MANALO STEPHANIE C.</v>
      </c>
      <c r="C437" s="25" t="str">
        <f>VLOOKUP(Table3[[#This Row],[EMPLOYEE NAME]],'List of Employees'!$B$4:$H$766,6)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Employees'!B453),"",'List of Employees'!B453)</f>
        <v>MANDARAOG JONEL L.</v>
      </c>
      <c r="C438" s="25" t="str">
        <f>VLOOKUP(Table3[[#This Row],[EMPLOYEE NAME]],'List of Employees'!$B$4:$H$766,6)</f>
        <v>CASUAL</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Employees'!$B$4:$H$766,6)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Employees'!B455),"",'List of Employees'!B455)</f>
        <v>MANGUINAO JOVELYN A.</v>
      </c>
      <c r="C440" s="25" t="str">
        <f>VLOOKUP(Table3[[#This Row],[EMPLOYEE NAME]],'List of Employees'!$B$4:$H$766,6)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Employees'!B456),"",'List of Employees'!B456)</f>
        <v>MANGUINAO NIÑA P.</v>
      </c>
      <c r="C441" s="25" t="str">
        <f>VLOOKUP(Table3[[#This Row],[EMPLOYEE NAME]],'List of Employees'!$B$4:$H$766,6)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Employees'!B457),"",'List of Employees'!B457)</f>
        <v>MANIMTIM JOJIT A.</v>
      </c>
      <c r="C442" s="25" t="str">
        <f>VLOOKUP(Table3[[#This Row],[EMPLOYEE NAME]],'List of Employees'!$B$4:$H$766,6)</f>
        <v>PERMANENT</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Employees'!B458),"",'List of Employees'!B458)</f>
        <v>MANLANGIT LEONILA R.</v>
      </c>
      <c r="C443" s="25" t="str">
        <f>VLOOKUP(Table3[[#This Row],[EMPLOYEE NAME]],'List of Employees'!$B$4:$H$766,6)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Employees'!$B$4:$H$766,6)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Employees'!B460),"",'List of Employees'!B460)</f>
        <v>MARAÑON AMY LOU T.</v>
      </c>
      <c r="C445" s="25" t="str">
        <f>VLOOKUP(Table3[[#This Row],[EMPLOYEE NAME]],'List of Employees'!$B$4:$H$766,6)</f>
        <v>CASUAL</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Employees'!B461),"",'List of Employees'!B461)</f>
        <v>MARASIGAN  YOLANDA A.</v>
      </c>
      <c r="C446" s="25" t="str">
        <f>VLOOKUP(Table3[[#This Row],[EMPLOYEE NAME]],'List of Employees'!$B$4:$H$766,6)</f>
        <v>PERMANENT</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Employees'!B462),"",'List of Employees'!B462)</f>
        <v>MARASIGAN AGUINO D.</v>
      </c>
      <c r="C447" s="25" t="str">
        <f>VLOOKUP(Table3[[#This Row],[EMPLOYEE NAME]],'List of Employees'!$B$4:$H$766,6)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Employees'!B463),"",'List of Employees'!B463)</f>
        <v>MARASIGAN ARIEL M.</v>
      </c>
      <c r="C448" s="25" t="str">
        <f>VLOOKUP(Table3[[#This Row],[EMPLOYEE NAME]],'List of Employees'!$B$4:$H$766,6)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Employees'!$B$4:$H$766,6)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Employees'!$B$4:$H$766,6)</f>
        <v>CASUAL</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Employees'!$B$4:$H$766,6)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Employees'!B467),"",'List of Employees'!B467)</f>
        <v>MARASIGAN GINALYN D.</v>
      </c>
      <c r="C452" s="25" t="str">
        <f>VLOOKUP(Table3[[#This Row],[EMPLOYEE NAME]],'List of Employees'!$B$4:$H$766,6)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Employees'!$B$4:$H$766,6)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Employees'!B469),"",'List of Employees'!B469)</f>
        <v>MARASIGAN JANINE C.</v>
      </c>
      <c r="C454" s="25" t="str">
        <f>VLOOKUP(Table3[[#This Row],[EMPLOYEE NAME]],'List of Employees'!$B$4:$H$766,6)</f>
        <v>PERMANENT</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Employees'!$B$4:$H$766,6)</f>
        <v>JOBCON</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Employees'!B471),"",'List of Employees'!B471)</f>
        <v>MARCIAL RUSTICO B.</v>
      </c>
      <c r="C456" s="25" t="str">
        <f>VLOOKUP(Table3[[#This Row],[EMPLOYEE NAME]],'List of Employees'!$B$4:$H$766,6)</f>
        <v>PERMANENT</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Employees'!B472),"",'List of Employees'!B472)</f>
        <v>MARDO MELINDA E.</v>
      </c>
      <c r="C457" s="25" t="str">
        <f>VLOOKUP(Table3[[#This Row],[EMPLOYEE NAME]],'List of Employees'!$B$4:$H$766,6)</f>
        <v>CASUAL</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Employees'!$B$4:$H$766,6)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Employees'!B474),"",'List of Employees'!B474)</f>
        <v>MARINDUQUE AURORA A.</v>
      </c>
      <c r="C459" s="25" t="str">
        <f>VLOOKUP(Table3[[#This Row],[EMPLOYEE NAME]],'List of Employees'!$B$4:$H$766,6)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Employees'!$B$4:$H$766,6)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Employees'!B476),"",'List of Employees'!B476)</f>
        <v>MARINDUQUE GERRY C.</v>
      </c>
      <c r="C461" s="25" t="str">
        <f>VLOOKUP(Table3[[#This Row],[EMPLOYEE NAME]],'List of Employees'!$B$4:$H$766,6)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Employees'!$B$4:$H$766,6)</f>
        <v>PERMANENT</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Employees'!B478),"",'List of Employees'!B478)</f>
        <v>MARINDUQUE ROWENA G.</v>
      </c>
      <c r="C463" s="25" t="str">
        <f>VLOOKUP(Table3[[#This Row],[EMPLOYEE NAME]],'List of Employees'!$B$4:$H$766,6)</f>
        <v>CASUAL</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Employees'!B479),"",'List of Employees'!B479)</f>
        <v>MARQUEZ HENSLEY B.</v>
      </c>
      <c r="C464" s="25" t="str">
        <f>VLOOKUP(Table3[[#This Row],[EMPLOYEE NAME]],'List of Employees'!$B$4:$H$766,6)</f>
        <v>PERMANENT</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Employees'!B480),"",'List of Employees'!B480)</f>
        <v>MARQUEZ LOLITA R.</v>
      </c>
      <c r="C465" s="25" t="str">
        <f>VLOOKUP(Table3[[#This Row],[EMPLOYEE NAME]],'List of Employees'!$B$4:$H$766,6)</f>
        <v>PERMANENT</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Employees'!B481),"",'List of Employees'!B481)</f>
        <v>MARTINEZ BELEN B.</v>
      </c>
      <c r="C466" s="25" t="str">
        <f>VLOOKUP(Table3[[#This Row],[EMPLOYEE NAME]],'List of Employees'!$B$4:$H$766,6)</f>
        <v>PERMANENT</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Employees'!B482),"",'List of Employees'!B482)</f>
        <v>MARTINEZ EMER V.</v>
      </c>
      <c r="C467" s="25" t="str">
        <f>VLOOKUP(Table3[[#This Row],[EMPLOYEE NAME]],'List of Employees'!$B$4:$H$766,6)</f>
        <v>PERMANENT</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Employees'!$B$4:$H$766,6)</f>
        <v>CASUAL</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Employees'!B485),"",'List of Employees'!B485)</f>
        <v>MATIENZO NORMITA S.</v>
      </c>
      <c r="C469" s="25" t="str">
        <f>VLOOKUP(Table3[[#This Row],[EMPLOYEE NAME]],'List of Employees'!$B$4:$H$766,6)</f>
        <v>PERMANENT</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Employees'!B486),"",'List of Employees'!B486)</f>
        <v>MAULLON JAENA F.</v>
      </c>
      <c r="C470" s="25" t="str">
        <f>VLOOKUP(Table3[[#This Row],[EMPLOYEE NAME]],'List of Employees'!$B$4:$H$766,6)</f>
        <v>CASUAL</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Employees'!B487),"",'List of Employees'!B487)</f>
        <v>MAURICIO MARIZIEL M.</v>
      </c>
      <c r="C471" s="25" t="str">
        <f>VLOOKUP(Table3[[#This Row],[EMPLOYEE NAME]],'List of Employees'!$B$4:$H$766,6)</f>
        <v>CASUAL</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Employees'!B488),"",'List of Employees'!B488)</f>
        <v>MAWAK MIA PAULEEN B.</v>
      </c>
      <c r="C472" s="25" t="str">
        <f>VLOOKUP(Table3[[#This Row],[EMPLOYEE NAME]],'List of Employees'!$B$4:$H$766,6)</f>
        <v>PERMANENT</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Employees'!$B$4:$H$766,6)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Employees'!B491),"",'List of Employees'!B491)</f>
        <v>MENDOZA ANALUS A.</v>
      </c>
      <c r="C474" s="25" t="str">
        <f>VLOOKUP(Table3[[#This Row],[EMPLOYEE NAME]],'List of Employees'!$B$4:$H$766,6)</f>
        <v>PERMANENT</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Employees'!B492),"",'List of Employees'!B492)</f>
        <v>MENDOZA ARRIES N.</v>
      </c>
      <c r="C475" s="25" t="str">
        <f>VLOOKUP(Table3[[#This Row],[EMPLOYEE NAME]],'List of Employees'!$B$4:$H$766,6)</f>
        <v>PERMANENT</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Employees'!B493),"",'List of Employees'!B493)</f>
        <v>MENDOZA ARTHUR D.</v>
      </c>
      <c r="C476" s="25" t="str">
        <f>VLOOKUP(Table3[[#This Row],[EMPLOYEE NAME]],'List of Employees'!$B$4:$H$766,6)</f>
        <v>CASUAL</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Employees'!$B$4:$H$766,6)</f>
        <v>CASUAL</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Employees'!B495),"",'List of Employees'!B495)</f>
        <v>MENDOZA JUANITO N.</v>
      </c>
      <c r="C478" s="25" t="str">
        <f>VLOOKUP(Table3[[#This Row],[EMPLOYEE NAME]],'List of Employees'!$B$4:$H$766,6)</f>
        <v>PERMANENT</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Employees'!B496),"",'List of Employees'!B496)</f>
        <v>MENDOZA LELISA L.</v>
      </c>
      <c r="C479" s="25" t="str">
        <f>VLOOKUP(Table3[[#This Row],[EMPLOYEE NAME]],'List of Employees'!$B$4:$H$766,6)</f>
        <v>PERMANENT</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Employees'!B497),"",'List of Employees'!B497)</f>
        <v>MENDOZA LOURDES G.</v>
      </c>
      <c r="C480" s="25" t="str">
        <f>VLOOKUP(Table3[[#This Row],[EMPLOYEE NAME]],'List of Employees'!$B$4:$H$766,6)</f>
        <v>PERMANENT</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Employees'!$B$4:$H$766,6)</f>
        <v>PERMANENT</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Employees'!$B$4:$H$766,6)</f>
        <v>CASUAL</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Employees'!B500),"",'List of Employees'!B500)</f>
        <v>MENDOZA MARVIC M.</v>
      </c>
      <c r="C483" s="25" t="str">
        <f>VLOOKUP(Table3[[#This Row],[EMPLOYEE NAME]],'List of Employees'!$B$4:$H$766,6)</f>
        <v>PERMANENT</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Employees'!B501),"",'List of Employees'!B501)</f>
        <v>MENDOZA NORA A.</v>
      </c>
      <c r="C484" s="25" t="str">
        <f>VLOOKUP(Table3[[#This Row],[EMPLOYEE NAME]],'List of Employees'!$B$4:$H$766,6)</f>
        <v>PERMANENT</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Employees'!B502),"",'List of Employees'!B502)</f>
        <v>MENDOZA PATRICK O.</v>
      </c>
      <c r="C485" s="25" t="str">
        <f>VLOOKUP(Table3[[#This Row],[EMPLOYEE NAME]],'List of Employees'!$B$4:$H$766,6)</f>
        <v>JOBCON</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Employees'!B503),"",'List of Employees'!B503)</f>
        <v>MENDOZA PRESCILA S.</v>
      </c>
      <c r="C486" s="25" t="str">
        <f>VLOOKUP(Table3[[#This Row],[EMPLOYEE NAME]],'List of Employees'!$B$4:$H$766,6)</f>
        <v>PERMANENT</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Employees'!B504),"",'List of Employees'!B504)</f>
        <v>MENDOZA ROMEO B.</v>
      </c>
      <c r="C487" s="25" t="str">
        <f>VLOOKUP(Table3[[#This Row],[EMPLOYEE NAME]],'List of Employees'!$B$4:$H$766,6)</f>
        <v>PERMANENT</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Employees'!B505),"",'List of Employees'!B505)</f>
        <v>MERCADO ARLENNIE D.</v>
      </c>
      <c r="C488" s="25" t="str">
        <f>VLOOKUP(Table3[[#This Row],[EMPLOYEE NAME]],'List of Employees'!$B$4:$H$766,6)</f>
        <v>CASUAL</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Employees'!$B$4:$H$766,6)</f>
        <v>PERMANENT</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Employees'!B507),"",'List of Employees'!B507)</f>
        <v>MERCADO RENGIE M.</v>
      </c>
      <c r="C490" s="25" t="str">
        <f>VLOOKUP(Table3[[#This Row],[EMPLOYEE NAME]],'List of Employees'!$B$4:$H$766,6)</f>
        <v>CASUAL</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Employees'!B508),"",'List of Employees'!B508)</f>
        <v>MERCARDO RENGIE M.</v>
      </c>
      <c r="C491" s="25" t="str">
        <f>VLOOKUP(Table3[[#This Row],[EMPLOYEE NAME]],'List of Employees'!$B$4:$H$766,6)</f>
        <v>CASUAL</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Employees'!$B$4:$H$766,6)</f>
        <v>CASUAL</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Employees'!B510),"",'List of Employees'!B510)</f>
        <v>MERJILLA JEANETTE B.</v>
      </c>
      <c r="C493" s="25" t="str">
        <f>VLOOKUP(Table3[[#This Row],[EMPLOYEE NAME]],'List of Employees'!$B$4:$H$766,6)</f>
        <v>CASUAL</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Employees'!$B$4:$H$766,6)</f>
        <v>CASUAL</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Employees'!B513),"",'List of Employees'!B513)</f>
        <v>MIRANDA DAVY JOHN U.</v>
      </c>
      <c r="C495" s="25" t="str">
        <f>VLOOKUP(Table3[[#This Row],[EMPLOYEE NAME]],'List of Employees'!$B$4:$H$766,6)</f>
        <v>CASUAL</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Employees'!$B$4:$H$766,6)</f>
        <v>CASUAL</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Employees'!$B$4:$H$766,6)</f>
        <v>PERMANENT</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Employees'!B517),"",'List of Employees'!B517)</f>
        <v>MIRANDA ROBERTO D.</v>
      </c>
      <c r="C498" s="25" t="str">
        <f>VLOOKUP(Table3[[#This Row],[EMPLOYEE NAME]],'List of Employees'!$B$4:$H$766,6)</f>
        <v>JOBCON</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Employees'!B518),"",'List of Employees'!B518)</f>
        <v>MIRANDO EDITH B.</v>
      </c>
      <c r="C499" s="25" t="str">
        <f>VLOOKUP(Table3[[#This Row],[EMPLOYEE NAME]],'List of Employees'!$B$4:$H$766,6)</f>
        <v>JOBCON</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e">
        <f>IF(ISBLANK('List of Employees'!#REF!),"",'List of Employees'!#REF!)</f>
        <v>#REF!</v>
      </c>
      <c r="C500" s="25" t="e">
        <f>VLOOKUP(Table3[[#This Row],[EMPLOYEE NAME]],'List of Employees'!$B$4:$H$766,6)</f>
        <v>#REF!</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Employees'!B519),"",'List of Employees'!B519)</f>
        <v>MOLOD EMMA D.</v>
      </c>
      <c r="C501" s="25" t="str">
        <f>VLOOKUP(Table3[[#This Row],[EMPLOYEE NAME]],'List of Employees'!$B$4:$H$766,6)</f>
        <v>JOBCON</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Employees'!$B$4:$H$766,6)</f>
        <v>JOBCON</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Employees'!B526),"",'List of Employees'!B526)</f>
        <v>MONTENEGRO EDWIN D.</v>
      </c>
      <c r="C503" s="25" t="str">
        <f>VLOOKUP(Table3[[#This Row],[EMPLOYEE NAME]],'List of Employees'!$B$4:$H$766,6)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Employees'!B527),"",'List of Employees'!B527)</f>
        <v>MONTENEGRO HELEN L.</v>
      </c>
      <c r="C504" s="25" t="str">
        <f>VLOOKUP(Table3[[#This Row],[EMPLOYEE NAME]],'List of Employees'!$B$4:$H$766,6)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Employees'!B528),"",'List of Employees'!B528)</f>
        <v>MONTENEGRO HENRY S.</v>
      </c>
      <c r="C505" s="25" t="str">
        <f>VLOOKUP(Table3[[#This Row],[EMPLOYEE NAME]],'List of Employees'!$B$4:$H$766,6)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Employees'!$B$4:$H$766,6)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Employees'!$B$4:$H$766,6)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Employees'!B531),"",'List of Employees'!B531)</f>
        <v>MORAL MAURA C.</v>
      </c>
      <c r="C508" s="25" t="str">
        <f>VLOOKUP(Table3[[#This Row],[EMPLOYEE NAME]],'List of Employees'!$B$4:$H$766,6)</f>
        <v>CASUAL</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Employees'!B533),"",'List of Employees'!B533)</f>
        <v>NACARIO GLENN B.</v>
      </c>
      <c r="C509" s="25" t="str">
        <f>VLOOKUP(Table3[[#This Row],[EMPLOYEE NAME]],'List of Employees'!$B$4:$H$766,6)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Employees'!$B$4:$H$766,6)</f>
        <v>PERMANENT</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Employees'!$B$4:$H$766,6)</f>
        <v>CASUAL</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Employees'!$B$4:$H$766,6)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Employees'!B537),"",'List of Employees'!B537)</f>
        <v>NAVARRO JOHNA F.</v>
      </c>
      <c r="C513" s="25" t="str">
        <f>VLOOKUP(Table3[[#This Row],[EMPLOYEE NAME]],'List of Employees'!$B$4:$H$766,6)</f>
        <v>JOBCON</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Employees'!B538),"",'List of Employees'!B538)</f>
        <v>NAVARRO RITA A.</v>
      </c>
      <c r="C514" s="25" t="str">
        <f>VLOOKUP(Table3[[#This Row],[EMPLOYEE NAME]],'List of Employees'!$B$4:$H$766,6)</f>
        <v>PERMANENT</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Employees'!B539),"",'List of Employees'!B539)</f>
        <v>NELSON CATHERINE L.</v>
      </c>
      <c r="C515" s="25" t="str">
        <f>VLOOKUP(Table3[[#This Row],[EMPLOYEE NAME]],'List of Employees'!$B$4:$H$766,6)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Employees'!B540),"",'List of Employees'!B540)</f>
        <v>NIBAY ELEONOR E.</v>
      </c>
      <c r="C516" s="25" t="str">
        <f>VLOOKUP(Table3[[#This Row],[EMPLOYEE NAME]],'List of Employees'!$B$4:$H$766,6)</f>
        <v>CASUAL</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Employees'!$B$4:$H$766,6)</f>
        <v>PERMANENT</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Employees'!B542),"",'List of Employees'!B542)</f>
        <v>NUESTRO RICA MAY G.</v>
      </c>
      <c r="C518" s="25" t="str">
        <f>VLOOKUP(Table3[[#This Row],[EMPLOYEE NAME]],'List of Employees'!$B$4:$H$766,6)</f>
        <v>CASUAL</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Employees'!B543),"",'List of Employees'!B543)</f>
        <v>NUÑEZ RUBEN JR J.</v>
      </c>
      <c r="C519" s="25" t="str">
        <f>VLOOKUP(Table3[[#This Row],[EMPLOYEE NAME]],'List of Employees'!$B$4:$H$766,6)</f>
        <v>JOBCON</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Employees'!B544),"",'List of Employees'!B544)</f>
        <v>OBINA APOLINARIO B.</v>
      </c>
      <c r="C520" s="25" t="str">
        <f>VLOOKUP(Table3[[#This Row],[EMPLOYEE NAME]],'List of Employees'!$B$4:$H$766,6)</f>
        <v>CASUAL</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Employees'!$B$4:$H$766,6)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Employees'!B546),"",'List of Employees'!B546)</f>
        <v>OCAMPO EDRALYN B.</v>
      </c>
      <c r="C522" s="25" t="str">
        <f>VLOOKUP(Table3[[#This Row],[EMPLOYEE NAME]],'List of Employees'!$B$4:$H$766,6)</f>
        <v>PERMANENT</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Employees'!B547),"",'List of Employees'!B547)</f>
        <v>OCAMPO MERLINDA R.</v>
      </c>
      <c r="C523" s="25" t="str">
        <f>VLOOKUP(Table3[[#This Row],[EMPLOYEE NAME]],'List of Employees'!$B$4:$H$766,6)</f>
        <v>CASUAL</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Employees'!B548),"",'List of Employees'!B548)</f>
        <v>OCAMPO NOVELYN U.</v>
      </c>
      <c r="C524" s="25" t="str">
        <f>VLOOKUP(Table3[[#This Row],[EMPLOYEE NAME]],'List of Employees'!$B$4:$H$766,6)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Employees'!B549),"",'List of Employees'!B549)</f>
        <v>OCAMPO ORLANDO R.</v>
      </c>
      <c r="C525" s="25" t="str">
        <f>VLOOKUP(Table3[[#This Row],[EMPLOYEE NAME]],'List of Employees'!$B$4:$H$766,6)</f>
        <v>PERMANENT</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Employees'!B550),"",'List of Employees'!B550)</f>
        <v>OLARTE GREATCHEL B.</v>
      </c>
      <c r="C526" s="25" t="str">
        <f>VLOOKUP(Table3[[#This Row],[EMPLOYEE NAME]],'List of Employees'!$B$4:$H$766,6)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Employees'!B551),"",'List of Employees'!B551)</f>
        <v>OLAZO LIZA E.</v>
      </c>
      <c r="C527" s="25" t="str">
        <f>VLOOKUP(Table3[[#This Row],[EMPLOYEE NAME]],'List of Employees'!$B$4:$H$766,6)</f>
        <v>JOBCON</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Employees'!$B$4:$H$766,6)</f>
        <v>PERMANENT</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Employees'!B553),"",'List of Employees'!B553)</f>
        <v>OLEGARIO NENITA A.</v>
      </c>
      <c r="C529" s="25" t="str">
        <f>VLOOKUP(Table3[[#This Row],[EMPLOYEE NAME]],'List of Employees'!$B$4:$H$766,6)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Employees'!$B$4:$H$766,6)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Employees'!$B$4:$H$766,6)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Employees'!$B$4:$H$766,6)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Employees'!B557),"",'List of Employees'!B557)</f>
        <v>OLINO PRECIOSA A.</v>
      </c>
      <c r="C533" s="25" t="str">
        <f>VLOOKUP(Table3[[#This Row],[EMPLOYEE NAME]],'List of Employees'!$B$4:$H$766,6)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Employees'!B558),"",'List of Employees'!B558)</f>
        <v>OLIVAR MARINA B.</v>
      </c>
      <c r="C534" s="25" t="str">
        <f>VLOOKUP(Table3[[#This Row],[EMPLOYEE NAME]],'List of Employees'!$B$4:$H$766,6)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Employees'!B560),"",'List of Employees'!B560)</f>
        <v>OPO CORAZON R.</v>
      </c>
      <c r="C535" s="25" t="str">
        <f>VLOOKUP(Table3[[#This Row],[EMPLOYEE NAME]],'List of Employees'!$B$4:$H$766,6)</f>
        <v>CASUAL</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Employees'!B562),"",'List of Employees'!B562)</f>
        <v>ORTEGA RODEL R.</v>
      </c>
      <c r="C536" s="25" t="str">
        <f>VLOOKUP(Table3[[#This Row],[EMPLOYEE NAME]],'List of Employees'!$B$4:$H$766,6)</f>
        <v>PERMANENT</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Employees'!B563),"",'List of Employees'!B563)</f>
        <v>ORTIZ TRINIDAD D.</v>
      </c>
      <c r="C537" s="25" t="str">
        <f>VLOOKUP(Table3[[#This Row],[EMPLOYEE NAME]],'List of Employees'!$B$4:$H$766,6)</f>
        <v>PERMANENT</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Employees'!B564),"",'List of Employees'!B564)</f>
        <v>OSTONAL IVY S.</v>
      </c>
      <c r="C538" s="25" t="str">
        <f>VLOOKUP(Table3[[#This Row],[EMPLOYEE NAME]],'List of Employees'!$B$4:$H$766,6)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Employees'!$B$4:$H$766,6)</f>
        <v>CASUAL</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Employees'!B566),"",'List of Employees'!B566)</f>
        <v>PADILLA JANE Z.</v>
      </c>
      <c r="C540" s="25" t="str">
        <f>VLOOKUP(Table3[[#This Row],[EMPLOYEE NAME]],'List of Employees'!$B$4:$H$766,6)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Employees'!$B$4:$H$766,6)</f>
        <v>CASUAL</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Employees'!B568),"",'List of Employees'!B568)</f>
        <v>PAITON MARY ANN M.</v>
      </c>
      <c r="C542" s="25" t="str">
        <f>VLOOKUP(Table3[[#This Row],[EMPLOYEE NAME]],'List of Employees'!$B$4:$H$766,6)</f>
        <v>PERMANENT</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Employees'!B569),"",'List of Employees'!B569)</f>
        <v>PAJENAGO FRANCIS B.</v>
      </c>
      <c r="C543" s="25" t="str">
        <f>VLOOKUP(Table3[[#This Row],[EMPLOYEE NAME]],'List of Employees'!$B$4:$H$766,6)</f>
        <v>CASUAL</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Employees'!B570),"",'List of Employees'!B570)</f>
        <v>PAJENAGO MAIDEN A.</v>
      </c>
      <c r="C544" s="25" t="str">
        <f>VLOOKUP(Table3[[#This Row],[EMPLOYEE NAME]],'List of Employees'!$B$4:$H$766,6)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Employees'!B571),"",'List of Employees'!B571)</f>
        <v>PALAD EMERSON U.</v>
      </c>
      <c r="C545" s="25" t="str">
        <f>VLOOKUP(Table3[[#This Row],[EMPLOYEE NAME]],'List of Employees'!$B$4:$H$766,6)</f>
        <v>CO-TERM</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Employees'!B572),"",'List of Employees'!B572)</f>
        <v>PALADAN EMERSON M.</v>
      </c>
      <c r="C546" s="25" t="str">
        <f>VLOOKUP(Table3[[#This Row],[EMPLOYEE NAME]],'List of Employees'!$B$4:$H$766,6)</f>
        <v>PERMANENT</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Employees'!$B$4:$H$766,6)</f>
        <v>PERMANENT</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Employees'!$B$4:$H$766,6)</f>
        <v>CASUAL</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Employees'!B575),"",'List of Employees'!B575)</f>
        <v>PAMAT CELESTINA R.</v>
      </c>
      <c r="C549" s="25" t="str">
        <f>VLOOKUP(Table3[[#This Row],[EMPLOYEE NAME]],'List of Employees'!$B$4:$H$766,6)</f>
        <v>CASUAL</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Employees'!$B$4:$H$766,6)</f>
        <v>CASUAL</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Employees'!B577),"",'List of Employees'!B577)</f>
        <v>PANALIGAN GIL L.</v>
      </c>
      <c r="C551" s="25" t="str">
        <f>VLOOKUP(Table3[[#This Row],[EMPLOYEE NAME]],'List of Employees'!$B$4:$H$766,6)</f>
        <v>PERMANENT</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Employees'!$B$4:$H$766,6)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Employees'!$B$4:$H$766,6)</f>
        <v>PERMANENT</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Employees'!$B$4:$H$766,6)</f>
        <v>CASUAL</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Employees'!B581),"",'List of Employees'!B581)</f>
        <v>PANGHULAN NELSON P.</v>
      </c>
      <c r="C555" s="25" t="str">
        <f>VLOOKUP(Table3[[#This Row],[EMPLOYEE NAME]],'List of Employees'!$B$4:$H$766,6)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Employees'!$B$4:$H$766,6)</f>
        <v>CASUAL</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Employees'!B584),"",'List of Employees'!B584)</f>
        <v>PARASDAS OFELIA C.</v>
      </c>
      <c r="C557" s="25" t="str">
        <f>VLOOKUP(Table3[[#This Row],[EMPLOYEE NAME]],'List of Employees'!$B$4:$H$766,6)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Employees'!B585),"",'List of Employees'!B585)</f>
        <v>PARRA ANABELLE P.</v>
      </c>
      <c r="C558" s="25" t="str">
        <f>VLOOKUP(Table3[[#This Row],[EMPLOYEE NAME]],'List of Employees'!$B$4:$H$766,6)</f>
        <v>PERMANENT</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Employees'!B586),"",'List of Employees'!B586)</f>
        <v>PARRA LORNA A.</v>
      </c>
      <c r="C559" s="25" t="str">
        <f>VLOOKUP(Table3[[#This Row],[EMPLOYEE NAME]],'List of Employees'!$B$4:$H$766,6)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Employees'!B587),"",'List of Employees'!B587)</f>
        <v>PARRA MARCIANA L.</v>
      </c>
      <c r="C560" s="25" t="str">
        <f>VLOOKUP(Table3[[#This Row],[EMPLOYEE NAME]],'List of Employees'!$B$4:$H$766,6)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Employees'!B588),"",'List of Employees'!B588)</f>
        <v>PARRA VICTORIA S.</v>
      </c>
      <c r="C561" s="25" t="str">
        <f>VLOOKUP(Table3[[#This Row],[EMPLOYEE NAME]],'List of Employees'!$B$4:$H$766,6)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Employees'!B589),"",'List of Employees'!B589)</f>
        <v>PARRA VIOLETA C.</v>
      </c>
      <c r="C562" s="25" t="str">
        <f>VLOOKUP(Table3[[#This Row],[EMPLOYEE NAME]],'List of Employees'!$B$4:$H$766,6)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Employees'!B590),"",'List of Employees'!B590)</f>
        <v>PASCUA LORENA D.</v>
      </c>
      <c r="C563" s="25" t="str">
        <f>VLOOKUP(Table3[[#This Row],[EMPLOYEE NAME]],'List of Employees'!$B$4:$H$766,6)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Employees'!B591),"",'List of Employees'!B591)</f>
        <v>PASENAGO MAIDEN A.</v>
      </c>
      <c r="C564" s="25" t="str">
        <f>VLOOKUP(Table3[[#This Row],[EMPLOYEE NAME]],'List of Employees'!$B$4:$H$766,6)</f>
        <v>CASUAL</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Employees'!B592),"",'List of Employees'!B592)</f>
        <v>PATAWE ELMA M.</v>
      </c>
      <c r="C565" s="25" t="str">
        <f>VLOOKUP(Table3[[#This Row],[EMPLOYEE NAME]],'List of Employees'!$B$4:$H$766,6)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Employees'!$B$4:$H$766,6)</f>
        <v>CASUAL</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Employees'!B594),"",'List of Employees'!B594)</f>
        <v>PATERNO PAULINO P.</v>
      </c>
      <c r="C567" s="25" t="str">
        <f>VLOOKUP(Table3[[#This Row],[EMPLOYEE NAME]],'List of Employees'!$B$4:$H$766,6)</f>
        <v>PERMANENT</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Employees'!B595),"",'List of Employees'!B595)</f>
        <v>PATRICIO APRIL V.</v>
      </c>
      <c r="C568" s="25" t="str">
        <f>VLOOKUP(Table3[[#This Row],[EMPLOYEE NAME]],'List of Employees'!$B$4:$H$766,6)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Employees'!$B$4:$H$766,6)</f>
        <v>PERMANENT</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Employees'!B597),"",'List of Employees'!B597)</f>
        <v>PAYAD EDGARDO F.</v>
      </c>
      <c r="C570" s="25" t="str">
        <f>VLOOKUP(Table3[[#This Row],[EMPLOYEE NAME]],'List of Employees'!$B$4:$H$766,6)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Employees'!B598),"",'List of Employees'!B598)</f>
        <v>PAYAD MARICEL  Q.</v>
      </c>
      <c r="C571" s="25" t="str">
        <f>VLOOKUP(Table3[[#This Row],[EMPLOYEE NAME]],'List of Employees'!$B$4:$H$766,6)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Employees'!$B$4:$H$766,6)</f>
        <v>CASUAL</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Employees'!$B$4:$H$766,6)</f>
        <v>CASUAL</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Employees'!B601),"",'List of Employees'!B601)</f>
        <v>PEJI NARCISO V.</v>
      </c>
      <c r="C574" s="25" t="str">
        <f>VLOOKUP(Table3[[#This Row],[EMPLOYEE NAME]],'List of Employees'!$B$4:$H$766,6)</f>
        <v>JOBCON</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Employees'!B602),"",'List of Employees'!B602)</f>
        <v>PEJI REGINE B.</v>
      </c>
      <c r="C575" s="25" t="str">
        <f>VLOOKUP(Table3[[#This Row],[EMPLOYEE NAME]],'List of Employees'!$B$4:$H$766,6)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Employees'!$B$4:$H$766,6)</f>
        <v>PERMANENT</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Employees'!$B$4:$H$766,6)</f>
        <v>CO-TERM</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Employees'!B605),"",'List of Employees'!B605)</f>
        <v>PELLO EMILMA U.</v>
      </c>
      <c r="C578" s="25" t="str">
        <f>VLOOKUP(Table3[[#This Row],[EMPLOYEE NAME]],'List of Employees'!$B$4:$H$766,6)</f>
        <v>PERMANENT</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Employees'!$B$4:$H$766,6)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Employees'!$B$4:$H$766,6)</f>
        <v>PERMANENT</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Employees'!B608),"",'List of Employees'!B608)</f>
        <v>PENALES GLORIA P.</v>
      </c>
      <c r="C581" s="25" t="str">
        <f>VLOOKUP(Table3[[#This Row],[EMPLOYEE NAME]],'List of Employees'!$B$4:$H$766,6)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Employees'!$B$4:$H$766,6)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Employees'!$B$4:$H$766,6)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Employees'!$B$4:$H$766,6)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Employees'!B612),"",'List of Employees'!B612)</f>
        <v>PEÑERO LILIBETH B.</v>
      </c>
      <c r="C585" s="25" t="str">
        <f>VLOOKUP(Table3[[#This Row],[EMPLOYEE NAME]],'List of Employees'!$B$4:$H$766,6)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Employees'!B613),"",'List of Employees'!B613)</f>
        <v>PEPA ARIEL N.</v>
      </c>
      <c r="C586" s="25" t="str">
        <f>VLOOKUP(Table3[[#This Row],[EMPLOYEE NAME]],'List of Employees'!$B$4:$H$766,6)</f>
        <v>CASUAL</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Employees'!B614),"",'List of Employees'!B614)</f>
        <v>PEREA BABEL G.</v>
      </c>
      <c r="C587" s="25" t="str">
        <f>VLOOKUP(Table3[[#This Row],[EMPLOYEE NAME]],'List of Employees'!$B$4:$H$766,6)</f>
        <v>CASUAL</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Employees'!B615),"",'List of Employees'!B615)</f>
        <v>PERENA RUBILINDA C.</v>
      </c>
      <c r="C588" s="25" t="str">
        <f>VLOOKUP(Table3[[#This Row],[EMPLOYEE NAME]],'List of Employees'!$B$4:$H$766,6)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Employees'!B616),"",'List of Employees'!B616)</f>
        <v>PEREÑA VERGILIO R.</v>
      </c>
      <c r="C589" s="25" t="str">
        <f>VLOOKUP(Table3[[#This Row],[EMPLOYEE NAME]],'List of Employees'!$B$4:$H$766,6)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Employees'!B617),"",'List of Employees'!B617)</f>
        <v>PEREY AIRENE O.</v>
      </c>
      <c r="C590" s="25" t="str">
        <f>VLOOKUP(Table3[[#This Row],[EMPLOYEE NAME]],'List of Employees'!$B$4:$H$766,6)</f>
        <v>PERMANENT</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Employees'!B618),"",'List of Employees'!B618)</f>
        <v>PEREY EDWIN M.</v>
      </c>
      <c r="C591" s="25" t="str">
        <f>VLOOKUP(Table3[[#This Row],[EMPLOYEE NAME]],'List of Employees'!$B$4:$H$766,6)</f>
        <v>CASUAL</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Employees'!B619),"",'List of Employees'!B619)</f>
        <v>PEREY GENNILYN M.</v>
      </c>
      <c r="C592" s="25" t="str">
        <f>VLOOKUP(Table3[[#This Row],[EMPLOYEE NAME]],'List of Employees'!$B$4:$H$766,6)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Employees'!B620),"",'List of Employees'!B620)</f>
        <v>PEREY LUCIANA B.</v>
      </c>
      <c r="C593" s="25" t="str">
        <f>VLOOKUP(Table3[[#This Row],[EMPLOYEE NAME]],'List of Employees'!$B$4:$H$766,6)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Employees'!$B$4:$H$766,6)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Employees'!B622),"",'List of Employees'!B622)</f>
        <v>PERIDO BEVERLY T.</v>
      </c>
      <c r="C595" s="25" t="str">
        <f>VLOOKUP(Table3[[#This Row],[EMPLOYEE NAME]],'List of Employees'!$B$4:$H$766,6)</f>
        <v>PERMANENT</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Employees'!B623),"",'List of Employees'!B623)</f>
        <v>PERIDO EDWIN A.</v>
      </c>
      <c r="C596" s="25" t="str">
        <f>VLOOKUP(Table3[[#This Row],[EMPLOYEE NAME]],'List of Employees'!$B$4:$H$766,6)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Employees'!B624),"",'List of Employees'!B624)</f>
        <v>PERIDO MARITES V.</v>
      </c>
      <c r="C597" s="25" t="str">
        <f>VLOOKUP(Table3[[#This Row],[EMPLOYEE NAME]],'List of Employees'!$B$4:$H$766,6)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Employees'!$B$4:$H$766,6)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Employees'!$B$4:$H$766,6)</f>
        <v>CASUAL</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Employees'!B627),"",'List of Employees'!B627)</f>
        <v>PETIL GLENDA D.</v>
      </c>
      <c r="C600" s="25" t="str">
        <f>VLOOKUP(Table3[[#This Row],[EMPLOYEE NAME]],'List of Employees'!$B$4:$H$766,6)</f>
        <v>PERMANENT</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Employees'!$B$4:$H$766,6)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Employees'!B629),"",'List of Employees'!B629)</f>
        <v>PRIMO GRACE M.</v>
      </c>
      <c r="C602" s="25" t="str">
        <f>VLOOKUP(Table3[[#This Row],[EMPLOYEE NAME]],'List of Employees'!$B$4:$H$766,6)</f>
        <v>CASUAL</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Employees'!B630),"",'List of Employees'!B630)</f>
        <v>PUNZALAN LUCIANA A.</v>
      </c>
      <c r="C603" s="25" t="str">
        <f>VLOOKUP(Table3[[#This Row],[EMPLOYEE NAME]],'List of Employees'!$B$4:$H$766,6)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Employees'!B631),"",'List of Employees'!B631)</f>
        <v>QUIAMBAO ERICSON B.</v>
      </c>
      <c r="C604" s="25" t="str">
        <f>VLOOKUP(Table3[[#This Row],[EMPLOYEE NAME]],'List of Employees'!$B$4:$H$766,6)</f>
        <v>JOBCON</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Employees'!$B$4:$H$766,6)</f>
        <v>PERMANENT</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Employees'!B633),"",'List of Employees'!B633)</f>
        <v>QUILAO REYVI E.</v>
      </c>
      <c r="C606" s="25" t="str">
        <f>VLOOKUP(Table3[[#This Row],[EMPLOYEE NAME]],'List of Employees'!$B$4:$H$766,6)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Employees'!B634),"",'List of Employees'!B634)</f>
        <v>RAMA RAQUEL J.</v>
      </c>
      <c r="C607" s="25" t="str">
        <f>VLOOKUP(Table3[[#This Row],[EMPLOYEE NAME]],'List of Employees'!$B$4:$H$766,6)</f>
        <v>CASUAL</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Employees'!B635),"",'List of Employees'!B635)</f>
        <v>RAMOS EULOGIA A.</v>
      </c>
      <c r="C608" s="25" t="str">
        <f>VLOOKUP(Table3[[#This Row],[EMPLOYEE NAME]],'List of Employees'!$B$4:$H$766,6)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Employees'!B636),"",'List of Employees'!B636)</f>
        <v>RAMOS NANCY P.</v>
      </c>
      <c r="C609" s="25" t="str">
        <f>VLOOKUP(Table3[[#This Row],[EMPLOYEE NAME]],'List of Employees'!$B$4:$H$766,6)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Employees'!B637),"",'List of Employees'!B637)</f>
        <v>RAMOS REMELYN A.</v>
      </c>
      <c r="C610" s="25" t="str">
        <f>VLOOKUP(Table3[[#This Row],[EMPLOYEE NAME]],'List of Employees'!$B$4:$H$766,6)</f>
        <v>PERMANENT</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Employees'!$B$4:$H$766,6)</f>
        <v>JOBCON</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Employees'!$B$4:$H$766,6)</f>
        <v>PERMANENT</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Employees'!B640),"",'List of Employees'!B640)</f>
        <v>RENDORA RAFFY G.</v>
      </c>
      <c r="C613" s="25" t="str">
        <f>VLOOKUP(Table3[[#This Row],[EMPLOYEE NAME]],'List of Employees'!$B$4:$H$766,6)</f>
        <v>CASUAL</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Employees'!B641),"",'List of Employees'!B641)</f>
        <v>REOSA CECILIA A.</v>
      </c>
      <c r="C614" s="25" t="str">
        <f>VLOOKUP(Table3[[#This Row],[EMPLOYEE NAME]],'List of Employees'!$B$4:$H$766,6)</f>
        <v>PERMANENT</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Employees'!B642),"",'List of Employees'!B642)</f>
        <v>REPILLO AMMY LOU M.</v>
      </c>
      <c r="C615" s="25" t="str">
        <f>VLOOKUP(Table3[[#This Row],[EMPLOYEE NAME]],'List of Employees'!$B$4:$H$766,6)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Employees'!B643),"",'List of Employees'!B643)</f>
        <v>REYES ELSA T.</v>
      </c>
      <c r="C616" s="25" t="str">
        <f>VLOOKUP(Table3[[#This Row],[EMPLOYEE NAME]],'List of Employees'!$B$4:$H$766,6)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Employees'!$B$4:$H$766,6)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Employees'!B645),"",'List of Employees'!B645)</f>
        <v>REYES JOSEPHINE J.</v>
      </c>
      <c r="C618" s="25" t="str">
        <f>VLOOKUP(Table3[[#This Row],[EMPLOYEE NAME]],'List of Employees'!$B$4:$H$766,6)</f>
        <v>CASUAL</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Employees'!B646),"",'List of Employees'!B646)</f>
        <v>REYES JUANITO P.</v>
      </c>
      <c r="C619" s="25" t="str">
        <f>VLOOKUP(Table3[[#This Row],[EMPLOYEE NAME]],'List of Employees'!$B$4:$H$766,6)</f>
        <v>PERMANENT</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Employees'!B647),"",'List of Employees'!B647)</f>
        <v>REYES NORALYN B.</v>
      </c>
      <c r="C620" s="25" t="str">
        <f>VLOOKUP(Table3[[#This Row],[EMPLOYEE NAME]],'List of Employees'!$B$4:$H$766,6)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Employees'!B648),"",'List of Employees'!B648)</f>
        <v>ROBINO OFELIA M.</v>
      </c>
      <c r="C621" s="25" t="str">
        <f>VLOOKUP(Table3[[#This Row],[EMPLOYEE NAME]],'List of Employees'!$B$4:$H$766,6)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Employees'!$B$4:$H$766,6)</f>
        <v>JOBCON</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Employees'!B650),"",'List of Employees'!B650)</f>
        <v>ROCILLO CECILLA A.</v>
      </c>
      <c r="C623" s="25" t="str">
        <f>VLOOKUP(Table3[[#This Row],[EMPLOYEE NAME]],'List of Employees'!$B$4:$H$766,6)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Employees'!$B$4:$H$766,6)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Employees'!$B$4:$H$766,6)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Employees'!B653),"",'List of Employees'!B653)</f>
        <v>RODRIGO ROWENA B.</v>
      </c>
      <c r="C626" s="25" t="str">
        <f>VLOOKUP(Table3[[#This Row],[EMPLOYEE NAME]],'List of Employees'!$B$4:$H$766,6)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Employees'!$B$4:$H$766,6)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Employees'!$B$4:$H$766,6)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Employees'!$B$4:$H$766,6)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Employees'!$B$4:$H$766,6)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Employees'!$B$4:$H$766,6)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Employees'!$B$4:$H$766,6)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Employees'!$B$4:$H$766,6)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Employees'!$B$4:$H$766,6)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Employees'!$B$4:$H$766,6)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Employees'!$B$4:$H$766,6)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Employees'!$B$4:$H$766,6)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Employees'!$B$4:$H$766,6)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Employees'!B667),"",'List of Employees'!B667)</f>
        <v>ROLLE CARIZA P.</v>
      </c>
      <c r="C639" s="25" t="str">
        <f>VLOOKUP(Table3[[#This Row],[EMPLOYEE NAME]],'List of Employees'!$B$4:$H$766,6)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Employees'!B668),"",'List of Employees'!B668)</f>
        <v>ROLLE MICHELLYN G.</v>
      </c>
      <c r="C640" s="25" t="str">
        <f>VLOOKUP(Table3[[#This Row],[EMPLOYEE NAME]],'List of Employees'!$B$4:$H$766,6)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Employees'!B669),"",'List of Employees'!B669)</f>
        <v>ROME FIL B.</v>
      </c>
      <c r="C641" s="25" t="str">
        <f>VLOOKUP(Table3[[#This Row],[EMPLOYEE NAME]],'List of Employees'!$B$4:$H$766,6)</f>
        <v>JOBCON</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Employees'!B670),"",'List of Employees'!B670)</f>
        <v>ROMILLA EDITH D.</v>
      </c>
      <c r="C642" s="25" t="str">
        <f>VLOOKUP(Table3[[#This Row],[EMPLOYEE NAME]],'List of Employees'!$B$4:$H$766,6)</f>
        <v>PERMANENT</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Employees'!B672),"",'List of Employees'!B672)</f>
        <v>RONARIO GERALDINE U.</v>
      </c>
      <c r="C643" s="25" t="str">
        <f>VLOOKUP(Table3[[#This Row],[EMPLOYEE NAME]],'List of Employees'!$B$4:$H$766,6)</f>
        <v>JOBCON</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Employees'!B673),"",'List of Employees'!B673)</f>
        <v>ROQUITE MARIECAR L.</v>
      </c>
      <c r="C644" s="25" t="str">
        <f>VLOOKUP(Table3[[#This Row],[EMPLOYEE NAME]],'List of Employees'!$B$4:$H$766,6)</f>
        <v>CASUAL</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Employees'!B674),"",'List of Employees'!B674)</f>
        <v>ROXAS ZHANINE R.</v>
      </c>
      <c r="C645" s="25" t="str">
        <f>VLOOKUP(Table3[[#This Row],[EMPLOYEE NAME]],'List of Employees'!$B$4:$H$766,6)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Employees'!B675),"",'List of Employees'!B675)</f>
        <v>ROZUL FLORENCIA M.</v>
      </c>
      <c r="C646" s="25" t="str">
        <f>VLOOKUP(Table3[[#This Row],[EMPLOYEE NAME]],'List of Employees'!$B$4:$H$766,6)</f>
        <v>PERMANENT</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Employees'!B676),"",'List of Employees'!B676)</f>
        <v>SABULAAN MARIA LEAH M.</v>
      </c>
      <c r="C647" s="25" t="str">
        <f>VLOOKUP(Table3[[#This Row],[EMPLOYEE NAME]],'List of Employees'!$B$4:$H$766,6)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Employees'!B677),"",'List of Employees'!B677)</f>
        <v>SALAZAR FRANCIS D.</v>
      </c>
      <c r="C648" s="25" t="str">
        <f>VLOOKUP(Table3[[#This Row],[EMPLOYEE NAME]],'List of Employees'!$B$4:$H$766,6)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Employees'!B678),"",'List of Employees'!B678)</f>
        <v>SALAZAR JOSIELYN G.</v>
      </c>
      <c r="C649" s="25" t="str">
        <f>VLOOKUP(Table3[[#This Row],[EMPLOYEE NAME]],'List of Employees'!$B$4:$H$766,6)</f>
        <v>CASUAL</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Employees'!B679),"",'List of Employees'!B679)</f>
        <v>SALONGA LUCY M.</v>
      </c>
      <c r="C650" s="25" t="str">
        <f>VLOOKUP(Table3[[#This Row],[EMPLOYEE NAME]],'List of Employees'!$B$4:$H$766,6)</f>
        <v>PERMANENT</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Employees'!B680),"",'List of Employees'!B680)</f>
        <v>SAN JUAN EVA RUTH M.</v>
      </c>
      <c r="C651" s="25" t="str">
        <f>VLOOKUP(Table3[[#This Row],[EMPLOYEE NAME]],'List of Employees'!$B$4:$H$766,6)</f>
        <v>CASUAL</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Employees'!B681),"",'List of Employees'!B681)</f>
        <v>SANARES DAN T.</v>
      </c>
      <c r="C652" s="25" t="str">
        <f>VLOOKUP(Table3[[#This Row],[EMPLOYEE NAME]],'List of Employees'!$B$4:$H$766,6)</f>
        <v>PERMANENT</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Employees'!B682),"",'List of Employees'!B682)</f>
        <v>SANGALANG RUPERTA N.</v>
      </c>
      <c r="C653" s="25" t="str">
        <f>VLOOKUP(Table3[[#This Row],[EMPLOYEE NAME]],'List of Employees'!$B$4:$H$766,6)</f>
        <v>CASUAL</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Employees'!B683),"",'List of Employees'!B683)</f>
        <v>SANTERA MARICRIS S.</v>
      </c>
      <c r="C654" s="25" t="str">
        <f>VLOOKUP(Table3[[#This Row],[EMPLOYEE NAME]],'List of Employees'!$B$4:$H$766,6)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Employees'!B684),"",'List of Employees'!B684)</f>
        <v>SARDINOLA  GINABLETH J.</v>
      </c>
      <c r="C655" s="25" t="str">
        <f>VLOOKUP(Table3[[#This Row],[EMPLOYEE NAME]],'List of Employees'!$B$4:$H$766,6)</f>
        <v>PERMANENT</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Employees'!B685),"",'List of Employees'!B685)</f>
        <v>SARDIÑOLA REBECCA C.</v>
      </c>
      <c r="C656" s="25" t="str">
        <f>VLOOKUP(Table3[[#This Row],[EMPLOYEE NAME]],'List of Employees'!$B$4:$H$766,6)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Employees'!B686),"",'List of Employees'!B686)</f>
        <v>SARMIENTO MARIA TERESA E.</v>
      </c>
      <c r="C657" s="25" t="str">
        <f>VLOOKUP(Table3[[#This Row],[EMPLOYEE NAME]],'List of Employees'!$B$4:$H$766,6)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Employees'!B687),"",'List of Employees'!B687)</f>
        <v>SARMIENTO MELQUIADES JR. F.</v>
      </c>
      <c r="C658" s="25" t="str">
        <f>VLOOKUP(Table3[[#This Row],[EMPLOYEE NAME]],'List of Employees'!$B$4:$H$766,6)</f>
        <v>CASUAL</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Employees'!B688),"",'List of Employees'!B688)</f>
        <v>SEDUCON ESTELITO D.</v>
      </c>
      <c r="C659" s="25" t="str">
        <f>VLOOKUP(Table3[[#This Row],[EMPLOYEE NAME]],'List of Employees'!$B$4:$H$766,6)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Employees'!B689),"",'List of Employees'!B689)</f>
        <v>SEDUCON LUCIO F.</v>
      </c>
      <c r="C660" s="25" t="str">
        <f>VLOOKUP(Table3[[#This Row],[EMPLOYEE NAME]],'List of Employees'!$B$4:$H$766,6)</f>
        <v>PERMANENT</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Employees'!B690),"",'List of Employees'!B690)</f>
        <v>SEMBRANA JENNIE S.</v>
      </c>
      <c r="C661" s="25" t="str">
        <f>VLOOKUP(Table3[[#This Row],[EMPLOYEE NAME]],'List of Employees'!$B$4:$H$766,6)</f>
        <v>JOBCON</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Employees'!B691),"",'List of Employees'!B691)</f>
        <v>SEÑA MARILYN B.</v>
      </c>
      <c r="C662" s="25" t="str">
        <f>VLOOKUP(Table3[[#This Row],[EMPLOYEE NAME]],'List of Employees'!$B$4:$H$766,6)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Employees'!B692),"",'List of Employees'!B692)</f>
        <v>SEPINO BRIGIDA M.</v>
      </c>
      <c r="C663" s="25" t="str">
        <f>VLOOKUP(Table3[[#This Row],[EMPLOYEE NAME]],'List of Employees'!$B$4:$H$766,6)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Employees'!B693),"",'List of Employees'!B693)</f>
        <v>SEPINO MARIE CHIARRE M.</v>
      </c>
      <c r="C664" s="25" t="str">
        <f>VLOOKUP(Table3[[#This Row],[EMPLOYEE NAME]],'List of Employees'!$B$4:$H$766,6)</f>
        <v>PERMANENT</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Employees'!B694),"",'List of Employees'!B694)</f>
        <v>SESMA LAZARO C.</v>
      </c>
      <c r="C665" s="25" t="str">
        <f>VLOOKUP(Table3[[#This Row],[EMPLOYEE NAME]],'List of Employees'!$B$4:$H$766,6)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Employees'!B695),"",'List of Employees'!B695)</f>
        <v xml:space="preserve">SIERRA SALVADOR  </v>
      </c>
      <c r="C666" s="25" t="str">
        <f>VLOOKUP(Table3[[#This Row],[EMPLOYEE NAME]],'List of Employees'!$B$4:$H$766,6)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Employees'!B696),"",'List of Employees'!B696)</f>
        <v>SILAN MARIE BERNADETTE D.</v>
      </c>
      <c r="C667" s="25" t="str">
        <f>VLOOKUP(Table3[[#This Row],[EMPLOYEE NAME]],'List of Employees'!$B$4:$H$766,6)</f>
        <v>CASUAL</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Employees'!B697),"",'List of Employees'!B697)</f>
        <v>SIM JO RITZELLE C.</v>
      </c>
      <c r="C668" s="25" t="str">
        <f>VLOOKUP(Table3[[#This Row],[EMPLOYEE NAME]],'List of Employees'!$B$4:$H$766,6)</f>
        <v>CASUAL</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Employees'!B698),"",'List of Employees'!B698)</f>
        <v xml:space="preserve">SOLANOY KARENE  </v>
      </c>
      <c r="C669" s="25" t="str">
        <f>VLOOKUP(Table3[[#This Row],[EMPLOYEE NAME]],'List of Employees'!$B$4:$H$766,6)</f>
        <v>PERMANENT</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Employees'!B699),"",'List of Employees'!B699)</f>
        <v>SOLIS ANGELA MARI M.</v>
      </c>
      <c r="C670" s="25" t="str">
        <f>VLOOKUP(Table3[[#This Row],[EMPLOYEE NAME]],'List of Employees'!$B$4:$H$766,6)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Employees'!B700),"",'List of Employees'!B700)</f>
        <v>SORIANO FRANCISCO O.</v>
      </c>
      <c r="C671" s="25" t="str">
        <f>VLOOKUP(Table3[[#This Row],[EMPLOYEE NAME]],'List of Employees'!$B$4:$H$766,6)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Employees'!B701),"",'List of Employees'!B701)</f>
        <v>SUMAGUI DESZERIE ANN A.</v>
      </c>
      <c r="C672" s="25" t="str">
        <f>VLOOKUP(Table3[[#This Row],[EMPLOYEE NAME]],'List of Employees'!$B$4:$H$766,6)</f>
        <v>PERMANENT</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Employees'!B702),"",'List of Employees'!B702)</f>
        <v>SUMAGUI FELICITAS M.</v>
      </c>
      <c r="C673" s="25" t="str">
        <f>VLOOKUP(Table3[[#This Row],[EMPLOYEE NAME]],'List of Employees'!$B$4:$H$766,6)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Employees'!B703),"",'List of Employees'!B703)</f>
        <v>SUMAGUI GEDRICK M.</v>
      </c>
      <c r="C674" s="25" t="str">
        <f>VLOOKUP(Table3[[#This Row],[EMPLOYEE NAME]],'List of Employees'!$B$4:$H$766,6)</f>
        <v>JOBCON</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Employees'!B704),"",'List of Employees'!B704)</f>
        <v>SUMAGUI LORENA P.</v>
      </c>
      <c r="C675" s="25" t="str">
        <f>VLOOKUP(Table3[[#This Row],[EMPLOYEE NAME]],'List of Employees'!$B$4:$H$766,6)</f>
        <v>CASUAL</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Employees'!B705),"",'List of Employees'!B705)</f>
        <v>SUMAGUI MARISSA D.</v>
      </c>
      <c r="C676" s="25" t="str">
        <f>VLOOKUP(Table3[[#This Row],[EMPLOYEE NAME]],'List of Employees'!$B$4:$H$766,6)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Employees'!B706),"",'List of Employees'!B706)</f>
        <v xml:space="preserve">SUMAONG DANILO  </v>
      </c>
      <c r="C677" s="25" t="str">
        <f>VLOOKUP(Table3[[#This Row],[EMPLOYEE NAME]],'List of Employees'!$B$4:$H$766,6)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Employees'!B707),"",'List of Employees'!B707)</f>
        <v>SUÑIGA CARLOS J.</v>
      </c>
      <c r="C678" s="25" t="str">
        <f>VLOOKUP(Table3[[#This Row],[EMPLOYEE NAME]],'List of Employees'!$B$4:$H$766,6)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Employees'!B708),"",'List of Employees'!B708)</f>
        <v>SUSA NANETE B.</v>
      </c>
      <c r="C679" s="25" t="str">
        <f>VLOOKUP(Table3[[#This Row],[EMPLOYEE NAME]],'List of Employees'!$B$4:$H$766,6)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Employees'!B709),"",'List of Employees'!B709)</f>
        <v>TAMAYO MARIA ELLAINE III B.</v>
      </c>
      <c r="C680" s="25" t="str">
        <f>VLOOKUP(Table3[[#This Row],[EMPLOYEE NAME]],'List of Employees'!$B$4:$H$766,6)</f>
        <v>PERMANENT</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Employees'!B710),"",'List of Employees'!B710)</f>
        <v>TAÑEDO MARIA EVELYN C.</v>
      </c>
      <c r="C681" s="25" t="str">
        <f>VLOOKUP(Table3[[#This Row],[EMPLOYEE NAME]],'List of Employees'!$B$4:$H$766,6)</f>
        <v>PERMANENT</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Employees'!B711),"",'List of Employees'!B711)</f>
        <v xml:space="preserve">TAPAY EDWARD  </v>
      </c>
      <c r="C682" s="25" t="str">
        <f>VLOOKUP(Table3[[#This Row],[EMPLOYEE NAME]],'List of Employees'!$B$4:$H$766,6)</f>
        <v>CASUAL</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Employees'!B712),"",'List of Employees'!B712)</f>
        <v>TEAÑO ALEX V.</v>
      </c>
      <c r="C683" s="25" t="str">
        <f>VLOOKUP(Table3[[#This Row],[EMPLOYEE NAME]],'List of Employees'!$B$4:$H$766,6)</f>
        <v>JOBCON</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Employees'!B716),"",'List of Employees'!B716)</f>
        <v>TIBAYAN EUFEMIA O.</v>
      </c>
      <c r="C684" s="25" t="str">
        <f>VLOOKUP(Table3[[#This Row],[EMPLOYEE NAME]],'List of Employees'!$B$4:$H$766,6)</f>
        <v>JOBCON</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Employees'!B717),"",'List of Employees'!B717)</f>
        <v>TIMBOL REGIDOR O.</v>
      </c>
      <c r="C685" s="25" t="str">
        <f>VLOOKUP(Table3[[#This Row],[EMPLOYEE NAME]],'List of Employees'!$B$4:$H$766,6)</f>
        <v>PERMANENT</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Employees'!B718),"",'List of Employees'!B718)</f>
        <v>TIMPLE ALLAN R.</v>
      </c>
      <c r="C686" s="25" t="str">
        <f>VLOOKUP(Table3[[#This Row],[EMPLOYEE NAME]],'List of Employees'!$B$4:$H$766,6)</f>
        <v>CASUAL</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Employees'!B719),"",'List of Employees'!B719)</f>
        <v>TINAZA JHOANNA MARIE D.</v>
      </c>
      <c r="C687" s="25" t="str">
        <f>VLOOKUP(Table3[[#This Row],[EMPLOYEE NAME]],'List of Employees'!$B$4:$H$766,6)</f>
        <v>CASUAL</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Employees'!B720),"",'List of Employees'!B720)</f>
        <v>TOLENTINO CAROLINA E.</v>
      </c>
      <c r="C688" s="25" t="str">
        <f>VLOOKUP(Table3[[#This Row],[EMPLOYEE NAME]],'List of Employees'!$B$4:$H$766,6)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Employees'!B721),"",'List of Employees'!B721)</f>
        <v>TOLENTINO FE M.</v>
      </c>
      <c r="C689" s="25" t="str">
        <f>VLOOKUP(Table3[[#This Row],[EMPLOYEE NAME]],'List of Employees'!$B$4:$H$766,6)</f>
        <v>PERMANENT</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Employees'!B722),"",'List of Employees'!B722)</f>
        <v>TOLENTINO IMELDA S.</v>
      </c>
      <c r="C690" s="25" t="str">
        <f>VLOOKUP(Table3[[#This Row],[EMPLOYEE NAME]],'List of Employees'!$B$4:$H$766,6)</f>
        <v>PERMANENT</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Employees'!B723),"",'List of Employees'!B723)</f>
        <v>TOPACIO ABEGAIL P.</v>
      </c>
      <c r="C691" s="25" t="str">
        <f>VLOOKUP(Table3[[#This Row],[EMPLOYEE NAME]],'List of Employees'!$B$4:$H$766,6)</f>
        <v>CASUAL</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Employees'!B724),"",'List of Employees'!B724)</f>
        <v xml:space="preserve">TORRES  ALLAN  </v>
      </c>
      <c r="C692" s="25" t="str">
        <f>VLOOKUP(Table3[[#This Row],[EMPLOYEE NAME]],'List of Employees'!$B$4:$H$766,6)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Employees'!B725),"",'List of Employees'!B725)</f>
        <v>TORRES DINAH G.</v>
      </c>
      <c r="C693" s="25" t="str">
        <f>VLOOKUP(Table3[[#This Row],[EMPLOYEE NAME]],'List of Employees'!$B$4:$H$766,6)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Employees'!B726),"",'List of Employees'!B726)</f>
        <v>TORRES MOISES Q.</v>
      </c>
      <c r="C694" s="25" t="str">
        <f>VLOOKUP(Table3[[#This Row],[EMPLOYEE NAME]],'List of Employees'!$B$4:$H$766,6)</f>
        <v>CASUAL</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Employees'!B727),"",'List of Employees'!B727)</f>
        <v>TORRES ROANNE MAY D.</v>
      </c>
      <c r="C695" s="25" t="str">
        <f>VLOOKUP(Table3[[#This Row],[EMPLOYEE NAME]],'List of Employees'!$B$4:$H$766,6)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Employees'!B728),"",'List of Employees'!B728)</f>
        <v>TORRES SONIA M.</v>
      </c>
      <c r="C696" s="25" t="str">
        <f>VLOOKUP(Table3[[#This Row],[EMPLOYEE NAME]],'List of Employees'!$B$4:$H$766,6)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Employees'!B729),"",'List of Employees'!B729)</f>
        <v>TULIAO FLORDELIZA M.</v>
      </c>
      <c r="C697" s="25" t="str">
        <f>VLOOKUP(Table3[[#This Row],[EMPLOYEE NAME]],'List of Employees'!$B$4:$H$766,6)</f>
        <v>PERMANENT</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Employees'!B730),"",'List of Employees'!B730)</f>
        <v>UNTALAN DIVINA R.</v>
      </c>
      <c r="C698" s="25" t="str">
        <f>VLOOKUP(Table3[[#This Row],[EMPLOYEE NAME]],'List of Employees'!$B$4:$H$766,6)</f>
        <v>PERMANENT</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Employees'!B731),"",'List of Employees'!B731)</f>
        <v>VALDEZ JACKILYN A.</v>
      </c>
      <c r="C699" s="25" t="str">
        <f>VLOOKUP(Table3[[#This Row],[EMPLOYEE NAME]],'List of Employees'!$B$4:$H$766,6)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Employees'!B732),"",'List of Employees'!B732)</f>
        <v>VALENCIANO MARLYN C.</v>
      </c>
      <c r="C700" s="25" t="str">
        <f>VLOOKUP(Table3[[#This Row],[EMPLOYEE NAME]],'List of Employees'!$B$4:$H$766,6)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Employees'!B733),"",'List of Employees'!B733)</f>
        <v>VARGAS ARNOLD A.</v>
      </c>
      <c r="C701" s="25" t="str">
        <f>VLOOKUP(Table3[[#This Row],[EMPLOYEE NAME]],'List of Employees'!$B$4:$H$766,6)</f>
        <v>CASUAL</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Employees'!B734),"",'List of Employees'!B734)</f>
        <v>VARGAS MELINDA M.</v>
      </c>
      <c r="C702" s="25" t="str">
        <f>VLOOKUP(Table3[[#This Row],[EMPLOYEE NAME]],'List of Employees'!$B$4:$H$766,6)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Employees'!B735),"",'List of Employees'!B735)</f>
        <v xml:space="preserve">VASQUEZ JAYSON  </v>
      </c>
      <c r="C703" s="25" t="str">
        <f>VLOOKUP(Table3[[#This Row],[EMPLOYEE NAME]],'List of Employees'!$B$4:$H$766,6)</f>
        <v>JOBCON</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Employees'!B736),"",'List of Employees'!B736)</f>
        <v xml:space="preserve">VELASCO NONILON  </v>
      </c>
      <c r="C704" s="25" t="str">
        <f>VLOOKUP(Table3[[#This Row],[EMPLOYEE NAME]],'List of Employees'!$B$4:$H$766,6)</f>
        <v>CASUAL</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Employees'!B737),"",'List of Employees'!B737)</f>
        <v>VELUZ DORMILUNA E.</v>
      </c>
      <c r="C705" s="25" t="str">
        <f>VLOOKUP(Table3[[#This Row],[EMPLOYEE NAME]],'List of Employees'!$B$4:$H$766,6)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Employees'!B738),"",'List of Employees'!B738)</f>
        <v>VERGARA ANACIETA M.</v>
      </c>
      <c r="C706" s="25" t="str">
        <f>VLOOKUP(Table3[[#This Row],[EMPLOYEE NAME]],'List of Employees'!$B$4:$H$766,6)</f>
        <v>PERMANENT</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Employees'!B739),"",'List of Employees'!B739)</f>
        <v>VERGARA CATHERINE R.</v>
      </c>
      <c r="C707" s="25" t="str">
        <f>VLOOKUP(Table3[[#This Row],[EMPLOYEE NAME]],'List of Employees'!$B$4:$H$766,6)</f>
        <v>PERMANENT</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Employees'!B740),"",'List of Employees'!B740)</f>
        <v>VERGARA CIAN ASHLEEN J.</v>
      </c>
      <c r="C708" s="25" t="str">
        <f>VLOOKUP(Table3[[#This Row],[EMPLOYEE NAME]],'List of Employees'!$B$4:$H$766,6)</f>
        <v>JOBCON</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Employees'!B741),"",'List of Employees'!B741)</f>
        <v>VERGARA ESTELITA A.</v>
      </c>
      <c r="C709" s="25" t="str">
        <f>VLOOKUP(Table3[[#This Row],[EMPLOYEE NAME]],'List of Employees'!$B$4:$H$766,6)</f>
        <v>CASUAL</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Employees'!B742),"",'List of Employees'!B742)</f>
        <v>VERGARA TERESITA J.</v>
      </c>
      <c r="C710" s="25" t="str">
        <f>VLOOKUP(Table3[[#This Row],[EMPLOYEE NAME]],'List of Employees'!$B$4:$H$766,6)</f>
        <v>PERMANENT</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Employees'!B743),"",'List of Employees'!B743)</f>
        <v>VIDA CHARMAINE R.</v>
      </c>
      <c r="C711" s="25" t="str">
        <f>VLOOKUP(Table3[[#This Row],[EMPLOYEE NAME]],'List of Employees'!$B$4:$H$766,6)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Employees'!B744),"",'List of Employees'!B744)</f>
        <v>VIDA FRANZ R.</v>
      </c>
      <c r="C712" s="25" t="str">
        <f>VLOOKUP(Table3[[#This Row],[EMPLOYEE NAME]],'List of Employees'!$B$4:$H$766,6)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Employees'!B745),"",'List of Employees'!B745)</f>
        <v>VIDALLO WINNIE R.</v>
      </c>
      <c r="C713" s="25" t="str">
        <f>VLOOKUP(Table3[[#This Row],[EMPLOYEE NAME]],'List of Employees'!$B$4:$H$766,6)</f>
        <v>PERMANENT</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Employees'!B748),"",'List of Employees'!B748)</f>
        <v>VILLANUEVA AVERRYLE NICOLE V.</v>
      </c>
      <c r="C714" s="25" t="str">
        <f>VLOOKUP(Table3[[#This Row],[EMPLOYEE NAME]],'List of Employees'!$B$4:$H$766,6)</f>
        <v>JOBCON</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Employees'!B749),"",'List of Employees'!B749)</f>
        <v>VILLANUEVA CHRISTIANNE FAYE A.</v>
      </c>
      <c r="C715" s="25" t="str">
        <f>VLOOKUP(Table3[[#This Row],[EMPLOYEE NAME]],'List of Employees'!$B$4:$H$766,6)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Employees'!B750),"",'List of Employees'!B750)</f>
        <v>VILLANUEVA DAVE RONILLO V.</v>
      </c>
      <c r="C716" s="25" t="str">
        <f>VLOOKUP(Table3[[#This Row],[EMPLOYEE NAME]],'List of Employees'!$B$4:$H$766,6)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Employees'!B751),"",'List of Employees'!B751)</f>
        <v>VILLANUEVA ISMAEL D.</v>
      </c>
      <c r="C717" s="25" t="str">
        <f>VLOOKUP(Table3[[#This Row],[EMPLOYEE NAME]],'List of Employees'!$B$4:$H$766,6)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Employees'!B752),"",'List of Employees'!B752)</f>
        <v>VILLANUEVA MARELYN A.</v>
      </c>
      <c r="C718" s="25" t="str">
        <f>VLOOKUP(Table3[[#This Row],[EMPLOYEE NAME]],'List of Employees'!$B$4:$H$766,6)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Employees'!B753),"",'List of Employees'!B753)</f>
        <v>VILLANUEVA MARILYN L.</v>
      </c>
      <c r="C719" s="25" t="str">
        <f>VLOOKUP(Table3[[#This Row],[EMPLOYEE NAME]],'List of Employees'!$B$4:$H$766,6)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Employees'!B754),"",'List of Employees'!B754)</f>
        <v>VILLANUEVA MARIO A.</v>
      </c>
      <c r="C720" s="25" t="str">
        <f>VLOOKUP(Table3[[#This Row],[EMPLOYEE NAME]],'List of Employees'!$B$4:$H$766,6)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Employees'!B755),"",'List of Employees'!B755)</f>
        <v>VILLANUEVA MARTINA D.</v>
      </c>
      <c r="C721" s="25" t="str">
        <f>VLOOKUP(Table3[[#This Row],[EMPLOYEE NAME]],'List of Employees'!$B$4:$H$766,6)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Employees'!B756),"",'List of Employees'!B756)</f>
        <v>VILLANUEVA PABLO B.</v>
      </c>
      <c r="C722" s="25" t="str">
        <f>VLOOKUP(Table3[[#This Row],[EMPLOYEE NAME]],'List of Employees'!$B$4:$H$766,6)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Employees'!B757),"",'List of Employees'!B757)</f>
        <v>VILLANUEVA RICHARD D.</v>
      </c>
      <c r="C723" s="25" t="str">
        <f>VLOOKUP(Table3[[#This Row],[EMPLOYEE NAME]],'List of Employees'!$B$4:$H$766,6)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Employees'!B758),"",'List of Employees'!B758)</f>
        <v>VILLANUEVA RICHELLE A.</v>
      </c>
      <c r="C724" s="25" t="str">
        <f>VLOOKUP(Table3[[#This Row],[EMPLOYEE NAME]],'List of Employees'!$B$4:$H$766,6)</f>
        <v>CASUAL</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Employees'!B759),"",'List of Employees'!B759)</f>
        <v>VILLAPANDO JENITA M.</v>
      </c>
      <c r="C725" s="25" t="str">
        <f>VLOOKUP(Table3[[#This Row],[EMPLOYEE NAME]],'List of Employees'!$B$4:$H$766,6)</f>
        <v>PERMANENT</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Employees'!B760),"",'List of Employees'!B760)</f>
        <v xml:space="preserve">VILLARDO REY  </v>
      </c>
      <c r="C726" s="25" t="str">
        <f>VLOOKUP(Table3[[#This Row],[EMPLOYEE NAME]],'List of Employees'!$B$4:$H$766,6)</f>
        <v>CASUAL</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Employees'!B761),"",'List of Employees'!B761)</f>
        <v>VILLAVIRAY MA. CANDELARIA D.</v>
      </c>
      <c r="C727" s="25" t="str">
        <f>VLOOKUP(Table3[[#This Row],[EMPLOYEE NAME]],'List of Employees'!$B$4:$H$766,6)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Employees'!B763),"",'List of Employees'!B763)</f>
        <v>VISITACION DENNIS S.</v>
      </c>
      <c r="C728" s="25" t="str">
        <f>VLOOKUP(Table3[[#This Row],[EMPLOYEE NAME]],'List of Employees'!$B$4:$H$766,6)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Employees'!B764),"",'List of Employees'!B764)</f>
        <v>ZAFRA CHEYSSER A.</v>
      </c>
      <c r="C729" s="25" t="str">
        <f>VLOOKUP(Table3[[#This Row],[EMPLOYEE NAME]],'List of Employees'!$B$4:$H$766,6)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Employees'!B765),"",'List of Employees'!B765)</f>
        <v>ZAFRA REYNANTE B.</v>
      </c>
      <c r="C730" s="25" t="str">
        <f>VLOOKUP(Table3[[#This Row],[EMPLOYEE NAME]],'List of Employees'!$B$4:$H$766,6)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Employees'!B766),"",'List of Employees'!B766)</f>
        <v>ZALDIVIA MIRIAM F.</v>
      </c>
      <c r="C731" s="25" t="str">
        <f>VLOOKUP(Table3[[#This Row],[EMPLOYEE NAME]],'List of Employees'!$B$4:$H$766,6)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Employees'!B767),"",'List of Employees'!B767)</f>
        <v/>
      </c>
      <c r="C732" s="25" t="e">
        <f>VLOOKUP(Table3[[#This Row],[EMPLOYEE NAME]],'List of Employees'!$B$4:$H$766,6)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Employees'!B768),"",'List of Employees'!B768)</f>
        <v/>
      </c>
      <c r="C733" s="25" t="e">
        <f>VLOOKUP(Table3[[#This Row],[EMPLOYEE NAME]],'List of Employees'!$B$4:$H$766,6)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Employees'!B769),"",'List of Employees'!B769)</f>
        <v/>
      </c>
      <c r="C734" s="25" t="e">
        <f>VLOOKUP(Table3[[#This Row],[EMPLOYEE NAME]],'List of Employees'!$B$4:$H$766,6)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Employees'!B770),"",'List of Employees'!B770)</f>
        <v/>
      </c>
      <c r="C735" s="25" t="e">
        <f>VLOOKUP(Table3[[#This Row],[EMPLOYEE NAME]],'List of Employees'!$B$4:$H$766,6)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Employees'!B771),"",'List of Employees'!B771)</f>
        <v/>
      </c>
      <c r="C736" s="25" t="e">
        <f>VLOOKUP(Table3[[#This Row],[EMPLOYEE NAME]],'List of Employees'!$B$4:$H$766,6)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Employees'!B772),"",'List of Employees'!B772)</f>
        <v/>
      </c>
      <c r="C737" s="25" t="e">
        <f>VLOOKUP(Table3[[#This Row],[EMPLOYEE NAME]],'List of Employees'!$B$4:$H$766,6)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Employees'!B773),"",'List of Employees'!B773)</f>
        <v/>
      </c>
      <c r="C738" s="25" t="e">
        <f>VLOOKUP(Table3[[#This Row],[EMPLOYEE NAME]],'List of Employees'!$B$4:$H$766,6)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Employees'!B774),"",'List of Employees'!B774)</f>
        <v/>
      </c>
      <c r="C739" s="25" t="e">
        <f>VLOOKUP(Table3[[#This Row],[EMPLOYEE NAME]],'List of Employees'!$B$4:$H$766,6)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Employees'!B775),"",'List of Employees'!B775)</f>
        <v/>
      </c>
      <c r="C740" s="25" t="e">
        <f>VLOOKUP(Table3[[#This Row],[EMPLOYEE NAME]],'List of Employees'!$B$4:$H$766,6)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Employees'!B776),"",'List of Employees'!B776)</f>
        <v/>
      </c>
      <c r="C741" s="25" t="e">
        <f>VLOOKUP(Table3[[#This Row],[EMPLOYEE NAME]],'List of Employees'!$B$4:$H$766,6)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Employees'!B777),"",'List of Employees'!B777)</f>
        <v/>
      </c>
      <c r="C742" s="25" t="e">
        <f>VLOOKUP(Table3[[#This Row],[EMPLOYEE NAME]],'List of Employees'!$B$4:$H$766,6)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Employees'!B778),"",'List of Employees'!B778)</f>
        <v/>
      </c>
      <c r="C743" s="25" t="e">
        <f>VLOOKUP(Table3[[#This Row],[EMPLOYEE NAME]],'List of Employees'!$B$4:$H$766,6)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Employees'!B779),"",'List of Employees'!B779)</f>
        <v/>
      </c>
      <c r="C744" s="25" t="e">
        <f>VLOOKUP(Table3[[#This Row],[EMPLOYEE NAME]],'List of Employees'!$B$4:$H$766,6)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Employees'!B780),"",'List of Employees'!B780)</f>
        <v/>
      </c>
      <c r="C745" s="25" t="e">
        <f>VLOOKUP(Table3[[#This Row],[EMPLOYEE NAME]],'List of Employees'!$B$4:$H$766,6)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Employees'!B781),"",'List of Employees'!B781)</f>
        <v/>
      </c>
      <c r="C746" s="25" t="e">
        <f>VLOOKUP(Table3[[#This Row],[EMPLOYEE NAME]],'List of Employees'!$B$4:$H$766,6)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Employees'!B782),"",'List of Employees'!B782)</f>
        <v/>
      </c>
      <c r="C747" s="25" t="e">
        <f>VLOOKUP(Table3[[#This Row],[EMPLOYEE NAME]],'List of Employees'!$B$4:$H$766,6)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Employees'!B783),"",'List of Employees'!B783)</f>
        <v/>
      </c>
      <c r="C748" s="25" t="e">
        <f>VLOOKUP(Table3[[#This Row],[EMPLOYEE NAME]],'List of Employees'!$B$4:$H$766,6)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Employees'!B784),"",'List of Employees'!B784)</f>
        <v/>
      </c>
      <c r="C749" s="25" t="e">
        <f>VLOOKUP(Table3[[#This Row],[EMPLOYEE NAME]],'List of Employees'!$B$4:$H$766,6)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Employees'!B785),"",'List of Employees'!B785)</f>
        <v/>
      </c>
      <c r="C750" s="25" t="e">
        <f>VLOOKUP(Table3[[#This Row],[EMPLOYEE NAME]],'List of Employees'!$B$4:$H$766,6)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Employees'!B786),"",'List of Employees'!B786)</f>
        <v/>
      </c>
      <c r="C751" s="25" t="e">
        <f>VLOOKUP(Table3[[#This Row],[EMPLOYEE NAME]],'List of Employees'!$B$4:$H$766,6)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Employees'!B787),"",'List of Employees'!B787)</f>
        <v/>
      </c>
      <c r="C752" s="25" t="e">
        <f>VLOOKUP(Table3[[#This Row],[EMPLOYEE NAME]],'List of Employees'!$B$4:$H$766,6)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Employees'!B788),"",'List of Employees'!B788)</f>
        <v/>
      </c>
      <c r="C753" s="25" t="e">
        <f>VLOOKUP(Table3[[#This Row],[EMPLOYEE NAME]],'List of Employees'!$B$4:$H$766,6)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Employees'!B789),"",'List of Employees'!B789)</f>
        <v/>
      </c>
      <c r="C754" s="25" t="e">
        <f>VLOOKUP(Table3[[#This Row],[EMPLOYEE NAME]],'List of Employees'!$B$4:$H$766,6)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Employees'!B790),"",'List of Employees'!B790)</f>
        <v/>
      </c>
      <c r="C755" s="25" t="e">
        <f>VLOOKUP(Table3[[#This Row],[EMPLOYEE NAME]],'List of Employees'!$B$4:$H$766,6)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Employees'!B791),"",'List of Employees'!B791)</f>
        <v/>
      </c>
      <c r="C756" s="25" t="e">
        <f>VLOOKUP(Table3[[#This Row],[EMPLOYEE NAME]],'List of Employees'!$B$4:$H$766,6)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Employees'!B792),"",'List of Employees'!B792)</f>
        <v/>
      </c>
      <c r="C757" s="25" t="e">
        <f>VLOOKUP(Table3[[#This Row],[EMPLOYEE NAME]],'List of Employees'!$B$4:$H$766,6)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Employees'!B793),"",'List of Employees'!B793)</f>
        <v/>
      </c>
      <c r="C758" s="25" t="e">
        <f>VLOOKUP(Table3[[#This Row],[EMPLOYEE NAME]],'List of Employees'!$B$4:$H$766,6)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Employees'!B794),"",'List of Employees'!B794)</f>
        <v/>
      </c>
      <c r="C759" s="25" t="e">
        <f>VLOOKUP(Table3[[#This Row],[EMPLOYEE NAME]],'List of Employees'!$B$4:$H$766,6)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Employees'!B795),"",'List of Employees'!B795)</f>
        <v/>
      </c>
      <c r="C760" s="25" t="e">
        <f>VLOOKUP(Table3[[#This Row],[EMPLOYEE NAME]],'List of Employees'!$B$4:$H$766,6)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Employees'!B796),"",'List of Employees'!B796)</f>
        <v/>
      </c>
      <c r="C761" s="25" t="e">
        <f>VLOOKUP(Table3[[#This Row],[EMPLOYEE NAME]],'List of Employees'!$B$4:$H$766,6)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Employees'!B797),"",'List of Employees'!B797)</f>
        <v/>
      </c>
      <c r="C762" s="25" t="e">
        <f>VLOOKUP(Table3[[#This Row],[EMPLOYEE NAME]],'List of Employees'!$B$4:$H$766,6)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Employees'!B798),"",'List of Employees'!B798)</f>
        <v/>
      </c>
      <c r="C763" s="25" t="e">
        <f>VLOOKUP(Table3[[#This Row],[EMPLOYEE NAME]],'List of Employees'!$B$4:$H$766,6)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Employees'!B799),"",'List of Employees'!B799)</f>
        <v/>
      </c>
      <c r="C764" s="25" t="e">
        <f>VLOOKUP(Table3[[#This Row],[EMPLOYEE NAME]],'List of Employees'!$B$4:$H$766,6)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Employees'!B800),"",'List of Employees'!B800)</f>
        <v/>
      </c>
      <c r="C765" s="25" t="e">
        <f>VLOOKUP(Table3[[#This Row],[EMPLOYEE NAME]],'List of Employees'!$B$4:$H$766,6)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Employees'!B801),"",'List of Employees'!B801)</f>
        <v/>
      </c>
      <c r="C766" s="25" t="e">
        <f>VLOOKUP(Table3[[#This Row],[EMPLOYEE NAME]],'List of Employees'!$B$4:$H$766,6)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Employees'!B802),"",'List of Employees'!B802)</f>
        <v/>
      </c>
      <c r="C767" s="25" t="e">
        <f>VLOOKUP(Table3[[#This Row],[EMPLOYEE NAME]],'List of Employees'!$B$4:$H$766,6)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Employees'!B803),"",'List of Employees'!B803)</f>
        <v/>
      </c>
      <c r="C768" s="25" t="e">
        <f>VLOOKUP(Table3[[#This Row],[EMPLOYEE NAME]],'List of Employees'!$B$4:$H$766,6)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Employees'!B804),"",'List of Employees'!B804)</f>
        <v/>
      </c>
      <c r="C769" s="25" t="e">
        <f>VLOOKUP(Table3[[#This Row],[EMPLOYEE NAME]],'List of Employees'!$B$4:$H$766,6)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Employees'!B805),"",'List of Employees'!B805)</f>
        <v/>
      </c>
      <c r="C770" s="25" t="e">
        <f>VLOOKUP(Table3[[#This Row],[EMPLOYEE NAME]],'List of Employees'!$B$4:$H$766,6)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Employees'!B806),"",'List of Employees'!B806)</f>
        <v/>
      </c>
      <c r="C771" s="25" t="e">
        <f>VLOOKUP(Table3[[#This Row],[EMPLOYEE NAME]],'List of Employees'!$B$4:$H$766,6)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Employees'!B807),"",'List of Employees'!B807)</f>
        <v/>
      </c>
      <c r="C772" s="25" t="e">
        <f>VLOOKUP(Table3[[#This Row],[EMPLOYEE NAME]],'List of Employees'!$B$4:$H$766,6)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Employees'!B808),"",'List of Employees'!B808)</f>
        <v/>
      </c>
      <c r="C773" s="25" t="e">
        <f>VLOOKUP(Table3[[#This Row],[EMPLOYEE NAME]],'List of Employees'!$B$4:$H$766,6)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Employees'!B809),"",'List of Employees'!B809)</f>
        <v/>
      </c>
      <c r="C774" s="25" t="e">
        <f>VLOOKUP(Table3[[#This Row],[EMPLOYEE NAME]],'List of Employees'!$B$4:$H$766,6)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Employees'!B810),"",'List of Employees'!B810)</f>
        <v/>
      </c>
      <c r="C775" s="25" t="e">
        <f>VLOOKUP(Table3[[#This Row],[EMPLOYEE NAME]],'List of Employees'!$B$4:$H$766,6)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Employees'!B811),"",'List of Employees'!B811)</f>
        <v/>
      </c>
      <c r="C776" s="25" t="e">
        <f>VLOOKUP(Table3[[#This Row],[EMPLOYEE NAME]],'List of Employees'!$B$4:$H$766,6)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Employees'!B812),"",'List of Employees'!B812)</f>
        <v/>
      </c>
      <c r="C777" s="25" t="e">
        <f>VLOOKUP(Table3[[#This Row],[EMPLOYEE NAME]],'List of Employees'!$B$4:$H$766,6)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Employees'!B813),"",'List of Employees'!B813)</f>
        <v/>
      </c>
      <c r="C778" s="25" t="e">
        <f>VLOOKUP(Table3[[#This Row],[EMPLOYEE NAME]],'List of Employees'!$B$4:$H$766,6)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Employees'!B814),"",'List of Employees'!B814)</f>
        <v/>
      </c>
      <c r="C779" s="25" t="e">
        <f>VLOOKUP(Table3[[#This Row],[EMPLOYEE NAME]],'List of Employees'!$B$4:$H$766,6)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Employees'!B815),"",'List of Employees'!B815)</f>
        <v/>
      </c>
      <c r="C780" s="25" t="e">
        <f>VLOOKUP(Table3[[#This Row],[EMPLOYEE NAME]],'List of Employees'!$B$4:$H$766,6)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Employees'!B816),"",'List of Employees'!B816)</f>
        <v/>
      </c>
      <c r="C781" s="25" t="e">
        <f>VLOOKUP(Table3[[#This Row],[EMPLOYEE NAME]],'List of Employees'!$B$4:$H$766,6)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Employees'!B817),"",'List of Employees'!B817)</f>
        <v/>
      </c>
      <c r="C782" s="25" t="e">
        <f>VLOOKUP(Table3[[#This Row],[EMPLOYEE NAME]],'List of Employees'!$B$4:$H$766,6)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Employees'!B818),"",'List of Employees'!B818)</f>
        <v/>
      </c>
      <c r="C783" s="25" t="e">
        <f>VLOOKUP(Table3[[#This Row],[EMPLOYEE NAME]],'List of Employees'!$B$4:$H$766,6)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Employees'!B819),"",'List of Employees'!B819)</f>
        <v/>
      </c>
      <c r="C784" s="25" t="e">
        <f>VLOOKUP(Table3[[#This Row],[EMPLOYEE NAME]],'List of Employees'!$B$4:$H$766,6)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Employees'!B820),"",'List of Employees'!B820)</f>
        <v/>
      </c>
      <c r="C785" s="25" t="e">
        <f>VLOOKUP(Table3[[#This Row],[EMPLOYEE NAME]],'List of Employees'!$B$4:$H$766,6)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Employees'!B821),"",'List of Employees'!B821)</f>
        <v/>
      </c>
      <c r="C786" s="25" t="e">
        <f>VLOOKUP(Table3[[#This Row],[EMPLOYEE NAME]],'List of Employees'!$B$4:$H$766,6)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Employees'!B822),"",'List of Employees'!B822)</f>
        <v/>
      </c>
      <c r="C787" s="25" t="e">
        <f>VLOOKUP(Table3[[#This Row],[EMPLOYEE NAME]],'List of Employees'!$B$4:$H$766,6)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Employees'!B823),"",'List of Employees'!B823)</f>
        <v/>
      </c>
      <c r="C788" s="25" t="e">
        <f>VLOOKUP(Table3[[#This Row],[EMPLOYEE NAME]],'List of Employees'!$B$4:$H$766,6)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Employees'!B824),"",'List of Employees'!B824)</f>
        <v/>
      </c>
      <c r="C789" s="25" t="e">
        <f>VLOOKUP(Table3[[#This Row],[EMPLOYEE NAME]],'List of Employees'!$B$4:$H$766,6)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Employees'!B825),"",'List of Employees'!B825)</f>
        <v/>
      </c>
      <c r="C790" s="25" t="e">
        <f>VLOOKUP(Table3[[#This Row],[EMPLOYEE NAME]],'List of Employees'!$B$4:$H$766,6)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Employees'!B826),"",'List of Employees'!B826)</f>
        <v/>
      </c>
      <c r="C791" s="25" t="e">
        <f>VLOOKUP(Table3[[#This Row],[EMPLOYEE NAME]],'List of Employees'!$B$4:$H$766,6)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Employees'!B827),"",'List of Employees'!B827)</f>
        <v/>
      </c>
      <c r="C792" s="25" t="e">
        <f>VLOOKUP(Table3[[#This Row],[EMPLOYEE NAME]],'List of Employees'!$B$4:$H$766,6)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Employees'!B828),"",'List of Employees'!B828)</f>
        <v/>
      </c>
      <c r="C793" s="25" t="e">
        <f>VLOOKUP(Table3[[#This Row],[EMPLOYEE NAME]],'List of Employees'!$B$4:$H$766,6)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Employees'!B829),"",'List of Employees'!B829)</f>
        <v/>
      </c>
      <c r="C794" s="25" t="e">
        <f>VLOOKUP(Table3[[#This Row],[EMPLOYEE NAME]],'List of Employees'!$B$4:$H$766,6)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Employees'!B830),"",'List of Employees'!B830)</f>
        <v/>
      </c>
      <c r="C795" s="25" t="e">
        <f>VLOOKUP(Table3[[#This Row],[EMPLOYEE NAME]],'List of Employees'!$B$4:$H$766,6)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Employees'!B831),"",'List of Employees'!B831)</f>
        <v/>
      </c>
      <c r="C796" s="25" t="e">
        <f>VLOOKUP(Table3[[#This Row],[EMPLOYEE NAME]],'List of Employees'!$B$4:$H$766,6)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Employees'!B832),"",'List of Employees'!B832)</f>
        <v/>
      </c>
      <c r="C797" s="25" t="e">
        <f>VLOOKUP(Table3[[#This Row],[EMPLOYEE NAME]],'List of Employees'!$B$4:$H$766,6)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Employees'!B833),"",'List of Employees'!B833)</f>
        <v/>
      </c>
      <c r="C798" s="25" t="e">
        <f>VLOOKUP(Table3[[#This Row],[EMPLOYEE NAME]],'List of Employees'!$B$4:$H$766,6)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Employees'!B834),"",'List of Employees'!B834)</f>
        <v/>
      </c>
      <c r="C799" s="25" t="e">
        <f>VLOOKUP(Table3[[#This Row],[EMPLOYEE NAME]],'List of Employees'!$B$4:$H$766,6)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Employees'!B835),"",'List of Employees'!B835)</f>
        <v/>
      </c>
      <c r="C800" s="25" t="e">
        <f>VLOOKUP(Table3[[#This Row],[EMPLOYEE NAME]],'List of Employees'!$B$4:$H$766,6)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Employees'!B836),"",'List of Employees'!B836)</f>
        <v/>
      </c>
      <c r="C801" s="25" t="e">
        <f>VLOOKUP(Table3[[#This Row],[EMPLOYEE NAME]],'List of Employees'!$B$4:$H$766,6)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Employees'!B837),"",'List of Employees'!B837)</f>
        <v/>
      </c>
      <c r="C802" s="25" t="e">
        <f>VLOOKUP(Table3[[#This Row],[EMPLOYEE NAME]],'List of Employees'!$B$4:$H$766,6)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Employees'!B838),"",'List of Employees'!B838)</f>
        <v/>
      </c>
      <c r="C803" s="25" t="e">
        <f>VLOOKUP(Table3[[#This Row],[EMPLOYEE NAME]],'List of Employees'!$B$4:$H$766,6)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Employees'!B839),"",'List of Employees'!B839)</f>
        <v/>
      </c>
      <c r="C804" s="25" t="e">
        <f>VLOOKUP(Table3[[#This Row],[EMPLOYEE NAME]],'List of Employees'!$B$4:$H$766,6)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Employees'!B840),"",'List of Employees'!B840)</f>
        <v/>
      </c>
      <c r="C805" s="25" t="e">
        <f>VLOOKUP(Table3[[#This Row],[EMPLOYEE NAME]],'List of Employees'!$B$4:$H$766,6)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Employees'!B841),"",'List of Employees'!B841)</f>
        <v/>
      </c>
      <c r="C806" s="25" t="e">
        <f>VLOOKUP(Table3[[#This Row],[EMPLOYEE NAME]],'List of Employees'!$B$4:$H$766,6)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Employees'!B842),"",'List of Employees'!B842)</f>
        <v/>
      </c>
      <c r="C807" s="25" t="e">
        <f>VLOOKUP(Table3[[#This Row],[EMPLOYEE NAME]],'List of Employees'!$B$4:$H$766,6)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Employees'!B843),"",'List of Employees'!B843)</f>
        <v/>
      </c>
      <c r="C808" s="25" t="e">
        <f>VLOOKUP(Table3[[#This Row],[EMPLOYEE NAME]],'List of Employees'!$B$4:$H$766,6)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Employees'!B844),"",'List of Employees'!B844)</f>
        <v/>
      </c>
      <c r="C809" s="25" t="e">
        <f>VLOOKUP(Table3[[#This Row],[EMPLOYEE NAME]],'List of Employees'!$B$4:$H$766,6)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Employees'!B845),"",'List of Employees'!B845)</f>
        <v/>
      </c>
      <c r="C810" s="25" t="e">
        <f>VLOOKUP(Table3[[#This Row],[EMPLOYEE NAME]],'List of Employees'!$B$4:$H$766,6)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Employees'!B846),"",'List of Employees'!B846)</f>
        <v/>
      </c>
      <c r="C811" s="25" t="e">
        <f>VLOOKUP(Table3[[#This Row],[EMPLOYEE NAME]],'List of Employees'!$B$4:$H$766,6)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Employees'!B847),"",'List of Employees'!B847)</f>
        <v/>
      </c>
      <c r="C812" s="25" t="e">
        <f>VLOOKUP(Table3[[#This Row],[EMPLOYEE NAME]],'List of Employees'!$B$4:$H$766,6)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Employees'!B848),"",'List of Employees'!B848)</f>
        <v/>
      </c>
      <c r="C813" s="25" t="e">
        <f>VLOOKUP(Table3[[#This Row],[EMPLOYEE NAME]],'List of Employees'!$B$4:$H$766,6)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Employees'!B849),"",'List of Employees'!B849)</f>
        <v/>
      </c>
      <c r="C814" s="25" t="e">
        <f>VLOOKUP(Table3[[#This Row],[EMPLOYEE NAME]],'List of Employees'!$B$4:$H$766,6)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Employees'!B850),"",'List of Employees'!B850)</f>
        <v/>
      </c>
      <c r="C815" s="25" t="e">
        <f>VLOOKUP(Table3[[#This Row],[EMPLOYEE NAME]],'List of Employees'!$B$4:$H$766,6)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Employees'!B851),"",'List of Employees'!B851)</f>
        <v/>
      </c>
      <c r="C816" s="25" t="e">
        <f>VLOOKUP(Table3[[#This Row],[EMPLOYEE NAME]],'List of Employees'!$B$4:$H$766,6)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Employees'!B852),"",'List of Employees'!B852)</f>
        <v/>
      </c>
      <c r="C817" s="25" t="e">
        <f>VLOOKUP(Table3[[#This Row],[EMPLOYEE NAME]],'List of Employees'!$B$4:$H$766,6)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Employees'!B853),"",'List of Employees'!B853)</f>
        <v/>
      </c>
      <c r="C818" s="25" t="e">
        <f>VLOOKUP(Table3[[#This Row],[EMPLOYEE NAME]],'List of Employees'!$B$4:$H$766,6)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Employees'!B854),"",'List of Employees'!B854)</f>
        <v/>
      </c>
      <c r="C819" s="25" t="e">
        <f>VLOOKUP(Table3[[#This Row],[EMPLOYEE NAME]],'List of Employees'!$B$4:$H$766,6)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Employees'!B855),"",'List of Employees'!B855)</f>
        <v/>
      </c>
      <c r="C820" s="25" t="e">
        <f>VLOOKUP(Table3[[#This Row],[EMPLOYEE NAME]],'List of Employees'!$B$4:$H$766,6)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Employees'!B856),"",'List of Employees'!B856)</f>
        <v/>
      </c>
      <c r="C821" s="25" t="e">
        <f>VLOOKUP(Table3[[#This Row],[EMPLOYEE NAME]],'List of Employees'!$B$4:$H$766,6)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Employees'!B857),"",'List of Employees'!B857)</f>
        <v/>
      </c>
      <c r="C822" s="25" t="e">
        <f>VLOOKUP(Table3[[#This Row],[EMPLOYEE NAME]],'List of Employees'!$B$4:$H$766,6)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Employees'!B858),"",'List of Employees'!B858)</f>
        <v/>
      </c>
      <c r="C823" s="25" t="e">
        <f>VLOOKUP(Table3[[#This Row],[EMPLOYEE NAME]],'List of Employees'!$B$4:$H$766,6)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Employees'!B859),"",'List of Employees'!B859)</f>
        <v/>
      </c>
      <c r="C824" s="25" t="e">
        <f>VLOOKUP(Table3[[#This Row],[EMPLOYEE NAME]],'List of Employees'!$B$4:$H$766,6)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Employees'!B860),"",'List of Employees'!B860)</f>
        <v/>
      </c>
      <c r="C825" s="25" t="e">
        <f>VLOOKUP(Table3[[#This Row],[EMPLOYEE NAME]],'List of Employees'!$B$4:$H$766,6)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640625" customWidth="1"/>
    <col min="2" max="2" width="26.6640625" customWidth="1"/>
    <col min="3" max="3" width="3.21875" customWidth="1"/>
    <col min="4" max="4" width="20.88671875" bestFit="1" customWidth="1"/>
  </cols>
  <sheetData>
    <row r="1" spans="2:4" ht="39.9"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xr:uid="{00000000-0002-0000-0600-000000000000}"/>
    <dataValidation allowBlank="1" showInputMessage="1" showErrorMessage="1" prompt="Enter leave types in the table in this worksheet. Entries will be used for selection in Leave Tracker table in Employee Leave Tracker worksheet" sqref="A1" xr:uid="{00000000-0002-0000-0600-000001000000}"/>
    <dataValidation allowBlank="1" showInputMessage="1" showErrorMessage="1" prompt="Worksheet title is in this cell" sqref="B1" xr:uid="{00000000-0002-0000-0600-000002000000}"/>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3:B110"/>
  <sheetViews>
    <sheetView zoomScale="75" zoomScaleNormal="75" workbookViewId="0">
      <selection activeCell="I41" sqref="I41:I42"/>
    </sheetView>
  </sheetViews>
  <sheetFormatPr defaultRowHeight="14.4" x14ac:dyDescent="0.3"/>
  <cols>
    <col min="1" max="1" width="40.109375" bestFit="1" customWidth="1"/>
    <col min="2" max="2" width="16.77734375" bestFit="1" customWidth="1"/>
  </cols>
  <sheetData>
    <row r="3" spans="1:2" ht="16.5" x14ac:dyDescent="0.3">
      <c r="A3" s="26" t="s">
        <v>431</v>
      </c>
      <c r="B3" s="27" t="s">
        <v>433</v>
      </c>
    </row>
    <row r="4" spans="1:2" ht="16.5" x14ac:dyDescent="0.3">
      <c r="A4" s="47" t="s">
        <v>438</v>
      </c>
      <c r="B4" s="59">
        <v>21</v>
      </c>
    </row>
    <row r="5" spans="1:2" ht="16.5" x14ac:dyDescent="0.3">
      <c r="A5" s="47" t="s">
        <v>109</v>
      </c>
      <c r="B5" s="59">
        <v>3</v>
      </c>
    </row>
    <row r="6" spans="1:2" ht="16.5" x14ac:dyDescent="0.3">
      <c r="A6" s="47" t="s">
        <v>307</v>
      </c>
      <c r="B6" s="59">
        <v>1</v>
      </c>
    </row>
    <row r="7" spans="1:2" ht="16.5" x14ac:dyDescent="0.3">
      <c r="A7" s="47" t="s">
        <v>639</v>
      </c>
      <c r="B7" s="59">
        <v>4</v>
      </c>
    </row>
    <row r="8" spans="1:2" ht="16.5" x14ac:dyDescent="0.3">
      <c r="A8" s="47" t="s">
        <v>1704</v>
      </c>
      <c r="B8" s="59">
        <v>2</v>
      </c>
    </row>
    <row r="9" spans="1:2" ht="16.5" x14ac:dyDescent="0.3">
      <c r="A9" s="47" t="s">
        <v>462</v>
      </c>
      <c r="B9" s="59">
        <v>10</v>
      </c>
    </row>
    <row r="10" spans="1:2" ht="16.5" x14ac:dyDescent="0.3">
      <c r="A10" s="47" t="s">
        <v>2160</v>
      </c>
      <c r="B10" s="59">
        <v>1</v>
      </c>
    </row>
    <row r="11" spans="1:2" ht="16.5" x14ac:dyDescent="0.3">
      <c r="A11" s="47" t="s">
        <v>2457</v>
      </c>
      <c r="B11" s="59">
        <v>1</v>
      </c>
    </row>
    <row r="12" spans="1:2" ht="16.5" x14ac:dyDescent="0.3">
      <c r="A12" s="47" t="s">
        <v>1716</v>
      </c>
      <c r="B12" s="59">
        <v>1</v>
      </c>
    </row>
    <row r="13" spans="1:2" ht="16.5" x14ac:dyDescent="0.3">
      <c r="A13" s="47" t="s">
        <v>152</v>
      </c>
      <c r="B13" s="59">
        <v>9</v>
      </c>
    </row>
    <row r="14" spans="1:2" ht="16.5" x14ac:dyDescent="0.3">
      <c r="A14" s="47" t="s">
        <v>1195</v>
      </c>
      <c r="B14" s="59">
        <v>2</v>
      </c>
    </row>
    <row r="15" spans="1:2" ht="16.5" x14ac:dyDescent="0.3">
      <c r="A15" s="47" t="s">
        <v>182</v>
      </c>
      <c r="B15" s="59">
        <v>8</v>
      </c>
    </row>
    <row r="16" spans="1:2" ht="16.5" x14ac:dyDescent="0.3">
      <c r="A16" s="47" t="s">
        <v>349</v>
      </c>
      <c r="B16" s="59">
        <v>1</v>
      </c>
    </row>
    <row r="17" spans="1:2" ht="16.5" x14ac:dyDescent="0.3">
      <c r="A17" s="47" t="s">
        <v>365</v>
      </c>
      <c r="B17" s="59">
        <v>17</v>
      </c>
    </row>
    <row r="18" spans="1:2" ht="16.5" x14ac:dyDescent="0.3">
      <c r="A18" s="47" t="s">
        <v>288</v>
      </c>
      <c r="B18" s="59">
        <v>53</v>
      </c>
    </row>
    <row r="19" spans="1:2" ht="16.5" x14ac:dyDescent="0.3">
      <c r="A19" s="47" t="s">
        <v>270</v>
      </c>
      <c r="B19" s="59">
        <v>21</v>
      </c>
    </row>
    <row r="20" spans="1:2" ht="16.5" x14ac:dyDescent="0.3">
      <c r="A20" s="47" t="s">
        <v>1708</v>
      </c>
      <c r="B20" s="59">
        <v>1</v>
      </c>
    </row>
    <row r="21" spans="1:2" ht="16.5" x14ac:dyDescent="0.3">
      <c r="A21" s="47" t="s">
        <v>115</v>
      </c>
      <c r="B21" s="59">
        <v>2</v>
      </c>
    </row>
    <row r="22" spans="1:2" ht="16.5" x14ac:dyDescent="0.3">
      <c r="A22" s="47" t="s">
        <v>135</v>
      </c>
      <c r="B22" s="59">
        <v>46</v>
      </c>
    </row>
    <row r="23" spans="1:2" ht="16.5" x14ac:dyDescent="0.3">
      <c r="A23" s="47" t="s">
        <v>2449</v>
      </c>
      <c r="B23" s="59">
        <v>3</v>
      </c>
    </row>
    <row r="24" spans="1:2" ht="16.5" x14ac:dyDescent="0.3">
      <c r="A24" s="47" t="s">
        <v>2144</v>
      </c>
      <c r="B24" s="59">
        <v>1</v>
      </c>
    </row>
    <row r="25" spans="1:2" ht="16.5" x14ac:dyDescent="0.3">
      <c r="A25" s="47" t="s">
        <v>2012</v>
      </c>
      <c r="B25" s="59">
        <v>1</v>
      </c>
    </row>
    <row r="26" spans="1:2" ht="16.5" x14ac:dyDescent="0.3">
      <c r="A26" s="47" t="s">
        <v>2028</v>
      </c>
      <c r="B26" s="59">
        <v>1</v>
      </c>
    </row>
    <row r="27" spans="1:2" ht="16.5" x14ac:dyDescent="0.3">
      <c r="A27" s="47" t="s">
        <v>1059</v>
      </c>
      <c r="B27" s="59">
        <v>1</v>
      </c>
    </row>
    <row r="28" spans="1:2" ht="16.5" x14ac:dyDescent="0.3">
      <c r="A28" s="47" t="s">
        <v>334</v>
      </c>
      <c r="B28" s="59">
        <v>2</v>
      </c>
    </row>
    <row r="29" spans="1:2" ht="16.5" x14ac:dyDescent="0.3">
      <c r="A29" s="47" t="s">
        <v>1707</v>
      </c>
      <c r="B29" s="59">
        <v>1</v>
      </c>
    </row>
    <row r="30" spans="1:2" ht="16.5" x14ac:dyDescent="0.3">
      <c r="A30" s="47" t="s">
        <v>480</v>
      </c>
      <c r="B30" s="59">
        <v>5</v>
      </c>
    </row>
    <row r="31" spans="1:2" ht="16.5" x14ac:dyDescent="0.3">
      <c r="A31" s="47" t="s">
        <v>141</v>
      </c>
      <c r="B31" s="59">
        <v>15</v>
      </c>
    </row>
    <row r="32" spans="1:2" ht="16.5" x14ac:dyDescent="0.3">
      <c r="A32" s="47" t="s">
        <v>2305</v>
      </c>
      <c r="B32" s="59">
        <v>1</v>
      </c>
    </row>
    <row r="33" spans="1:2" ht="16.5" x14ac:dyDescent="0.3">
      <c r="A33" s="47" t="s">
        <v>971</v>
      </c>
      <c r="B33" s="59">
        <v>5</v>
      </c>
    </row>
    <row r="34" spans="1:2" ht="16.5" x14ac:dyDescent="0.3">
      <c r="A34" s="47" t="s">
        <v>212</v>
      </c>
      <c r="B34" s="59">
        <v>31</v>
      </c>
    </row>
    <row r="35" spans="1:2" ht="16.5" x14ac:dyDescent="0.3">
      <c r="A35" s="47" t="s">
        <v>103</v>
      </c>
      <c r="B35" s="59">
        <v>36</v>
      </c>
    </row>
    <row r="36" spans="1:2" ht="16.5" x14ac:dyDescent="0.3">
      <c r="A36" s="47" t="s">
        <v>1698</v>
      </c>
      <c r="B36" s="59">
        <v>2</v>
      </c>
    </row>
    <row r="37" spans="1:2" x14ac:dyDescent="0.3">
      <c r="A37" s="47" t="s">
        <v>1062</v>
      </c>
      <c r="B37" s="59">
        <v>5</v>
      </c>
    </row>
    <row r="38" spans="1:2" x14ac:dyDescent="0.3">
      <c r="A38" s="47" t="s">
        <v>1063</v>
      </c>
      <c r="B38" s="59">
        <v>6</v>
      </c>
    </row>
    <row r="39" spans="1:2" x14ac:dyDescent="0.3">
      <c r="A39" s="47" t="s">
        <v>2259</v>
      </c>
      <c r="B39" s="59">
        <v>1</v>
      </c>
    </row>
    <row r="40" spans="1:2" x14ac:dyDescent="0.3">
      <c r="A40" s="47" t="s">
        <v>178</v>
      </c>
      <c r="B40" s="59">
        <v>1</v>
      </c>
    </row>
    <row r="41" spans="1:2" x14ac:dyDescent="0.3">
      <c r="A41" s="47" t="s">
        <v>1227</v>
      </c>
      <c r="B41" s="59">
        <v>1</v>
      </c>
    </row>
    <row r="42" spans="1:2" x14ac:dyDescent="0.3">
      <c r="A42" s="47" t="s">
        <v>2007</v>
      </c>
      <c r="B42" s="59">
        <v>1</v>
      </c>
    </row>
    <row r="43" spans="1:2" x14ac:dyDescent="0.3">
      <c r="A43" s="47" t="s">
        <v>2047</v>
      </c>
      <c r="B43" s="59">
        <v>1</v>
      </c>
    </row>
    <row r="44" spans="1:2" x14ac:dyDescent="0.3">
      <c r="A44" s="47" t="s">
        <v>285</v>
      </c>
      <c r="B44" s="59">
        <v>9</v>
      </c>
    </row>
    <row r="45" spans="1:2" x14ac:dyDescent="0.3">
      <c r="A45" s="47" t="s">
        <v>1697</v>
      </c>
      <c r="B45" s="59">
        <v>11</v>
      </c>
    </row>
    <row r="46" spans="1:2" x14ac:dyDescent="0.3">
      <c r="A46" s="47" t="s">
        <v>2128</v>
      </c>
      <c r="B46" s="59">
        <v>1</v>
      </c>
    </row>
    <row r="47" spans="1:2" x14ac:dyDescent="0.3">
      <c r="A47" s="47" t="s">
        <v>1702</v>
      </c>
      <c r="B47" s="59">
        <v>1</v>
      </c>
    </row>
    <row r="48" spans="1:2" x14ac:dyDescent="0.3">
      <c r="A48" s="47" t="s">
        <v>130</v>
      </c>
      <c r="B48" s="59">
        <v>1</v>
      </c>
    </row>
    <row r="49" spans="1:2" x14ac:dyDescent="0.3">
      <c r="A49" s="47" t="s">
        <v>208</v>
      </c>
      <c r="B49" s="59">
        <v>23</v>
      </c>
    </row>
    <row r="50" spans="1:2" x14ac:dyDescent="0.3">
      <c r="A50" s="47" t="s">
        <v>2170</v>
      </c>
      <c r="B50" s="59">
        <v>2</v>
      </c>
    </row>
    <row r="51" spans="1:2" x14ac:dyDescent="0.3">
      <c r="A51" s="47" t="s">
        <v>1713</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2073</v>
      </c>
      <c r="B59" s="59">
        <v>1</v>
      </c>
    </row>
    <row r="60" spans="1:2" x14ac:dyDescent="0.3">
      <c r="A60" s="47" t="s">
        <v>368</v>
      </c>
      <c r="B60" s="59">
        <v>3</v>
      </c>
    </row>
    <row r="61" spans="1:2" x14ac:dyDescent="0.3">
      <c r="A61" s="47" t="s">
        <v>2438</v>
      </c>
      <c r="B61" s="59">
        <v>2</v>
      </c>
    </row>
    <row r="62" spans="1:2" x14ac:dyDescent="0.3">
      <c r="A62" s="47" t="s">
        <v>2426</v>
      </c>
      <c r="B62" s="59">
        <v>1</v>
      </c>
    </row>
    <row r="63" spans="1:2" x14ac:dyDescent="0.3">
      <c r="A63" s="47" t="s">
        <v>589</v>
      </c>
      <c r="B63" s="59">
        <v>11</v>
      </c>
    </row>
    <row r="64" spans="1:2" x14ac:dyDescent="0.3">
      <c r="A64" s="47" t="s">
        <v>2483</v>
      </c>
      <c r="B64" s="59">
        <v>1</v>
      </c>
    </row>
    <row r="65" spans="1:2" x14ac:dyDescent="0.3">
      <c r="A65" s="47" t="s">
        <v>126</v>
      </c>
      <c r="B65" s="59">
        <v>11</v>
      </c>
    </row>
    <row r="66" spans="1:2" x14ac:dyDescent="0.3">
      <c r="A66" s="47" t="s">
        <v>259</v>
      </c>
      <c r="B66" s="59">
        <v>4</v>
      </c>
    </row>
    <row r="67" spans="1:2" x14ac:dyDescent="0.3">
      <c r="A67" s="47" t="s">
        <v>2423</v>
      </c>
      <c r="B67" s="59">
        <v>1</v>
      </c>
    </row>
    <row r="68" spans="1:2" x14ac:dyDescent="0.3">
      <c r="A68" s="47" t="s">
        <v>2366</v>
      </c>
      <c r="B68" s="59">
        <v>1</v>
      </c>
    </row>
    <row r="69" spans="1:2" x14ac:dyDescent="0.3">
      <c r="A69" s="47" t="s">
        <v>97</v>
      </c>
      <c r="B69" s="59">
        <v>64</v>
      </c>
    </row>
    <row r="70" spans="1:2" x14ac:dyDescent="0.3">
      <c r="A70" s="47" t="s">
        <v>2255</v>
      </c>
      <c r="B70" s="59">
        <v>1</v>
      </c>
    </row>
    <row r="71" spans="1:2" x14ac:dyDescent="0.3">
      <c r="A71" s="47" t="s">
        <v>2032</v>
      </c>
      <c r="B71" s="59">
        <v>17</v>
      </c>
    </row>
    <row r="72" spans="1:2" x14ac:dyDescent="0.3">
      <c r="A72" s="47" t="s">
        <v>878</v>
      </c>
      <c r="B72" s="59">
        <v>1</v>
      </c>
    </row>
    <row r="73" spans="1:2" x14ac:dyDescent="0.3">
      <c r="A73" s="47" t="s">
        <v>738</v>
      </c>
      <c r="B73" s="59">
        <v>1</v>
      </c>
    </row>
    <row r="74" spans="1:2" x14ac:dyDescent="0.3">
      <c r="A74" s="47" t="s">
        <v>2268</v>
      </c>
      <c r="B74" s="59">
        <v>7</v>
      </c>
    </row>
    <row r="75" spans="1:2" x14ac:dyDescent="0.3">
      <c r="A75" s="47" t="s">
        <v>198</v>
      </c>
      <c r="B75" s="59">
        <v>43</v>
      </c>
    </row>
    <row r="76" spans="1:2" x14ac:dyDescent="0.3">
      <c r="A76" s="47" t="s">
        <v>156</v>
      </c>
      <c r="B76" s="59">
        <v>9</v>
      </c>
    </row>
    <row r="77" spans="1:2" x14ac:dyDescent="0.3">
      <c r="A77" s="47" t="s">
        <v>2463</v>
      </c>
      <c r="B77" s="59">
        <v>1</v>
      </c>
    </row>
    <row r="78" spans="1:2" x14ac:dyDescent="0.3">
      <c r="A78" s="47" t="s">
        <v>2480</v>
      </c>
      <c r="B78" s="59">
        <v>1</v>
      </c>
    </row>
    <row r="79" spans="1:2" x14ac:dyDescent="0.3">
      <c r="A79" s="47" t="s">
        <v>2453</v>
      </c>
      <c r="B79" s="59">
        <v>1</v>
      </c>
    </row>
    <row r="80" spans="1:2" x14ac:dyDescent="0.3">
      <c r="A80" s="47" t="s">
        <v>2037</v>
      </c>
      <c r="B80" s="59">
        <v>1</v>
      </c>
    </row>
    <row r="81" spans="1:2" x14ac:dyDescent="0.3">
      <c r="A81" s="47" t="s">
        <v>2219</v>
      </c>
      <c r="B81" s="59">
        <v>1</v>
      </c>
    </row>
    <row r="82" spans="1:2" x14ac:dyDescent="0.3">
      <c r="A82" s="47" t="s">
        <v>2250</v>
      </c>
      <c r="B82" s="59">
        <v>3</v>
      </c>
    </row>
    <row r="83" spans="1:2" x14ac:dyDescent="0.3">
      <c r="A83" s="47" t="s">
        <v>360</v>
      </c>
      <c r="B83" s="59">
        <v>23</v>
      </c>
    </row>
    <row r="84" spans="1:2" x14ac:dyDescent="0.3">
      <c r="A84" s="47" t="s">
        <v>1285</v>
      </c>
      <c r="B84" s="59">
        <v>3</v>
      </c>
    </row>
    <row r="85" spans="1:2" x14ac:dyDescent="0.3">
      <c r="A85" s="47" t="s">
        <v>2361</v>
      </c>
      <c r="B85" s="59">
        <v>1</v>
      </c>
    </row>
    <row r="86" spans="1:2" x14ac:dyDescent="0.3">
      <c r="A86" s="47" t="s">
        <v>1709</v>
      </c>
      <c r="B86" s="59">
        <v>1</v>
      </c>
    </row>
    <row r="87" spans="1:2" x14ac:dyDescent="0.3">
      <c r="A87" s="47" t="s">
        <v>240</v>
      </c>
      <c r="B87" s="59">
        <v>4</v>
      </c>
    </row>
    <row r="88" spans="1:2" x14ac:dyDescent="0.3">
      <c r="A88" s="47" t="s">
        <v>2442</v>
      </c>
      <c r="B88" s="59">
        <v>1</v>
      </c>
    </row>
    <row r="89" spans="1:2" x14ac:dyDescent="0.3">
      <c r="A89" s="47" t="s">
        <v>1699</v>
      </c>
      <c r="B89" s="59">
        <v>9</v>
      </c>
    </row>
    <row r="90" spans="1:2" x14ac:dyDescent="0.3">
      <c r="A90" s="47" t="s">
        <v>2405</v>
      </c>
      <c r="B90" s="59">
        <v>1</v>
      </c>
    </row>
    <row r="91" spans="1:2" x14ac:dyDescent="0.3">
      <c r="A91" s="47" t="s">
        <v>1298</v>
      </c>
      <c r="B91" s="59">
        <v>4</v>
      </c>
    </row>
    <row r="92" spans="1:2" x14ac:dyDescent="0.3">
      <c r="A92" s="47" t="s">
        <v>1712</v>
      </c>
      <c r="B92" s="59">
        <v>1</v>
      </c>
    </row>
    <row r="93" spans="1:2" x14ac:dyDescent="0.3">
      <c r="A93" s="47" t="s">
        <v>1692</v>
      </c>
      <c r="B93" s="59">
        <v>3</v>
      </c>
    </row>
    <row r="94" spans="1:2" x14ac:dyDescent="0.3">
      <c r="A94" s="47" t="s">
        <v>1710</v>
      </c>
      <c r="B94" s="59">
        <v>1</v>
      </c>
    </row>
    <row r="95" spans="1:2" x14ac:dyDescent="0.3">
      <c r="A95" s="47" t="s">
        <v>435</v>
      </c>
      <c r="B95" s="59">
        <v>2</v>
      </c>
    </row>
    <row r="96" spans="1:2" x14ac:dyDescent="0.3">
      <c r="A96" s="47" t="s">
        <v>486</v>
      </c>
      <c r="B96" s="59">
        <v>2</v>
      </c>
    </row>
    <row r="97" spans="1:2" x14ac:dyDescent="0.3">
      <c r="A97" s="47" t="s">
        <v>1695</v>
      </c>
      <c r="B97" s="59">
        <v>27</v>
      </c>
    </row>
    <row r="98" spans="1:2" x14ac:dyDescent="0.3">
      <c r="A98" s="47" t="s">
        <v>1703</v>
      </c>
      <c r="B98" s="59">
        <v>1</v>
      </c>
    </row>
    <row r="99" spans="1:2" x14ac:dyDescent="0.3">
      <c r="A99" s="47" t="s">
        <v>526</v>
      </c>
      <c r="B99" s="59">
        <v>1</v>
      </c>
    </row>
    <row r="100" spans="1:2" x14ac:dyDescent="0.3">
      <c r="A100" s="47" t="s">
        <v>2053</v>
      </c>
      <c r="B100" s="59">
        <v>4</v>
      </c>
    </row>
    <row r="101" spans="1:2" x14ac:dyDescent="0.3">
      <c r="A101" s="47" t="s">
        <v>295</v>
      </c>
      <c r="B101" s="59">
        <v>5</v>
      </c>
    </row>
    <row r="102" spans="1:2" x14ac:dyDescent="0.3">
      <c r="A102" s="47" t="s">
        <v>2153</v>
      </c>
      <c r="B102" s="59">
        <v>1</v>
      </c>
    </row>
    <row r="103" spans="1:2" x14ac:dyDescent="0.3">
      <c r="A103" s="47" t="s">
        <v>2136</v>
      </c>
      <c r="B103" s="59">
        <v>1</v>
      </c>
    </row>
    <row r="104" spans="1:2" x14ac:dyDescent="0.3">
      <c r="A104" s="47" t="s">
        <v>2109</v>
      </c>
      <c r="B104" s="59">
        <v>1</v>
      </c>
    </row>
    <row r="105" spans="1:2" x14ac:dyDescent="0.3">
      <c r="A105" s="47" t="s">
        <v>2167</v>
      </c>
      <c r="B105" s="59">
        <v>1</v>
      </c>
    </row>
    <row r="106" spans="1:2" x14ac:dyDescent="0.3">
      <c r="A106" s="47" t="s">
        <v>1706</v>
      </c>
      <c r="B106" s="59">
        <v>3</v>
      </c>
    </row>
    <row r="107" spans="1:2" x14ac:dyDescent="0.3">
      <c r="A107" s="47" t="s">
        <v>356</v>
      </c>
      <c r="B107" s="59">
        <v>8</v>
      </c>
    </row>
    <row r="108" spans="1:2" x14ac:dyDescent="0.3">
      <c r="A108" s="47" t="s">
        <v>1696</v>
      </c>
      <c r="B108" s="59">
        <v>2</v>
      </c>
    </row>
    <row r="109" spans="1:2" x14ac:dyDescent="0.3">
      <c r="A109" s="47" t="s">
        <v>1978</v>
      </c>
      <c r="B109" s="61">
        <v>19</v>
      </c>
    </row>
    <row r="110" spans="1:2" ht="22.2"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ASUS</cp:lastModifiedBy>
  <cp:lastPrinted>2023-12-22T01:05:17Z</cp:lastPrinted>
  <dcterms:created xsi:type="dcterms:W3CDTF">2016-12-03T09:43:22Z</dcterms:created>
  <dcterms:modified xsi:type="dcterms:W3CDTF">2024-01-22T06:30:05Z</dcterms:modified>
</cp:coreProperties>
</file>