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CHO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24" i="1" l="1"/>
  <c r="G28" i="1" l="1"/>
  <c r="G27" i="1"/>
  <c r="G30" i="1" l="1"/>
  <c r="G33" i="1" l="1"/>
  <c r="G37" i="1" l="1"/>
  <c r="G36" i="1" l="1"/>
  <c r="G39" i="1" l="1"/>
  <c r="G42" i="1" l="1"/>
  <c r="G41" i="1"/>
  <c r="G45" i="1" l="1"/>
  <c r="G44" i="1"/>
  <c r="G47" i="1" l="1"/>
  <c r="G13" i="1" l="1"/>
  <c r="G15" i="1" l="1"/>
  <c r="G17" i="1" l="1"/>
  <c r="G26" i="1" l="1"/>
  <c r="G21" i="1"/>
  <c r="G20" i="1"/>
  <c r="G18" i="1"/>
  <c r="G58" i="1" l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3" i="3"/>
  <c r="G25" i="1"/>
  <c r="G29" i="1"/>
  <c r="G31" i="1"/>
  <c r="G32" i="1"/>
  <c r="G34" i="1"/>
  <c r="G35" i="1"/>
  <c r="G38" i="1"/>
  <c r="G40" i="1"/>
  <c r="G43" i="1"/>
  <c r="G46" i="1"/>
  <c r="G48" i="1"/>
  <c r="G49" i="1"/>
  <c r="G50" i="1"/>
  <c r="G51" i="1"/>
  <c r="G52" i="1"/>
  <c r="G53" i="1"/>
  <c r="G54" i="1"/>
  <c r="G55" i="1"/>
  <c r="G56" i="1"/>
  <c r="G57" i="1"/>
  <c r="G10" i="1"/>
  <c r="G11" i="1"/>
  <c r="G12" i="1"/>
  <c r="G14" i="1"/>
  <c r="G16" i="1"/>
  <c r="G19" i="1"/>
  <c r="G23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<sst xmlns="http://schemas.openxmlformats.org/spreadsheetml/2006/main" count="101" uniqueCount="85">
  <si>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</si>
  <si>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</si>
  <si>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</si>
  <si>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</si>
  <si>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</si>
  <si>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</si>
  <si>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</si>
  <si>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</si>
  <si>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</si>
  <si>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</si>
  <si>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</si>
  <si>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</si>
  <si>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</si>
  <si>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</si>
  <si>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</si>
  <si>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</si>
  <si>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</si>
  <si>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</si>
  <si>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</si>
  <si>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</si>
  <si>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</si>
  <si>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</si>
  <si>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</si>
  <si>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</si>
  <si>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</si>
  <si>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</si>
  <si>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</si>
  <si>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</si>
  <si>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</si>
  <si>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</si>
  <si>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</si>
  <si>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</si>
  <si>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</si>
  <si>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</si>
  <si>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</si>
  <si>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</si>
  <si>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</si>
  <si>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</si>
  <si>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</si>
  <si>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</si>
  <si>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</si>
  <si>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</si>
  <si>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TOTAL LEAVE</t>
  </si>
  <si>
    <t>BATHAN, FRANNIE PASAO</t>
  </si>
  <si>
    <t>PERMANENT</t>
  </si>
  <si>
    <t>CHO</t>
  </si>
  <si>
    <t>2022</t>
  </si>
  <si>
    <t>2023</t>
  </si>
  <si>
    <t>SL(1-0-0)</t>
  </si>
  <si>
    <t>SL(2-0-0)</t>
  </si>
  <si>
    <t>1/17,19/2023</t>
  </si>
  <si>
    <t>1/24,26/2023</t>
  </si>
  <si>
    <t>VL(1-0-0)</t>
  </si>
  <si>
    <t>VL(2-0-0)</t>
  </si>
  <si>
    <t>3/13,14/2023</t>
  </si>
  <si>
    <t>3/20,21/2023</t>
  </si>
  <si>
    <t>4/18,26/2023</t>
  </si>
  <si>
    <t>A(4-0-0)</t>
  </si>
  <si>
    <t>12/2,6,15,19/2022</t>
  </si>
  <si>
    <t>UT(0-2-11)</t>
  </si>
  <si>
    <t>A(1-0-0)</t>
  </si>
  <si>
    <t>UT(0-0-45)</t>
  </si>
  <si>
    <t>UT(0-0-24)</t>
  </si>
  <si>
    <t>8/8,10/2023</t>
  </si>
  <si>
    <t>2024</t>
  </si>
  <si>
    <t>SL(5-0-0)</t>
  </si>
  <si>
    <t>10/16,23-26/2023</t>
  </si>
  <si>
    <t>A(2-0-0)</t>
  </si>
  <si>
    <t>12/7,21/2023</t>
  </si>
  <si>
    <t>11/16,17/2023</t>
  </si>
  <si>
    <t>UT(0-0-9)</t>
  </si>
  <si>
    <t>UT(0-0-41)</t>
  </si>
  <si>
    <t>9/15,26/2023</t>
  </si>
  <si>
    <t>UT(0-2-2)</t>
  </si>
  <si>
    <t>A(3-0-0)</t>
  </si>
  <si>
    <t>8/2,11,24/2023</t>
  </si>
  <si>
    <t>UT(0-2-13)</t>
  </si>
  <si>
    <t>UT(0-0-48)</t>
  </si>
  <si>
    <t>UT(0-0-22)</t>
  </si>
  <si>
    <t>A(5-0-0)</t>
  </si>
  <si>
    <t>5/8-12/2023</t>
  </si>
  <si>
    <t>UT(0-0-47)</t>
  </si>
  <si>
    <t>UT(0-1-53)</t>
  </si>
  <si>
    <t>UT(0-2-12)</t>
  </si>
  <si>
    <t>UT(0-1-22)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</si>
</sst>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mm/dd/yy;@"/>
    <numFmt numFmtId="166" formatCode="###\-###\-###"/>
    <numFmt numFmtId="167" formatCode="&quot;CM&quot;\-#######"/>
    <numFmt numFmtId="168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52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52"/>
  <sheetViews>
    <sheetView tabSelected="1" zoomScaleNormal="100" workbookViewId="0">
      <pane ySplit="3690" topLeftCell="A18" activePane="bottomLeft"/>
      <selection activeCell="F4" sqref="F4:G4"/>
      <selection pane="bottomLeft" activeCell="F28" sqref="F2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43</v>
      </c>
      <c r="C2" s="54"/>
      <c r="D2" s="21" t="s">
        <v>14</v>
      </c>
      <c r="E2" s="10"/>
      <c r="F2" s="61"/>
      <c r="G2" s="61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2">
        <v>44820</v>
      </c>
      <c r="G3" s="59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44</v>
      </c>
      <c r="C4" s="54"/>
      <c r="D4" s="22" t="s">
        <v>12</v>
      </c>
      <c r="F4" s="59" t="s">
        <v>45</v>
      </c>
      <c r="G4" s="59"/>
      <c r="H4" s="26" t="s">
        <v>17</v>
      </c>
      <c r="I4" s="26"/>
      <c r="J4" s="59"/>
      <c r="K4" s="60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-10.602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3.375</v>
      </c>
      <c r="J9" s="11"/>
      <c r="K9" s="20"/>
    </row>
    <row r="10" spans="1:11" x14ac:dyDescent="0.25">
      <c r="A10" s="51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48"/>
    </row>
    <row r="11" spans="1:11" x14ac:dyDescent="0.25">
      <c r="A11" s="40">
        <v>44820</v>
      </c>
      <c r="B11" s="20"/>
      <c r="C11" s="13">
        <v>0.625</v>
      </c>
      <c r="D11" s="39"/>
      <c r="E11" s="9"/>
      <c r="F11" s="20"/>
      <c r="G11" s="13">
        <f>IF(ISBLANK(Table1[[#This Row],[EARNED]]),"",Table1[[#This Row],[EARNED]])</f>
        <v>0.625</v>
      </c>
      <c r="H11" s="39"/>
      <c r="I11" s="9"/>
      <c r="J11" s="11"/>
      <c r="K11" s="20"/>
    </row>
    <row r="12" spans="1:11" x14ac:dyDescent="0.25">
      <c r="A12" s="40">
        <v>44835</v>
      </c>
      <c r="B12" s="20" t="s">
        <v>60</v>
      </c>
      <c r="C12" s="13">
        <v>1.25</v>
      </c>
      <c r="D12" s="39">
        <v>1</v>
      </c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48">
        <v>44855</v>
      </c>
    </row>
    <row r="13" spans="1:11" x14ac:dyDescent="0.25">
      <c r="A13" s="40"/>
      <c r="B13" s="20" t="s">
        <v>62</v>
      </c>
      <c r="C13" s="13"/>
      <c r="D13" s="39">
        <v>5.000000000000001E-2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8"/>
    </row>
    <row r="14" spans="1:11" x14ac:dyDescent="0.25">
      <c r="A14" s="40">
        <v>44866</v>
      </c>
      <c r="B14" s="20" t="s">
        <v>60</v>
      </c>
      <c r="C14" s="13">
        <v>1.25</v>
      </c>
      <c r="D14" s="39">
        <v>1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48">
        <v>44867</v>
      </c>
    </row>
    <row r="15" spans="1:11" x14ac:dyDescent="0.25">
      <c r="A15" s="40"/>
      <c r="B15" s="20" t="s">
        <v>61</v>
      </c>
      <c r="C15" s="13"/>
      <c r="D15" s="39">
        <v>9.4E-2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48"/>
    </row>
    <row r="16" spans="1:11" x14ac:dyDescent="0.25">
      <c r="A16" s="40">
        <v>44896</v>
      </c>
      <c r="B16" s="20" t="s">
        <v>57</v>
      </c>
      <c r="C16" s="13">
        <v>1.25</v>
      </c>
      <c r="D16" s="39">
        <v>4</v>
      </c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 t="s">
        <v>58</v>
      </c>
    </row>
    <row r="17" spans="1:11" x14ac:dyDescent="0.25">
      <c r="A17" s="40"/>
      <c r="B17" s="20" t="s">
        <v>59</v>
      </c>
      <c r="C17" s="13"/>
      <c r="D17" s="39">
        <v>0.27300000000000002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51" t="s">
        <v>47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44927</v>
      </c>
      <c r="B19" s="20" t="s">
        <v>48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8">
        <v>44936</v>
      </c>
    </row>
    <row r="20" spans="1:11" x14ac:dyDescent="0.25">
      <c r="A20" s="40"/>
      <c r="B20" s="15" t="s">
        <v>49</v>
      </c>
      <c r="C20" s="13"/>
      <c r="D20" s="43"/>
      <c r="E20" s="9"/>
      <c r="F20" s="15"/>
      <c r="G20" s="42" t="str">
        <f>IF(ISBLANK(Table1[[#This Row],[EARNED]]),"",Table1[[#This Row],[EARNED]])</f>
        <v/>
      </c>
      <c r="H20" s="43">
        <v>2</v>
      </c>
      <c r="I20" s="9"/>
      <c r="J20" s="12"/>
      <c r="K20" s="52" t="s">
        <v>50</v>
      </c>
    </row>
    <row r="21" spans="1:11" x14ac:dyDescent="0.25">
      <c r="A21" s="40"/>
      <c r="B21" s="15" t="s">
        <v>49</v>
      </c>
      <c r="C21" s="13"/>
      <c r="D21" s="43"/>
      <c r="E21" s="9"/>
      <c r="F21" s="15"/>
      <c r="G21" s="42" t="str">
        <f>IF(ISBLANK(Table1[[#This Row],[EARNED]]),"",Table1[[#This Row],[EARNED]])</f>
        <v/>
      </c>
      <c r="H21" s="43">
        <v>2</v>
      </c>
      <c r="I21" s="9"/>
      <c r="J21" s="12"/>
      <c r="K21" s="52" t="s">
        <v>51</v>
      </c>
    </row>
    <row r="22" spans="1:11" x14ac:dyDescent="0.25">
      <c r="A22" s="40"/>
      <c r="B22" s="20" t="s">
        <v>84</v>
      </c>
      <c r="C22" s="13"/>
      <c r="D22" s="39">
        <v>0.17100000000000001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48"/>
    </row>
    <row r="23" spans="1:11" x14ac:dyDescent="0.25">
      <c r="A23" s="40">
        <v>44958</v>
      </c>
      <c r="B23" s="15" t="s">
        <v>52</v>
      </c>
      <c r="C23" s="13">
        <v>1.25</v>
      </c>
      <c r="D23" s="43">
        <v>1</v>
      </c>
      <c r="E23" s="9"/>
      <c r="F23" s="15"/>
      <c r="G23" s="42">
        <f>IF(ISBLANK(Table1[[#This Row],[EARNED]]),"",Table1[[#This Row],[EARNED]])</f>
        <v>1.25</v>
      </c>
      <c r="H23" s="43"/>
      <c r="I23" s="9"/>
      <c r="J23" s="12"/>
      <c r="K23" s="52">
        <v>44988</v>
      </c>
    </row>
    <row r="24" spans="1:11" x14ac:dyDescent="0.25">
      <c r="A24" s="40"/>
      <c r="B24" s="20" t="s">
        <v>83</v>
      </c>
      <c r="C24" s="13"/>
      <c r="D24" s="39">
        <v>0.27500000000000002</v>
      </c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48"/>
    </row>
    <row r="25" spans="1:11" x14ac:dyDescent="0.25">
      <c r="A25" s="40">
        <v>44986</v>
      </c>
      <c r="B25" s="20" t="s">
        <v>53</v>
      </c>
      <c r="C25" s="13">
        <v>1.25</v>
      </c>
      <c r="D25" s="39">
        <v>2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 t="s">
        <v>54</v>
      </c>
    </row>
    <row r="26" spans="1:11" x14ac:dyDescent="0.25">
      <c r="A26" s="40"/>
      <c r="B26" s="20" t="s">
        <v>53</v>
      </c>
      <c r="C26" s="13"/>
      <c r="D26" s="39">
        <v>2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55</v>
      </c>
    </row>
    <row r="27" spans="1:11" x14ac:dyDescent="0.25">
      <c r="A27" s="40"/>
      <c r="B27" s="20" t="s">
        <v>60</v>
      </c>
      <c r="C27" s="13"/>
      <c r="D27" s="39">
        <v>1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48">
        <v>44995</v>
      </c>
    </row>
    <row r="28" spans="1:11" x14ac:dyDescent="0.25">
      <c r="A28" s="40"/>
      <c r="B28" s="20" t="s">
        <v>82</v>
      </c>
      <c r="C28" s="13"/>
      <c r="D28" s="39">
        <v>0.23500000000000001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48"/>
    </row>
    <row r="29" spans="1:11" x14ac:dyDescent="0.25">
      <c r="A29" s="40">
        <v>45017</v>
      </c>
      <c r="B29" s="20" t="s">
        <v>49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2</v>
      </c>
      <c r="I29" s="9"/>
      <c r="J29" s="11"/>
      <c r="K29" s="20" t="s">
        <v>56</v>
      </c>
    </row>
    <row r="30" spans="1:11" x14ac:dyDescent="0.25">
      <c r="A30" s="40"/>
      <c r="B30" s="20" t="s">
        <v>81</v>
      </c>
      <c r="C30" s="13"/>
      <c r="D30" s="39">
        <v>9.8000000000000004E-2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45047</v>
      </c>
      <c r="B31" s="20" t="s">
        <v>79</v>
      </c>
      <c r="C31" s="13">
        <v>1.25</v>
      </c>
      <c r="D31" s="39">
        <v>5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 t="s">
        <v>80</v>
      </c>
    </row>
    <row r="32" spans="1:11" x14ac:dyDescent="0.25">
      <c r="A32" s="40">
        <v>45078</v>
      </c>
      <c r="B32" s="20" t="s">
        <v>48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1</v>
      </c>
      <c r="I32" s="9"/>
      <c r="J32" s="11"/>
      <c r="K32" s="48">
        <v>45100</v>
      </c>
    </row>
    <row r="33" spans="1:11" x14ac:dyDescent="0.25">
      <c r="A33" s="40"/>
      <c r="B33" s="20" t="s">
        <v>78</v>
      </c>
      <c r="C33" s="13"/>
      <c r="D33" s="39">
        <v>4.6000000000000006E-2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48"/>
    </row>
    <row r="34" spans="1:11" x14ac:dyDescent="0.25">
      <c r="A34" s="40">
        <v>45108</v>
      </c>
      <c r="B34" s="20" t="s">
        <v>77</v>
      </c>
      <c r="C34" s="13">
        <v>1.25</v>
      </c>
      <c r="D34" s="39">
        <v>0.1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45139</v>
      </c>
      <c r="B35" s="20" t="s">
        <v>49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2</v>
      </c>
      <c r="I35" s="9"/>
      <c r="J35" s="11"/>
      <c r="K35" s="20" t="s">
        <v>63</v>
      </c>
    </row>
    <row r="36" spans="1:11" x14ac:dyDescent="0.25">
      <c r="A36" s="40"/>
      <c r="B36" s="20" t="s">
        <v>74</v>
      </c>
      <c r="C36" s="13"/>
      <c r="D36" s="39">
        <v>3</v>
      </c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75</v>
      </c>
    </row>
    <row r="37" spans="1:11" x14ac:dyDescent="0.25">
      <c r="A37" s="40"/>
      <c r="B37" s="20" t="s">
        <v>76</v>
      </c>
      <c r="C37" s="13"/>
      <c r="D37" s="39">
        <v>0.27700000000000002</v>
      </c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45170</v>
      </c>
      <c r="B38" s="20" t="s">
        <v>67</v>
      </c>
      <c r="C38" s="13">
        <v>1.25</v>
      </c>
      <c r="D38" s="39">
        <v>2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72</v>
      </c>
    </row>
    <row r="39" spans="1:11" x14ac:dyDescent="0.25">
      <c r="A39" s="40"/>
      <c r="B39" s="20" t="s">
        <v>73</v>
      </c>
      <c r="C39" s="13"/>
      <c r="D39" s="39">
        <v>0.254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45200</v>
      </c>
      <c r="B40" s="20" t="s">
        <v>65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5</v>
      </c>
      <c r="I40" s="9"/>
      <c r="J40" s="11"/>
      <c r="K40" s="20" t="s">
        <v>66</v>
      </c>
    </row>
    <row r="41" spans="1:11" x14ac:dyDescent="0.25">
      <c r="A41" s="40"/>
      <c r="B41" s="20" t="s">
        <v>60</v>
      </c>
      <c r="C41" s="13"/>
      <c r="D41" s="39">
        <v>1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48">
        <v>45201</v>
      </c>
    </row>
    <row r="42" spans="1:11" x14ac:dyDescent="0.25">
      <c r="A42" s="40"/>
      <c r="B42" s="20" t="s">
        <v>71</v>
      </c>
      <c r="C42" s="13"/>
      <c r="D42" s="39">
        <v>8.500000000000002E-2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8"/>
    </row>
    <row r="43" spans="1:11" x14ac:dyDescent="0.25">
      <c r="A43" s="40">
        <v>45231</v>
      </c>
      <c r="B43" s="20" t="s">
        <v>52</v>
      </c>
      <c r="C43" s="13">
        <v>1.25</v>
      </c>
      <c r="D43" s="39">
        <v>1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48">
        <v>45261</v>
      </c>
    </row>
    <row r="44" spans="1:11" x14ac:dyDescent="0.25">
      <c r="A44" s="40"/>
      <c r="B44" s="20" t="s">
        <v>67</v>
      </c>
      <c r="C44" s="13"/>
      <c r="D44" s="39">
        <v>2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48" t="s">
        <v>69</v>
      </c>
    </row>
    <row r="45" spans="1:11" x14ac:dyDescent="0.25">
      <c r="A45" s="40"/>
      <c r="B45" s="20" t="s">
        <v>70</v>
      </c>
      <c r="C45" s="13"/>
      <c r="D45" s="39">
        <v>1.9000000000000003E-2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48"/>
    </row>
    <row r="46" spans="1:11" x14ac:dyDescent="0.25">
      <c r="A46" s="40">
        <v>45261</v>
      </c>
      <c r="B46" s="20" t="s">
        <v>67</v>
      </c>
      <c r="C46" s="13">
        <v>1.25</v>
      </c>
      <c r="D46" s="39">
        <v>2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 t="s">
        <v>68</v>
      </c>
    </row>
    <row r="47" spans="1:11" x14ac:dyDescent="0.25">
      <c r="A47" s="51" t="s">
        <v>64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45292</v>
      </c>
      <c r="B48" s="20" t="s">
        <v>48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>
        <v>1</v>
      </c>
      <c r="I48" s="9"/>
      <c r="J48" s="11"/>
      <c r="K48" s="48">
        <v>45293</v>
      </c>
    </row>
    <row r="49" spans="1:11" x14ac:dyDescent="0.25">
      <c r="A49" s="40">
        <v>45323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45352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45383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45413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45444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45474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45505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25">
      <c r="A151" s="41"/>
      <c r="B151" s="15"/>
      <c r="C151" s="42"/>
      <c r="D151" s="43"/>
      <c r="E151" s="9"/>
      <c r="F151" s="15"/>
      <c r="G151" s="42" t="str">
        <f>IF(ISBLANK(Table1[[#This Row],[EARNED]]),"",Table1[[#This Row],[EARNED]])</f>
        <v/>
      </c>
      <c r="H151" s="43"/>
      <c r="I151" s="9"/>
      <c r="J151" s="12"/>
      <c r="K151" s="15"/>
    </row>
    <row r="152" spans="1:11" x14ac:dyDescent="0.25">
      <c r="A152" s="41"/>
      <c r="B152" s="15"/>
      <c r="C152" s="42"/>
      <c r="D152" s="43"/>
      <c r="E152" s="49"/>
      <c r="F152" s="15"/>
      <c r="G152" s="42" t="str">
        <f>IF(ISBLANK(Table1[[#This Row],[EARNED]]),"",Table1[[#This Row],[EARNED]])</f>
        <v/>
      </c>
      <c r="H152" s="43"/>
      <c r="I152" s="49"/>
      <c r="J152" s="12"/>
      <c r="K15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 -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>
        <v>1</v>
      </c>
      <c r="F3">
        <v>22</v>
      </c>
      <c r="G3" s="47">
        <f>SUMIFS(F7:F14,E7:E14,E3)+SUMIFS(D7:D66,C7:C66,F3)+D3</f>
        <v>0.17100000000000001</v>
      </c>
      <c r="J3" s="1">
        <v>16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A6" s="2" t="s">
        <v>42</v>
      </c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4" t="s">
        <v>38</v>
      </c>
      <c r="J6" s="64"/>
      <c r="K6" s="64"/>
      <c r="L6" s="64"/>
    </row>
    <row r="7" spans="1:12" x14ac:dyDescent="0.25">
      <c r="A7" s="50">
        <f>SUM(Sheet1!E9,Sheet1!I9)</f>
        <v>-7.2270000000000003</v>
      </c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2023-02-07T10:18:06Z</cp:lastPrinted>
  <dcterms:created xsi:type="dcterms:W3CDTF">2022-10-17T03:06:03Z</dcterms:created>
  <dcterms:modified xsi:type="dcterms:W3CDTF">2024-01-30T01:27:22Z</dcterms:modified>
</cp:coreProperties>
</file>