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8" i="1" l="1"/>
  <c r="G522" i="1" l="1"/>
  <c r="G525" i="1" l="1"/>
  <c r="G524" i="1"/>
  <c r="G530" i="1" l="1"/>
  <c r="G532" i="1" l="1"/>
  <c r="G533" i="1" l="1"/>
  <c r="G501" i="1" l="1"/>
  <c r="G505" i="1" l="1"/>
  <c r="G507" i="1" l="1"/>
  <c r="G509" i="1" l="1"/>
  <c r="G513" i="1" l="1"/>
  <c r="G432" i="1" l="1"/>
  <c r="G426" i="1"/>
  <c r="G420" i="1"/>
  <c r="G421" i="1"/>
  <c r="G413" i="1"/>
  <c r="G406" i="1"/>
  <c r="G404" i="1"/>
  <c r="G401" i="1"/>
  <c r="G402" i="1"/>
  <c r="G397" i="1"/>
  <c r="G392" i="1"/>
  <c r="G393" i="1"/>
  <c r="G394" i="1"/>
  <c r="G390" i="1"/>
  <c r="G387" i="1"/>
  <c r="G388" i="1"/>
  <c r="G380" i="1"/>
  <c r="G377" i="1"/>
  <c r="G369" i="1"/>
  <c r="G367" i="1"/>
  <c r="G364" i="1"/>
  <c r="G365" i="1"/>
  <c r="E352" i="1"/>
  <c r="E351" i="1"/>
  <c r="E353" i="1"/>
  <c r="G351" i="1"/>
  <c r="G353" i="1"/>
  <c r="E349" i="1"/>
  <c r="G349" i="1"/>
  <c r="E346" i="1"/>
  <c r="E347" i="1"/>
  <c r="G346" i="1"/>
  <c r="G347" i="1"/>
  <c r="E344" i="1"/>
  <c r="G344" i="1"/>
  <c r="E341" i="1"/>
  <c r="G341" i="1"/>
  <c r="G335" i="1"/>
  <c r="G334" i="1"/>
  <c r="G329" i="1"/>
  <c r="G318" i="1"/>
  <c r="G319" i="1"/>
  <c r="G316" i="1"/>
  <c r="G315" i="1"/>
  <c r="G312" i="1"/>
  <c r="G305" i="1"/>
  <c r="G302" i="1"/>
  <c r="G303" i="1"/>
  <c r="G300" i="1"/>
  <c r="G294" i="1"/>
  <c r="G295" i="1"/>
  <c r="G289" i="1"/>
  <c r="G290" i="1"/>
  <c r="G291" i="1"/>
  <c r="G292" i="1"/>
  <c r="G287" i="1"/>
  <c r="G283" i="1"/>
  <c r="G284" i="1"/>
  <c r="G285" i="1"/>
  <c r="G279" i="1"/>
  <c r="G280" i="1"/>
  <c r="G281" i="1"/>
  <c r="G276" i="1"/>
  <c r="G277" i="1"/>
  <c r="G274" i="1"/>
  <c r="G275" i="1"/>
  <c r="G271" i="1"/>
  <c r="G269" i="1"/>
  <c r="G267" i="1"/>
  <c r="G260" i="1"/>
  <c r="G261" i="1"/>
  <c r="G262" i="1"/>
  <c r="G263" i="1"/>
  <c r="G258" i="1"/>
  <c r="G256" i="1"/>
  <c r="G255" i="1"/>
  <c r="G253" i="1"/>
  <c r="G251" i="1"/>
  <c r="G246" i="1"/>
  <c r="G247" i="1"/>
  <c r="G248" i="1"/>
  <c r="G249" i="1"/>
  <c r="G244" i="1"/>
  <c r="G240" i="1"/>
  <c r="G241" i="1"/>
  <c r="G242" i="1"/>
  <c r="G236" i="1"/>
  <c r="G238" i="1"/>
  <c r="G235" i="1"/>
  <c r="G233" i="1"/>
  <c r="G230" i="1"/>
  <c r="G231" i="1"/>
  <c r="G227" i="1"/>
  <c r="G224" i="1"/>
  <c r="G221" i="1"/>
  <c r="G222" i="1"/>
  <c r="G217" i="1"/>
  <c r="G218" i="1"/>
  <c r="G207" i="1"/>
  <c r="G214" i="1"/>
  <c r="G212" i="1"/>
  <c r="G209" i="1"/>
  <c r="G210" i="1"/>
  <c r="G205" i="1"/>
  <c r="G203" i="1"/>
  <c r="G199" i="1"/>
  <c r="G200" i="1"/>
  <c r="G195" i="1"/>
  <c r="G190" i="1"/>
  <c r="G191" i="1"/>
  <c r="G192" i="1"/>
  <c r="G193" i="1"/>
  <c r="G188" i="1"/>
  <c r="G185" i="1"/>
  <c r="G186" i="1"/>
  <c r="G182" i="1"/>
  <c r="G180" i="1"/>
  <c r="G177" i="1"/>
  <c r="G178" i="1"/>
  <c r="G170" i="1"/>
  <c r="G167" i="1"/>
  <c r="G165" i="1"/>
  <c r="G163" i="1"/>
  <c r="G161" i="1"/>
  <c r="G159" i="1"/>
  <c r="G156" i="1"/>
  <c r="G152" i="1"/>
  <c r="G153" i="1"/>
  <c r="G149" i="1"/>
  <c r="G150" i="1"/>
  <c r="G3" i="3"/>
  <c r="G144" i="1"/>
  <c r="G145" i="1"/>
  <c r="G139" i="1"/>
  <c r="G140" i="1"/>
  <c r="G134" i="1"/>
  <c r="G133" i="1"/>
  <c r="G131" i="1"/>
  <c r="G129" i="1"/>
  <c r="G125" i="1"/>
  <c r="G126" i="1"/>
  <c r="G120" i="1"/>
  <c r="G117" i="1"/>
  <c r="G113" i="1"/>
  <c r="G108" i="1"/>
  <c r="G109" i="1"/>
  <c r="G99" i="1"/>
  <c r="G96" i="1"/>
  <c r="G91" i="1"/>
  <c r="G85" i="1"/>
  <c r="G86" i="1"/>
  <c r="G83" i="1"/>
  <c r="G79" i="1"/>
  <c r="G75" i="1"/>
  <c r="G76" i="1"/>
  <c r="G73" i="1"/>
  <c r="G66" i="1"/>
  <c r="G67" i="1"/>
  <c r="G63" i="1"/>
  <c r="G64" i="1"/>
  <c r="G59" i="1"/>
  <c r="G57" i="1"/>
  <c r="G47" i="1"/>
  <c r="G48" i="1"/>
  <c r="G45" i="1"/>
  <c r="G41" i="1"/>
  <c r="G42" i="1"/>
  <c r="G39" i="1"/>
  <c r="G35" i="1"/>
  <c r="G32" i="1"/>
  <c r="G30" i="1"/>
  <c r="G25" i="1"/>
  <c r="G23" i="1"/>
  <c r="G21" i="1"/>
  <c r="G19" i="1"/>
  <c r="G11" i="1"/>
  <c r="G12" i="1"/>
  <c r="G13" i="1"/>
  <c r="G14" i="1"/>
  <c r="G15" i="1"/>
  <c r="G16" i="1"/>
  <c r="G17" i="1"/>
  <c r="G18" i="1"/>
  <c r="G20" i="1"/>
  <c r="G22" i="1"/>
  <c r="G24" i="1"/>
  <c r="G26" i="1"/>
  <c r="G27" i="1"/>
  <c r="G28" i="1"/>
  <c r="G29" i="1"/>
  <c r="G31" i="1"/>
  <c r="G33" i="1"/>
  <c r="G34" i="1"/>
  <c r="G36" i="1"/>
  <c r="G37" i="1"/>
  <c r="G38" i="1"/>
  <c r="G40" i="1"/>
  <c r="G43" i="1"/>
  <c r="G44" i="1"/>
  <c r="G46" i="1"/>
  <c r="G49" i="1"/>
  <c r="G50" i="1"/>
  <c r="G51" i="1"/>
  <c r="G52" i="1"/>
  <c r="G53" i="1"/>
  <c r="G54" i="1"/>
  <c r="G55" i="1"/>
  <c r="G56" i="1"/>
  <c r="G58" i="1"/>
  <c r="G60" i="1"/>
  <c r="G61" i="1"/>
  <c r="G62" i="1"/>
  <c r="G65" i="1"/>
  <c r="G68" i="1"/>
  <c r="G69" i="1"/>
  <c r="G70" i="1"/>
  <c r="G71" i="1"/>
  <c r="G72" i="1"/>
  <c r="G74" i="1"/>
  <c r="G77" i="1"/>
  <c r="G78" i="1"/>
  <c r="G80" i="1"/>
  <c r="G81" i="1"/>
  <c r="G82" i="1"/>
  <c r="G84" i="1"/>
  <c r="G87" i="1"/>
  <c r="G88" i="1"/>
  <c r="G89" i="1"/>
  <c r="G90" i="1"/>
  <c r="G92" i="1"/>
  <c r="G93" i="1"/>
  <c r="G94" i="1"/>
  <c r="G95" i="1"/>
  <c r="G97" i="1"/>
  <c r="G98" i="1"/>
  <c r="G100" i="1"/>
  <c r="G101" i="1"/>
  <c r="G102" i="1"/>
  <c r="G103" i="1"/>
  <c r="G104" i="1"/>
  <c r="G105" i="1"/>
  <c r="G106" i="1"/>
  <c r="G107" i="1"/>
  <c r="G110" i="1"/>
  <c r="G111" i="1"/>
  <c r="G112" i="1"/>
  <c r="G114" i="1"/>
  <c r="G116" i="1"/>
  <c r="G118" i="1"/>
  <c r="G119" i="1"/>
  <c r="G121" i="1"/>
  <c r="G122" i="1"/>
  <c r="G123" i="1"/>
  <c r="G124" i="1"/>
  <c r="G127" i="1"/>
  <c r="G128" i="1"/>
  <c r="G130" i="1"/>
  <c r="G132" i="1"/>
  <c r="G135" i="1"/>
  <c r="G136" i="1"/>
  <c r="G137" i="1"/>
  <c r="G138" i="1"/>
  <c r="G141" i="1"/>
  <c r="G143" i="1"/>
  <c r="G146" i="1"/>
  <c r="G147" i="1"/>
  <c r="G148" i="1"/>
  <c r="G151" i="1"/>
  <c r="G154" i="1"/>
  <c r="G155" i="1"/>
  <c r="G157" i="1"/>
  <c r="G158" i="1"/>
  <c r="G160" i="1"/>
  <c r="G162" i="1"/>
  <c r="G164" i="1"/>
  <c r="G166" i="1"/>
  <c r="G168" i="1"/>
  <c r="G169" i="1"/>
  <c r="G172" i="1"/>
  <c r="G173" i="1"/>
  <c r="G176" i="1"/>
  <c r="G179" i="1"/>
  <c r="G181" i="1"/>
  <c r="G183" i="1"/>
  <c r="G184" i="1"/>
  <c r="G187" i="1"/>
  <c r="G189" i="1"/>
  <c r="G194" i="1"/>
  <c r="G196" i="1"/>
  <c r="G197" i="1"/>
  <c r="G198" i="1"/>
  <c r="G201" i="1"/>
  <c r="G202" i="1"/>
  <c r="G204" i="1"/>
  <c r="G206" i="1"/>
  <c r="G208" i="1"/>
  <c r="G211" i="1"/>
  <c r="G213" i="1"/>
  <c r="G216" i="1"/>
  <c r="G219" i="1"/>
  <c r="G220" i="1"/>
  <c r="G223" i="1"/>
  <c r="G225" i="1"/>
  <c r="G226" i="1"/>
  <c r="G228" i="1"/>
  <c r="G229" i="1"/>
  <c r="G232" i="1"/>
  <c r="G234" i="1"/>
  <c r="G237" i="1"/>
  <c r="G239" i="1"/>
  <c r="G243" i="1"/>
  <c r="G245" i="1"/>
  <c r="G250" i="1"/>
  <c r="G252" i="1"/>
  <c r="G254" i="1"/>
  <c r="G257" i="1"/>
  <c r="G259" i="1"/>
  <c r="G264" i="1"/>
  <c r="G265" i="1"/>
  <c r="G266" i="1"/>
  <c r="G268" i="1"/>
  <c r="G270" i="1"/>
  <c r="G272" i="1"/>
  <c r="G273" i="1"/>
  <c r="G278" i="1"/>
  <c r="G282" i="1"/>
  <c r="G286" i="1"/>
  <c r="G288" i="1"/>
  <c r="G293" i="1"/>
  <c r="G297" i="1"/>
  <c r="G298" i="1"/>
  <c r="G299" i="1"/>
  <c r="G301" i="1"/>
  <c r="G304" i="1"/>
  <c r="G306" i="1"/>
  <c r="G307" i="1"/>
  <c r="G308" i="1"/>
  <c r="G309" i="1"/>
  <c r="G310" i="1"/>
  <c r="G311" i="1"/>
  <c r="G313" i="1"/>
  <c r="G314" i="1"/>
  <c r="G317" i="1"/>
  <c r="G320" i="1"/>
  <c r="G321" i="1"/>
  <c r="G322" i="1"/>
  <c r="G323" i="1"/>
  <c r="G324" i="1"/>
  <c r="G325" i="1"/>
  <c r="G326" i="1"/>
  <c r="G327" i="1"/>
  <c r="G328" i="1"/>
  <c r="G330" i="1"/>
  <c r="G331" i="1"/>
  <c r="G332" i="1"/>
  <c r="G333" i="1"/>
  <c r="G336" i="1"/>
  <c r="G337" i="1"/>
  <c r="G338" i="1"/>
  <c r="G339" i="1"/>
  <c r="G340" i="1"/>
  <c r="G342" i="1"/>
  <c r="G343" i="1"/>
  <c r="G345" i="1"/>
  <c r="G348" i="1"/>
  <c r="G350" i="1"/>
  <c r="G354" i="1"/>
  <c r="G355" i="1"/>
  <c r="G356" i="1"/>
  <c r="G357" i="1"/>
  <c r="G358" i="1"/>
  <c r="G359" i="1"/>
  <c r="G360" i="1"/>
  <c r="G361" i="1"/>
  <c r="G362" i="1"/>
  <c r="G363" i="1"/>
  <c r="G366" i="1"/>
  <c r="G368" i="1"/>
  <c r="G370" i="1"/>
  <c r="G371" i="1"/>
  <c r="G372" i="1"/>
  <c r="G373" i="1"/>
  <c r="G374" i="1"/>
  <c r="G375" i="1"/>
  <c r="G376" i="1"/>
  <c r="G378" i="1"/>
  <c r="G379" i="1"/>
  <c r="G381" i="1"/>
  <c r="G382" i="1"/>
  <c r="G383" i="1"/>
  <c r="G384" i="1"/>
  <c r="G385" i="1"/>
  <c r="G386" i="1"/>
  <c r="G389" i="1"/>
  <c r="G391" i="1"/>
  <c r="G395" i="1"/>
  <c r="G396" i="1"/>
  <c r="G398" i="1"/>
  <c r="G399" i="1"/>
  <c r="G400" i="1"/>
  <c r="G403" i="1"/>
  <c r="G405" i="1"/>
  <c r="G407" i="1"/>
  <c r="G408" i="1"/>
  <c r="G409" i="1"/>
  <c r="G410" i="1"/>
  <c r="G411" i="1"/>
  <c r="G412" i="1"/>
  <c r="G414" i="1"/>
  <c r="G415" i="1"/>
  <c r="G416" i="1"/>
  <c r="G417" i="1"/>
  <c r="G419" i="1"/>
  <c r="G422" i="1"/>
  <c r="G423" i="1"/>
  <c r="G425" i="1"/>
  <c r="G427" i="1"/>
  <c r="G428" i="1"/>
  <c r="G429" i="1"/>
  <c r="G430" i="1"/>
  <c r="G431" i="1"/>
  <c r="A12" i="1"/>
  <c r="A13" i="1" s="1"/>
  <c r="A14" i="1" s="1"/>
  <c r="A15" i="1" s="1"/>
  <c r="A16" i="1" s="1"/>
  <c r="A17" i="1" s="1"/>
  <c r="A18" i="1" s="1"/>
  <c r="A20" i="1" s="1"/>
  <c r="A22" i="1" s="1"/>
  <c r="A24" i="1" s="1"/>
  <c r="A26" i="1" s="1"/>
  <c r="A28" i="1" s="1"/>
  <c r="A29" i="1" s="1"/>
  <c r="A31" i="1" s="1"/>
  <c r="A33" i="1" s="1"/>
  <c r="A34" i="1" s="1"/>
  <c r="A36" i="1" s="1"/>
  <c r="A37" i="1" s="1"/>
  <c r="A38" i="1" s="1"/>
  <c r="A40" i="1" s="1"/>
  <c r="A43" i="1" s="1"/>
  <c r="A44" i="1" s="1"/>
  <c r="A46" i="1" s="1"/>
  <c r="A50" i="1" s="1"/>
  <c r="A51" i="1" s="1"/>
  <c r="A52" i="1" s="1"/>
  <c r="A53" i="1" s="1"/>
  <c r="A54" i="1" s="1"/>
  <c r="A55" i="1" s="1"/>
  <c r="A56" i="1" s="1"/>
  <c r="A58" i="1" s="1"/>
  <c r="A60" i="1" s="1"/>
  <c r="A61" i="1" s="1"/>
  <c r="A62" i="1" s="1"/>
  <c r="A65" i="1" s="1"/>
  <c r="A69" i="1" s="1"/>
  <c r="A70" i="1" s="1"/>
  <c r="A71" i="1" s="1"/>
  <c r="A72" i="1" s="1"/>
  <c r="A74" i="1" s="1"/>
  <c r="A77" i="1" s="1"/>
  <c r="A78" i="1" s="1"/>
  <c r="A80" i="1" s="1"/>
  <c r="A81" i="1" s="1"/>
  <c r="A82" i="1" s="1"/>
  <c r="A84" i="1" s="1"/>
  <c r="A87" i="1" s="1"/>
  <c r="A89" i="1" s="1"/>
  <c r="A90" i="1" s="1"/>
  <c r="A92" i="1" s="1"/>
  <c r="A93" i="1" s="1"/>
  <c r="A94" i="1" s="1"/>
  <c r="A95" i="1" s="1"/>
  <c r="A97" i="1" s="1"/>
  <c r="A98" i="1" s="1"/>
  <c r="A100" i="1" s="1"/>
  <c r="A101" i="1" s="1"/>
  <c r="A102" i="1" s="1"/>
  <c r="A103" i="1" s="1"/>
  <c r="A105" i="1" s="1"/>
  <c r="A106" i="1" s="1"/>
  <c r="A107" i="1" s="1"/>
  <c r="A110" i="1" s="1"/>
  <c r="A111" i="1" s="1"/>
  <c r="A112" i="1" s="1"/>
  <c r="A114" i="1" s="1"/>
  <c r="A116" i="1" s="1"/>
  <c r="A118" i="1" s="1"/>
  <c r="A119" i="1" s="1"/>
  <c r="A121" i="1" s="1"/>
  <c r="A122" i="1" s="1"/>
  <c r="A124" i="1" s="1"/>
  <c r="A127" i="1" s="1"/>
  <c r="A128" i="1" s="1"/>
  <c r="A130" i="1" s="1"/>
  <c r="A132" i="1" s="1"/>
  <c r="A135" i="1" s="1"/>
  <c r="A136" i="1" s="1"/>
  <c r="A137" i="1" s="1"/>
  <c r="A138" i="1" s="1"/>
  <c r="A141" i="1" s="1"/>
  <c r="A143" i="1" s="1"/>
  <c r="A146" i="1" s="1"/>
  <c r="A148" i="1" s="1"/>
  <c r="A151" i="1" s="1"/>
  <c r="A154" i="1" s="1"/>
  <c r="A155" i="1" s="1"/>
  <c r="A157" i="1" s="1"/>
  <c r="A158" i="1" s="1"/>
  <c r="A160" i="1" s="1"/>
  <c r="A162" i="1" s="1"/>
  <c r="A164" i="1" s="1"/>
  <c r="A166" i="1" s="1"/>
  <c r="A168" i="1" s="1"/>
  <c r="A169" i="1" s="1"/>
  <c r="A173" i="1" s="1"/>
  <c r="A176" i="1" s="1"/>
  <c r="A179" i="1" s="1"/>
  <c r="A181" i="1" s="1"/>
  <c r="A183" i="1" s="1"/>
  <c r="A184" i="1" s="1"/>
  <c r="A187" i="1" s="1"/>
  <c r="A189" i="1" s="1"/>
  <c r="A194" i="1" s="1"/>
  <c r="A196" i="1" s="1"/>
  <c r="A197" i="1" s="1"/>
  <c r="A198" i="1" s="1"/>
  <c r="A202" i="1" s="1"/>
  <c r="A204" i="1" s="1"/>
  <c r="A206" i="1" s="1"/>
  <c r="A208" i="1" s="1"/>
  <c r="A211" i="1" s="1"/>
  <c r="A213" i="1" s="1"/>
  <c r="A216" i="1" s="1"/>
  <c r="A219" i="1" s="1"/>
  <c r="A220" i="1" s="1"/>
  <c r="A223" i="1" s="1"/>
  <c r="A225" i="1" s="1"/>
  <c r="A226" i="1" s="1"/>
  <c r="A229" i="1" s="1"/>
  <c r="A232" i="1" s="1"/>
  <c r="A234" i="1" s="1"/>
  <c r="A237" i="1" s="1"/>
  <c r="A239" i="1" s="1"/>
  <c r="A243" i="1" s="1"/>
  <c r="A245" i="1" s="1"/>
  <c r="A250" i="1" s="1"/>
  <c r="A252" i="1" s="1"/>
  <c r="A254" i="1" s="1"/>
  <c r="A257" i="1" s="1"/>
  <c r="A259" i="1" s="1"/>
  <c r="A265" i="1" s="1"/>
  <c r="A266" i="1" s="1"/>
  <c r="A268" i="1" s="1"/>
  <c r="A270" i="1" s="1"/>
  <c r="A272" i="1" s="1"/>
  <c r="A273" i="1" s="1"/>
  <c r="A278" i="1" s="1"/>
  <c r="A282" i="1" s="1"/>
  <c r="A286" i="1" s="1"/>
  <c r="A288" i="1" s="1"/>
  <c r="A293" i="1" s="1"/>
  <c r="A297" i="1" s="1"/>
  <c r="A299" i="1" s="1"/>
  <c r="A301" i="1" s="1"/>
  <c r="A304" i="1" s="1"/>
  <c r="A306" i="1" s="1"/>
  <c r="A307" i="1" s="1"/>
  <c r="A308" i="1" s="1"/>
  <c r="A309" i="1" s="1"/>
  <c r="A310" i="1" s="1"/>
  <c r="A311" i="1" s="1"/>
  <c r="A313" i="1" s="1"/>
  <c r="A314" i="1" s="1"/>
  <c r="A317" i="1" s="1"/>
  <c r="A321" i="1" s="1"/>
  <c r="A322" i="1" s="1"/>
  <c r="A323" i="1" s="1"/>
  <c r="A324" i="1" s="1"/>
  <c r="A325" i="1" s="1"/>
  <c r="A326" i="1" s="1"/>
  <c r="A327" i="1" s="1"/>
  <c r="A328" i="1" s="1"/>
  <c r="A330" i="1" s="1"/>
  <c r="A331" i="1" s="1"/>
  <c r="A332" i="1" s="1"/>
  <c r="A333" i="1" s="1"/>
  <c r="A337" i="1" s="1"/>
  <c r="A338" i="1" s="1"/>
  <c r="A339" i="1" s="1"/>
  <c r="A340" i="1" s="1"/>
  <c r="A342" i="1" s="1"/>
  <c r="A343" i="1" s="1"/>
  <c r="A345" i="1" s="1"/>
  <c r="A348" i="1" s="1"/>
  <c r="A350" i="1" s="1"/>
  <c r="A354" i="1" s="1"/>
  <c r="A355" i="1" s="1"/>
  <c r="A356" i="1" s="1"/>
  <c r="A358" i="1" s="1"/>
  <c r="A359" i="1" s="1"/>
  <c r="A360" i="1" s="1"/>
  <c r="A361" i="1" s="1"/>
  <c r="A362" i="1" s="1"/>
  <c r="A363" i="1" s="1"/>
  <c r="A366" i="1" s="1"/>
  <c r="A368" i="1" s="1"/>
  <c r="A370" i="1" s="1"/>
  <c r="A371" i="1" s="1"/>
  <c r="A372" i="1" s="1"/>
  <c r="A373" i="1" s="1"/>
  <c r="A375" i="1" s="1"/>
  <c r="A376" i="1" s="1"/>
  <c r="A378" i="1" s="1"/>
  <c r="A379" i="1" s="1"/>
  <c r="A381" i="1" s="1"/>
  <c r="A382" i="1" s="1"/>
  <c r="A383" i="1" s="1"/>
  <c r="A384" i="1" s="1"/>
  <c r="A385" i="1" s="1"/>
  <c r="A386" i="1" s="1"/>
  <c r="A389" i="1" s="1"/>
  <c r="A391" i="1" s="1"/>
  <c r="A396" i="1" s="1"/>
  <c r="A398" i="1" s="1"/>
  <c r="A399" i="1" s="1"/>
  <c r="A400" i="1" s="1"/>
  <c r="A403" i="1" s="1"/>
  <c r="A405" i="1" s="1"/>
  <c r="A407" i="1" s="1"/>
  <c r="A408" i="1" s="1"/>
  <c r="A409" i="1" s="1"/>
  <c r="A410" i="1" s="1"/>
  <c r="A411" i="1" s="1"/>
  <c r="A412" i="1" s="1"/>
  <c r="A415" i="1" s="1"/>
  <c r="A416" i="1" s="1"/>
  <c r="A417" i="1" s="1"/>
  <c r="A419" i="1" s="1"/>
  <c r="A422" i="1" s="1"/>
  <c r="A423" i="1" s="1"/>
  <c r="A425" i="1" s="1"/>
  <c r="A427" i="1" s="1"/>
  <c r="A428" i="1" s="1"/>
  <c r="A429" i="1" s="1"/>
  <c r="A430" i="1" s="1"/>
  <c r="A431" i="1" s="1"/>
  <c r="G514" i="1"/>
  <c r="G441" i="1"/>
  <c r="G442" i="1"/>
  <c r="G443" i="1"/>
  <c r="G444" i="1"/>
  <c r="G445" i="1"/>
  <c r="G446" i="1"/>
  <c r="G447" i="1"/>
  <c r="G449" i="1"/>
  <c r="G438" i="1"/>
  <c r="G450" i="1" l="1"/>
  <c r="G451" i="1"/>
  <c r="G452" i="1"/>
  <c r="G453" i="1"/>
  <c r="G454" i="1"/>
  <c r="G455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2" i="1"/>
  <c r="G506" i="1"/>
  <c r="G508" i="1"/>
  <c r="G510" i="1"/>
  <c r="G511" i="1"/>
  <c r="G512" i="1"/>
  <c r="G515" i="1"/>
  <c r="G516" i="1"/>
  <c r="G517" i="1"/>
  <c r="G519" i="1"/>
  <c r="G520" i="1"/>
  <c r="G521" i="1"/>
  <c r="G523" i="1"/>
  <c r="G526" i="1"/>
  <c r="G527" i="1"/>
  <c r="G528" i="1"/>
  <c r="G529" i="1"/>
  <c r="G531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434" i="1"/>
  <c r="G435" i="1"/>
  <c r="G436" i="1"/>
  <c r="G437" i="1"/>
  <c r="J4" i="3"/>
  <c r="E9" i="1"/>
  <c r="G9" i="1"/>
  <c r="I352" i="1" l="1"/>
  <c r="I349" i="1"/>
  <c r="I351" i="1"/>
  <c r="I353" i="1"/>
  <c r="I346" i="1"/>
  <c r="I347" i="1"/>
  <c r="I341" i="1"/>
  <c r="I344" i="1"/>
  <c r="K3" i="3"/>
  <c r="L3" i="3" s="1"/>
  <c r="I9" i="1"/>
  <c r="A7" i="3" s="1"/>
</calcChain>
</file>

<file path=xl/sharedStrings.xml><?xml version="1.0" encoding="utf-8"?>
<sst xmlns="http://schemas.openxmlformats.org/spreadsheetml/2006/main" count="710" uniqueCount="426">
  <si>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</si>
  <si>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</si>
  <si>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</si>
  <si>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</si>
  <si>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</si>
  <si>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</si>
  <si>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</si>
  <si>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</si>
  <si>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</si>
  <si>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</si>
  <si>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</si>
  <si>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</si>
  <si>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</si>
  <si>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</si>
  <si>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</si>
  <si>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</si>
  <si>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</si>
  <si>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</si>
  <si>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</si>
  <si>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</si>
  <si>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</si>
  <si>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</si>
  <si>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</si>
  <si>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</si>
  <si>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</si>
  <si>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</si>
  <si>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</si>
  <si>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</si>
  <si>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</si>
  <si>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</si>
  <si>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</si>
  <si>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</si>
  <si>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</si>
  <si>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</si>
  <si>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</si>
  <si>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</si>
  <si>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</si>
  <si>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</si>
  <si>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</si>
  <si>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</si>
  <si>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</si>
  <si>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</si>
  <si>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CRIZALDO, THELMA</t>
  </si>
  <si>
    <t>PERMANENT</t>
  </si>
  <si>
    <t>2018</t>
  </si>
  <si>
    <t>SL(1-0-0)</t>
  </si>
  <si>
    <t>VL(1-0-0)</t>
  </si>
  <si>
    <t>SL(2-0-0)</t>
  </si>
  <si>
    <t>4/23,24/2018</t>
  </si>
  <si>
    <t>VL(5-0-0)</t>
  </si>
  <si>
    <t>12/3-7/2018</t>
  </si>
  <si>
    <t>12/27,28/2018</t>
  </si>
  <si>
    <t>2019</t>
  </si>
  <si>
    <t>VL(2-0-0)</t>
  </si>
  <si>
    <t>1/16,17/2019</t>
  </si>
  <si>
    <t>2/27,28/2019</t>
  </si>
  <si>
    <t>5/16,17/2019</t>
  </si>
  <si>
    <t>8/6,8/2019</t>
  </si>
  <si>
    <t>12/6,9/2019</t>
  </si>
  <si>
    <t>12/26,27/2019</t>
  </si>
  <si>
    <t>12/28,29/2019</t>
  </si>
  <si>
    <t>2020</t>
  </si>
  <si>
    <t>FL(5-0-0)</t>
  </si>
  <si>
    <t>2021</t>
  </si>
  <si>
    <t>2022</t>
  </si>
  <si>
    <t>VL(3-0-0)</t>
  </si>
  <si>
    <t>7/4-6/2022</t>
  </si>
  <si>
    <t>12/27,28/2021</t>
  </si>
  <si>
    <t>2023</t>
  </si>
  <si>
    <t>12/27-29/2022</t>
  </si>
  <si>
    <t>MIDWIFE 2</t>
  </si>
  <si>
    <t>CHO</t>
  </si>
  <si>
    <t>1999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</si>
  <si>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</si>
  <si>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</si>
  <si>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</si>
  <si>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</si>
  <si>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</si>
  <si>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</si>
  <si>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</si>
  <si>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</si>
  <si>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</si>
  <si>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</si>
  <si>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</si>
  <si>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</si>
  <si>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</si>
  <si>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</si>
  <si>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</si>
  <si>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</si>
  <si>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</si>
  <si>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</si>
  <si>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UT(0-1-46)</t>
  </si>
  <si>
    <t>UT(0-1-3)</t>
  </si>
  <si>
    <t>UT(0-1-30)</t>
  </si>
  <si>
    <t>UT(0-1-18)</t>
  </si>
  <si>
    <t>UT(0-1-21)</t>
  </si>
  <si>
    <t>UT(0-1-5)</t>
  </si>
  <si>
    <t>UT(0-0-32)</t>
  </si>
  <si>
    <t>UT(0-0-45)</t>
  </si>
  <si>
    <t>UT(0-0-57)</t>
  </si>
  <si>
    <t>3/17/2000</t>
  </si>
  <si>
    <t>5/26/2000</t>
  </si>
  <si>
    <t>UT(0-0-47)</t>
  </si>
  <si>
    <t>UT(0-2-37)</t>
  </si>
  <si>
    <t>UT(0-0-18)</t>
  </si>
  <si>
    <t>UT(0-0-1)</t>
  </si>
  <si>
    <t>UT(0-0-25)</t>
  </si>
  <si>
    <t>UT(0-1-1)</t>
  </si>
  <si>
    <t>UT(0-1-7)</t>
  </si>
  <si>
    <t>8/10,11/2000</t>
  </si>
  <si>
    <t>9/15/2000</t>
  </si>
  <si>
    <t>11/16/2000</t>
  </si>
  <si>
    <t>12/16,27,29/2000</t>
  </si>
  <si>
    <t>12/11,12/2000</t>
  </si>
  <si>
    <t>UT(0-0-22)</t>
  </si>
  <si>
    <t>UT(0-1-11)</t>
  </si>
  <si>
    <t>UT(0-2-1)</t>
  </si>
  <si>
    <t>UT(0-3-19)</t>
  </si>
  <si>
    <t>UT(0-1-27)</t>
  </si>
  <si>
    <t>UT(0-0-59)</t>
  </si>
  <si>
    <t>UT(0-0-51)</t>
  </si>
  <si>
    <t>8/22,23/2001</t>
  </si>
  <si>
    <t>UT(0-1-34)</t>
  </si>
  <si>
    <t>11/19/2001</t>
  </si>
  <si>
    <t>12/13,14,17/2001</t>
  </si>
  <si>
    <t>12/26,27/2001</t>
  </si>
  <si>
    <t>UT(0-0-38)</t>
  </si>
  <si>
    <t>UT(0-7-15)</t>
  </si>
  <si>
    <t>4/29,30/2002</t>
  </si>
  <si>
    <t>UT(0-1-29)</t>
  </si>
  <si>
    <t>UT(0-2-40)</t>
  </si>
  <si>
    <t>UT(0-6-23)</t>
  </si>
  <si>
    <t>VL(4-0-0)</t>
  </si>
  <si>
    <t>5/16/.2002</t>
  </si>
  <si>
    <t>5/22/2002</t>
  </si>
  <si>
    <t>9/17/2002</t>
  </si>
  <si>
    <t>10/16/2004</t>
  </si>
  <si>
    <t>10/24/2002</t>
  </si>
  <si>
    <t>11/20/2002</t>
  </si>
  <si>
    <t>12/10,12,13,19/2002</t>
  </si>
  <si>
    <t>UT(0-3-45)</t>
  </si>
  <si>
    <t>UT(0-7-55)</t>
  </si>
  <si>
    <t>UT(0-2-20)</t>
  </si>
  <si>
    <t>UT(0-3-18)</t>
  </si>
  <si>
    <t>UT(0-1-10)</t>
  </si>
  <si>
    <t>2/18/2003</t>
  </si>
  <si>
    <t>UT(0-3-15)</t>
  </si>
  <si>
    <t>UT(0-2-31)</t>
  </si>
  <si>
    <t>UT(0-1-44)</t>
  </si>
  <si>
    <t>UT(0-2-35)</t>
  </si>
  <si>
    <t>UT(0-4-18)</t>
  </si>
  <si>
    <t>UT(0-2-17)</t>
  </si>
  <si>
    <t>UT(0-2-10)</t>
  </si>
  <si>
    <t>UT(0-3-58)</t>
  </si>
  <si>
    <t>UT(0-3-0)</t>
  </si>
  <si>
    <t>3/18/2004</t>
  </si>
  <si>
    <t>3/29-31/2004</t>
  </si>
  <si>
    <t>UT(0-3-6)</t>
  </si>
  <si>
    <t>UT(0-1-36)</t>
  </si>
  <si>
    <t>8/16/2004</t>
  </si>
  <si>
    <t>10/25/2004</t>
  </si>
  <si>
    <t>SP(1-0-0)</t>
  </si>
  <si>
    <t>UT(0-1-8)</t>
  </si>
  <si>
    <t>5/23/2005</t>
  </si>
  <si>
    <t>ANNIV 5/16/2005</t>
  </si>
  <si>
    <t>FL(2-0-0)</t>
  </si>
  <si>
    <t>3/10,11/2005</t>
  </si>
  <si>
    <t>DOMESTIC 2/18/2005</t>
  </si>
  <si>
    <t>1/26,27/2005</t>
  </si>
  <si>
    <t>UT(0-1-33)</t>
  </si>
  <si>
    <t>UT(0-2-15)</t>
  </si>
  <si>
    <t>UT(0-2-2)</t>
  </si>
  <si>
    <t>UT(0-2-39)</t>
  </si>
  <si>
    <t>UT(0-2-5)</t>
  </si>
  <si>
    <t>UT(0-2-16)</t>
  </si>
  <si>
    <t>UT(0-3-59)</t>
  </si>
  <si>
    <t>UT(0-3-1)</t>
  </si>
  <si>
    <t>BDAY 12/28/2005</t>
  </si>
  <si>
    <t>11/2,3/2005</t>
  </si>
  <si>
    <t>9/28/2005</t>
  </si>
  <si>
    <t>9/16,19/2005</t>
  </si>
  <si>
    <t>UT(0-4-55)</t>
  </si>
  <si>
    <t>UT(0-1-47)</t>
  </si>
  <si>
    <t>2/17/2006</t>
  </si>
  <si>
    <t>3/1,2/2006</t>
  </si>
  <si>
    <t>1/19/2006</t>
  </si>
  <si>
    <t>1/30/2006</t>
  </si>
  <si>
    <t>UT(0-3-30)</t>
  </si>
  <si>
    <t>UT(0-2-23)</t>
  </si>
  <si>
    <t>UT(0-4-32)</t>
  </si>
  <si>
    <t>UT(0-3-25)</t>
  </si>
  <si>
    <t>UT(0-4-0)</t>
  </si>
  <si>
    <t>UT(0-3-35)</t>
  </si>
  <si>
    <t>UT(0-4-5)</t>
  </si>
  <si>
    <t>UT(0-4-20)</t>
  </si>
  <si>
    <t>SP(2-0-0)</t>
  </si>
  <si>
    <t>DOMESTIC 12/27,28/2006</t>
  </si>
  <si>
    <t>7/12,13/2006</t>
  </si>
  <si>
    <t>6/1,2/2006</t>
  </si>
  <si>
    <t>5/18/2006</t>
  </si>
  <si>
    <t>UT(0-6-15)</t>
  </si>
  <si>
    <t>1/29/2007</t>
  </si>
  <si>
    <t>UT(0-2-38)</t>
  </si>
  <si>
    <t>UT(0-4-3)</t>
  </si>
  <si>
    <t>UT(0-3-4)</t>
  </si>
  <si>
    <t>SL(5-0-0)</t>
  </si>
  <si>
    <t>SL(3-0-0)</t>
  </si>
  <si>
    <t>UT(0-4-15)</t>
  </si>
  <si>
    <t>9/13/2007</t>
  </si>
  <si>
    <t>8/13-15/2007</t>
  </si>
  <si>
    <t>8/8,9/2007</t>
  </si>
  <si>
    <t>8/12,16/2007</t>
  </si>
  <si>
    <t>8/31/2007</t>
  </si>
  <si>
    <t>8/8-9,13-15/2007</t>
  </si>
  <si>
    <t>6/26/2007</t>
  </si>
  <si>
    <t>6/13-15/2007</t>
  </si>
  <si>
    <t>5/9-15/2007</t>
  </si>
  <si>
    <t>2/13/2007</t>
  </si>
  <si>
    <t>2/16/20017</t>
  </si>
  <si>
    <t>UT(0-3-40)</t>
  </si>
  <si>
    <t>UT(0-3-28)</t>
  </si>
  <si>
    <t>UT(0-2-25)</t>
  </si>
  <si>
    <t>BDAY 12/27/2007</t>
  </si>
  <si>
    <t>DOMESTIC 12/24/2007</t>
  </si>
  <si>
    <t>UT(0-1-15)</t>
  </si>
  <si>
    <t>UT(0-2-8)</t>
  </si>
  <si>
    <t>UT(0-3-50)</t>
  </si>
  <si>
    <t>6/19/2008</t>
  </si>
  <si>
    <t>1/21-25/2008</t>
  </si>
  <si>
    <t>2/28/2008</t>
  </si>
  <si>
    <t>4/24/2008</t>
  </si>
  <si>
    <t>5/22,23/2008</t>
  </si>
  <si>
    <t>UT(0-4-6)</t>
  </si>
  <si>
    <t>UT(0-5-42)</t>
  </si>
  <si>
    <t>UT(0-5-51)</t>
  </si>
  <si>
    <t>UT(0-7-20)</t>
  </si>
  <si>
    <t>UT(0-6-30)</t>
  </si>
  <si>
    <t>UT(0-6-50)</t>
  </si>
  <si>
    <t>UT(0-7-51)</t>
  </si>
  <si>
    <t>10/24/2008</t>
  </si>
  <si>
    <t>7/14/2008</t>
  </si>
  <si>
    <t>UT(0-7-50)</t>
  </si>
  <si>
    <t>UT(1-1-1)</t>
  </si>
  <si>
    <t>3/19/2009</t>
  </si>
  <si>
    <t>2.11,12/2009</t>
  </si>
  <si>
    <t>1/28/2009</t>
  </si>
  <si>
    <t>DOMESTIC 1/24/2009</t>
  </si>
  <si>
    <t>UT(0-7-10)</t>
  </si>
  <si>
    <t>UT(1-0-11)</t>
  </si>
  <si>
    <t>UT(1-2-5)</t>
  </si>
  <si>
    <t>UT(0-7-43)</t>
  </si>
  <si>
    <t>UT(0-6-58)</t>
  </si>
  <si>
    <t>UT(1-1-30)</t>
  </si>
  <si>
    <t>10/13/2009</t>
  </si>
  <si>
    <t>4/7,8/2009</t>
  </si>
  <si>
    <t>5/25-27/2009</t>
  </si>
  <si>
    <t>7/15/2009</t>
  </si>
  <si>
    <t>7/27/2009</t>
  </si>
  <si>
    <t>8/3,4/2009</t>
  </si>
  <si>
    <t>8/20/2009</t>
  </si>
  <si>
    <t>9/1,2/2009</t>
  </si>
  <si>
    <t>UT(1-4-35)</t>
  </si>
  <si>
    <t>UT(1-1-23)</t>
  </si>
  <si>
    <t>UT(0-6-27)</t>
  </si>
  <si>
    <t>11/19/2009</t>
  </si>
  <si>
    <t>12/7,9/2009</t>
  </si>
  <si>
    <t>12/22,23/2009</t>
  </si>
  <si>
    <t>12/28,29/2009</t>
  </si>
  <si>
    <t>UT(1-0-30)</t>
  </si>
  <si>
    <t>UT(1-2-3)</t>
  </si>
  <si>
    <t>UT(1-2-47)</t>
  </si>
  <si>
    <t>UT(3-1-29)</t>
  </si>
  <si>
    <t>2/1,3/2010</t>
  </si>
  <si>
    <t>3/31/2010</t>
  </si>
  <si>
    <t>4/22/2010</t>
  </si>
  <si>
    <t>5/27/2010</t>
  </si>
  <si>
    <t>6/27/2010</t>
  </si>
  <si>
    <t>UT(3-1-3)</t>
  </si>
  <si>
    <t>UT(2-3-24)</t>
  </si>
  <si>
    <t>UT(0-0-56)</t>
  </si>
  <si>
    <t>UT(0-2-41)</t>
  </si>
  <si>
    <t>UT(0-6-5)</t>
  </si>
  <si>
    <t>FL(3-0-0)</t>
  </si>
  <si>
    <t>12/27-29/2010</t>
  </si>
  <si>
    <t>12/1-3/2010</t>
  </si>
  <si>
    <t>6/24/2010</t>
  </si>
  <si>
    <t>7/14/2010</t>
  </si>
  <si>
    <t>7/23/2010</t>
  </si>
  <si>
    <t>8/20/2010</t>
  </si>
  <si>
    <t>8/26/2010</t>
  </si>
  <si>
    <t>9/13/2010</t>
  </si>
  <si>
    <t>10/13,14/2010</t>
  </si>
  <si>
    <t>10/19/2010</t>
  </si>
  <si>
    <t>10/27/2010</t>
  </si>
  <si>
    <t>UT(8-2-38)</t>
  </si>
  <si>
    <t>UT(0-6-4)</t>
  </si>
  <si>
    <t>UT(4-5-11)</t>
  </si>
  <si>
    <t>UT(2-0-0)</t>
  </si>
  <si>
    <t>UT(2-2-43)</t>
  </si>
  <si>
    <t>UT(1-6-2)</t>
  </si>
  <si>
    <t>UT(17-0-0)</t>
  </si>
  <si>
    <t>UT(4-0-0)</t>
  </si>
  <si>
    <t>UT(1-0-0)</t>
  </si>
  <si>
    <t>11/28/2011</t>
  </si>
  <si>
    <t>1/27/2011</t>
  </si>
  <si>
    <t>2//2011</t>
  </si>
  <si>
    <t>2/24/2011</t>
  </si>
  <si>
    <t>3/24/2011</t>
  </si>
  <si>
    <t>9/29/2011</t>
  </si>
  <si>
    <t>UT(0-3-11)</t>
  </si>
  <si>
    <t>FL(4-0-0)</t>
  </si>
  <si>
    <t>UT(1-5-49)</t>
  </si>
  <si>
    <t>12/26-29/2011</t>
  </si>
  <si>
    <t>12/22/2011</t>
  </si>
  <si>
    <t>UT(1-3-24)</t>
  </si>
  <si>
    <t>UT(1-0-25)</t>
  </si>
  <si>
    <t>UT(1-4-37)</t>
  </si>
  <si>
    <t>UT(0-4-52)</t>
  </si>
  <si>
    <t>UT(1-3-36)</t>
  </si>
  <si>
    <t>UT(0-6-39)</t>
  </si>
  <si>
    <t>UT(1-1-46)</t>
  </si>
  <si>
    <t>UT(5-1-25)</t>
  </si>
  <si>
    <t>UT(1-4-41)</t>
  </si>
  <si>
    <t>UT(2-5-36)</t>
  </si>
  <si>
    <t>UT(3-1-7)</t>
  </si>
  <si>
    <t>FL(1-0-0)</t>
  </si>
  <si>
    <t>UT(2-6-26)</t>
  </si>
  <si>
    <t>12/26-28/2012</t>
  </si>
  <si>
    <t>12/19/2012</t>
  </si>
  <si>
    <t>7/30/2012</t>
  </si>
  <si>
    <t>UT(0-7-22)</t>
  </si>
  <si>
    <t>UT(1-3-5)</t>
  </si>
  <si>
    <t>UT(3-5-5)</t>
  </si>
  <si>
    <t>UT(1-6-21)</t>
  </si>
  <si>
    <t>UT(3-2-46)</t>
  </si>
  <si>
    <t>UT(3-1-36)</t>
  </si>
  <si>
    <t>UT(2-4-42)</t>
  </si>
  <si>
    <t>UT(3-4-20)</t>
  </si>
  <si>
    <t>UT(2-6-38)</t>
  </si>
  <si>
    <t>SL(4-0-0)</t>
  </si>
  <si>
    <t>7/6,20,23,24/2013</t>
  </si>
  <si>
    <t>9/26,27/2013</t>
  </si>
  <si>
    <t>8/20/2013</t>
  </si>
  <si>
    <t>7/17-19/2013</t>
  </si>
  <si>
    <t>7/22/2013</t>
  </si>
  <si>
    <t>6/19/2013</t>
  </si>
  <si>
    <t>12/13,26,27/2013</t>
  </si>
  <si>
    <t>UT(2-0-37)</t>
  </si>
  <si>
    <t>UT(4-2-17)</t>
  </si>
  <si>
    <t>UT(3-7-48)</t>
  </si>
  <si>
    <t>UT(1-7-23)</t>
  </si>
  <si>
    <t>UT(2-7-10)</t>
  </si>
  <si>
    <t>UT(1-6-34)</t>
  </si>
  <si>
    <t>UT(4-1-51)</t>
  </si>
  <si>
    <t>UT(0-6-16)</t>
  </si>
  <si>
    <t>4/285</t>
  </si>
  <si>
    <t>6/2,3/2014</t>
  </si>
  <si>
    <t>6/26/2014</t>
  </si>
  <si>
    <t>7/17/2014</t>
  </si>
  <si>
    <t>8/6-8,13/2014</t>
  </si>
  <si>
    <t>UT(0-4-44)</t>
  </si>
  <si>
    <t>UT(1-7-41)</t>
  </si>
  <si>
    <t>UT(1-0-19)</t>
  </si>
  <si>
    <t>UT(1-6-36)</t>
  </si>
  <si>
    <t>UT(1-4-1)</t>
  </si>
  <si>
    <t>UT(1-5-8)</t>
  </si>
  <si>
    <t>UT(1-2-38)</t>
  </si>
  <si>
    <t>UT(0-5-46)</t>
  </si>
  <si>
    <t>SP(3-0-0)</t>
  </si>
  <si>
    <t>UT(1-1-45)</t>
  </si>
  <si>
    <t>UT(1-3-34)</t>
  </si>
  <si>
    <t>UT(0-6-19)</t>
  </si>
  <si>
    <t>12/28/2015</t>
  </si>
  <si>
    <t>12/17/2015</t>
  </si>
  <si>
    <t>2/17/2015</t>
  </si>
  <si>
    <t>4/7,8/2015</t>
  </si>
  <si>
    <t>9/29/2015</t>
  </si>
  <si>
    <t>DOMESTIC 10/26-28/2015</t>
  </si>
  <si>
    <t>UT(0-5-40)</t>
  </si>
  <si>
    <t>UT(0-6-55)</t>
  </si>
  <si>
    <t>UT(1-6-4)</t>
  </si>
  <si>
    <t>UT(0-5-49)</t>
  </si>
  <si>
    <t>UT(0-5-48)</t>
  </si>
  <si>
    <t>UT(1-1-11)</t>
  </si>
  <si>
    <t>UT(1-0-26)</t>
  </si>
  <si>
    <t>UT(1-6-7)</t>
  </si>
  <si>
    <t>UT(0-6-7)</t>
  </si>
  <si>
    <t>UT(1-4-36)</t>
  </si>
  <si>
    <t>4/25-29/2016</t>
  </si>
  <si>
    <t>6/1,2/2016</t>
  </si>
  <si>
    <t>6/17/2016</t>
  </si>
  <si>
    <t>12/28,29/2016</t>
  </si>
  <si>
    <t>UT(1-5-57)</t>
  </si>
  <si>
    <t>UT(1-2-21)</t>
  </si>
  <si>
    <t>UT(0-0-34)</t>
  </si>
  <si>
    <t>UT(1-0-7)</t>
  </si>
  <si>
    <t>UT(2-0-51)</t>
  </si>
  <si>
    <t>UT(0-5-31)</t>
  </si>
  <si>
    <t>UT(0-1-40)</t>
  </si>
  <si>
    <t>12/27-28/2017</t>
  </si>
  <si>
    <t>11/27/2017</t>
  </si>
  <si>
    <t>10/19,20/2017</t>
  </si>
  <si>
    <t>6/21,22/2017</t>
  </si>
  <si>
    <t>5/25,26/2017</t>
  </si>
  <si>
    <t>4/20,21,24/2017</t>
  </si>
  <si>
    <t>TOTAL LEAVE BALANCE</t>
  </si>
  <si>
    <t>6/29,30/2023</t>
  </si>
  <si>
    <t>UT(0-1-4)</t>
  </si>
  <si>
    <t>UT(0-0-9)</t>
  </si>
  <si>
    <t>UT(0-0-33)</t>
  </si>
  <si>
    <t>UT(0-2-7)</t>
  </si>
  <si>
    <t>A(1-0-0)</t>
  </si>
  <si>
    <t>UT(0-2-32)</t>
  </si>
  <si>
    <t>UT(0-2-3)</t>
  </si>
  <si>
    <t>UT(0-0-54)</t>
  </si>
  <si>
    <t>2024</t>
  </si>
  <si>
    <t>12/27-29/2023</t>
  </si>
  <si>
    <t>UT(0-0-43)</t>
  </si>
  <si>
    <t>UT(0-0-29)</t>
  </si>
  <si>
    <t>UT(0-0-3)</t>
  </si>
  <si>
    <t>A(3-0-0)</t>
  </si>
  <si>
    <t>7/19-21/2023</t>
  </si>
  <si>
    <t>UT(0-0-26)</t>
  </si>
  <si>
    <t>UT(0-0-12)</t>
  </si>
  <si>
    <t>UT(0-0-55)</t>
  </si>
  <si>
    <t>UT(0-0-48)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</si>
</sst>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73" totalsRowShown="0" headerRowDxfId="14" headerRowBorderDxfId="13" tableBorderDxfId="12" totalsRowBorderDxfId="11">
  <autoFilter ref="A8:K573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73"/>
  <sheetViews>
    <sheetView tabSelected="1" zoomScale="110" zoomScaleNormal="110" workbookViewId="0">
      <pane ySplit="4050" topLeftCell="A508" activePane="bottomLeft"/>
      <selection activeCell="F9" sqref="F9"/>
      <selection pane="bottomLeft" activeCell="D525" sqref="D52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6" t="s">
        <v>42</v>
      </c>
      <c r="C2" s="56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1" x14ac:dyDescent="0.25">
      <c r="A3" s="18" t="s">
        <v>15</v>
      </c>
      <c r="B3" s="56" t="s">
        <v>70</v>
      </c>
      <c r="C3" s="56"/>
      <c r="D3" s="22" t="s">
        <v>13</v>
      </c>
      <c r="F3" s="62"/>
      <c r="G3" s="57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6" t="s">
        <v>43</v>
      </c>
      <c r="C4" s="56"/>
      <c r="D4" s="22" t="s">
        <v>12</v>
      </c>
      <c r="F4" s="57" t="s">
        <v>71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27.555000000000007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148.5</v>
      </c>
      <c r="J9" s="11"/>
      <c r="K9" s="20"/>
    </row>
    <row r="10" spans="1:11" x14ac:dyDescent="0.25">
      <c r="A10" s="48" t="s">
        <v>72</v>
      </c>
      <c r="B10" s="51"/>
      <c r="C10" s="13"/>
      <c r="D10" s="39"/>
      <c r="E10" s="52" t="s">
        <v>32</v>
      </c>
      <c r="F10" s="20"/>
      <c r="G10" s="13"/>
      <c r="H10" s="39"/>
      <c r="I10" s="52" t="s">
        <v>32</v>
      </c>
      <c r="J10" s="11"/>
      <c r="K10" s="20"/>
    </row>
    <row r="11" spans="1:11" x14ac:dyDescent="0.25">
      <c r="A11" s="23">
        <v>36161</v>
      </c>
      <c r="B11" s="51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25">
      <c r="A12" s="23">
        <f>EDATE(A11,1)</f>
        <v>36192</v>
      </c>
      <c r="B12" s="51"/>
      <c r="C12" s="13"/>
      <c r="D12" s="39"/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25">
      <c r="A13" s="23">
        <f t="shared" ref="A13:A112" si="0">EDATE(A12,1)</f>
        <v>36220</v>
      </c>
      <c r="B13" s="51"/>
      <c r="C13" s="13"/>
      <c r="D13" s="39"/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25">
      <c r="A14" s="23">
        <f t="shared" si="0"/>
        <v>36251</v>
      </c>
      <c r="B14" s="51"/>
      <c r="C14" s="13"/>
      <c r="D14" s="39"/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f t="shared" si="0"/>
        <v>36281</v>
      </c>
      <c r="B15" s="51"/>
      <c r="C15" s="13"/>
      <c r="D15" s="39"/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25">
      <c r="A16" s="23">
        <f t="shared" si="0"/>
        <v>36312</v>
      </c>
      <c r="B16" s="51"/>
      <c r="C16" s="13"/>
      <c r="D16" s="39"/>
      <c r="E16" s="13"/>
      <c r="F16" s="20"/>
      <c r="G16" s="13" t="str">
        <f>IF(ISBLANK(Table1[[#This Row],[EARNED]]),"",Table1[[#This Row],[EARNED]])</f>
        <v/>
      </c>
      <c r="H16" s="39"/>
      <c r="I16" s="13"/>
      <c r="J16" s="11"/>
      <c r="K16" s="20"/>
    </row>
    <row r="17" spans="1:11" x14ac:dyDescent="0.25">
      <c r="A17" s="23">
        <f t="shared" si="0"/>
        <v>36342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>EDATE(A17,1)</f>
        <v>36373</v>
      </c>
      <c r="B18" s="20" t="s">
        <v>45</v>
      </c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>
        <v>1</v>
      </c>
      <c r="I18" s="13"/>
      <c r="J18" s="11"/>
      <c r="K18" s="49">
        <v>36258</v>
      </c>
    </row>
    <row r="19" spans="1:11" x14ac:dyDescent="0.25">
      <c r="A19" s="23"/>
      <c r="B19" s="20" t="s">
        <v>91</v>
      </c>
      <c r="C19" s="13"/>
      <c r="D19" s="39">
        <v>0.221</v>
      </c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25">
      <c r="A20" s="23">
        <f>EDATE(A18,1)</f>
        <v>36404</v>
      </c>
      <c r="B20" s="20" t="s">
        <v>46</v>
      </c>
      <c r="C20" s="13">
        <v>1.25</v>
      </c>
      <c r="D20" s="39">
        <v>1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49">
        <v>36228</v>
      </c>
    </row>
    <row r="21" spans="1:11" x14ac:dyDescent="0.25">
      <c r="A21" s="23"/>
      <c r="B21" s="20" t="s">
        <v>92</v>
      </c>
      <c r="C21" s="13"/>
      <c r="D21" s="39">
        <v>0.13100000000000001</v>
      </c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f>EDATE(A20,1)</f>
        <v>36434</v>
      </c>
      <c r="B22" s="20" t="s">
        <v>45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49">
        <v>36473</v>
      </c>
    </row>
    <row r="23" spans="1:11" x14ac:dyDescent="0.25">
      <c r="A23" s="23"/>
      <c r="B23" s="20" t="s">
        <v>93</v>
      </c>
      <c r="C23" s="13"/>
      <c r="D23" s="39">
        <v>0.187</v>
      </c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25">
      <c r="A24" s="23">
        <f>EDATE(A22,1)</f>
        <v>36465</v>
      </c>
      <c r="B24" s="20" t="s">
        <v>45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1</v>
      </c>
      <c r="I24" s="13"/>
      <c r="J24" s="11"/>
      <c r="K24" s="49">
        <v>36261</v>
      </c>
    </row>
    <row r="25" spans="1:11" x14ac:dyDescent="0.25">
      <c r="A25" s="23"/>
      <c r="B25" s="20" t="s">
        <v>94</v>
      </c>
      <c r="C25" s="13"/>
      <c r="D25" s="39">
        <v>0.16200000000000001</v>
      </c>
      <c r="E25" s="13"/>
      <c r="F25" s="20"/>
      <c r="G25" s="13" t="str">
        <f>IF(ISBLANK(Table1[[#This Row],[EARNED]]),"",Table1[[#This Row],[EARNED]])</f>
        <v/>
      </c>
      <c r="H25" s="39"/>
      <c r="I25" s="13"/>
      <c r="J25" s="11"/>
      <c r="K25" s="20"/>
    </row>
    <row r="26" spans="1:11" x14ac:dyDescent="0.25">
      <c r="A26" s="23">
        <f>EDATE(A24,1)</f>
        <v>36495</v>
      </c>
      <c r="B26" s="20" t="s">
        <v>95</v>
      </c>
      <c r="C26" s="13">
        <v>1.25</v>
      </c>
      <c r="D26" s="39">
        <v>0.16900000000000001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48" t="s">
        <v>90</v>
      </c>
      <c r="B27" s="20"/>
      <c r="C27" s="13"/>
      <c r="D27" s="39"/>
      <c r="E27" s="52" t="s">
        <v>32</v>
      </c>
      <c r="F27" s="20"/>
      <c r="G27" s="13" t="str">
        <f>IF(ISBLANK(Table1[[#This Row],[EARNED]]),"",Table1[[#This Row],[EARNED]])</f>
        <v/>
      </c>
      <c r="H27" s="39"/>
      <c r="I27" s="52" t="s">
        <v>32</v>
      </c>
      <c r="J27" s="11"/>
      <c r="K27" s="20"/>
    </row>
    <row r="28" spans="1:11" x14ac:dyDescent="0.25">
      <c r="A28" s="23">
        <f>EDATE(A26,1)</f>
        <v>36526</v>
      </c>
      <c r="B28" s="20" t="s">
        <v>96</v>
      </c>
      <c r="C28" s="13">
        <v>1.25</v>
      </c>
      <c r="D28" s="39">
        <v>0.13500000000000001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0"/>
        <v>36557</v>
      </c>
      <c r="B29" s="20" t="s">
        <v>45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36618</v>
      </c>
    </row>
    <row r="30" spans="1:11" x14ac:dyDescent="0.25">
      <c r="A30" s="23"/>
      <c r="B30" s="20" t="s">
        <v>97</v>
      </c>
      <c r="C30" s="13"/>
      <c r="D30" s="39">
        <v>6.7000000000000004E-2</v>
      </c>
      <c r="E30" s="13"/>
      <c r="F30" s="20"/>
      <c r="G30" s="13" t="str">
        <f>IF(ISBLANK(Table1[[#This Row],[EARNED]]),"",Table1[[#This Row],[EARNED]])</f>
        <v/>
      </c>
      <c r="H30" s="39"/>
      <c r="I30" s="13"/>
      <c r="J30" s="11"/>
      <c r="K30" s="20"/>
    </row>
    <row r="31" spans="1:11" x14ac:dyDescent="0.25">
      <c r="A31" s="23">
        <f>EDATE(A29,1)</f>
        <v>36586</v>
      </c>
      <c r="B31" s="20" t="s">
        <v>45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20" t="s">
        <v>100</v>
      </c>
    </row>
    <row r="32" spans="1:11" x14ac:dyDescent="0.25">
      <c r="A32" s="23"/>
      <c r="B32" s="20" t="s">
        <v>98</v>
      </c>
      <c r="C32" s="13"/>
      <c r="D32" s="39">
        <v>9.4E-2</v>
      </c>
      <c r="E32" s="13"/>
      <c r="F32" s="20"/>
      <c r="G32" s="13" t="str">
        <f>IF(ISBLANK(Table1[[#This Row],[EARNED]]),"",Table1[[#This Row],[EARNED]])</f>
        <v/>
      </c>
      <c r="H32" s="39"/>
      <c r="I32" s="13"/>
      <c r="J32" s="11"/>
      <c r="K32" s="20"/>
    </row>
    <row r="33" spans="1:11" x14ac:dyDescent="0.25">
      <c r="A33" s="23">
        <f>EDATE(A31,1)</f>
        <v>36617</v>
      </c>
      <c r="B33" s="20" t="s">
        <v>97</v>
      </c>
      <c r="C33" s="13">
        <v>1.25</v>
      </c>
      <c r="D33" s="39">
        <v>6.7000000000000004E-2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23">
        <f t="shared" si="0"/>
        <v>36647</v>
      </c>
      <c r="B34" s="20" t="s">
        <v>45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20" t="s">
        <v>101</v>
      </c>
    </row>
    <row r="35" spans="1:11" x14ac:dyDescent="0.25">
      <c r="A35" s="23"/>
      <c r="B35" s="20" t="s">
        <v>99</v>
      </c>
      <c r="C35" s="13"/>
      <c r="D35" s="39">
        <v>0.11899999999999999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25">
      <c r="A36" s="23">
        <f>EDATE(A34,1)</f>
        <v>36678</v>
      </c>
      <c r="B36" s="20" t="s">
        <v>102</v>
      </c>
      <c r="C36" s="13">
        <v>1.25</v>
      </c>
      <c r="D36" s="39">
        <v>9.8000000000000004E-2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si="0"/>
        <v>36708</v>
      </c>
      <c r="B37" s="20" t="s">
        <v>103</v>
      </c>
      <c r="C37" s="13">
        <v>1.25</v>
      </c>
      <c r="D37" s="39">
        <v>0.32700000000000001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0"/>
        <v>36739</v>
      </c>
      <c r="B38" s="20" t="s">
        <v>47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2</v>
      </c>
      <c r="I38" s="13"/>
      <c r="J38" s="11"/>
      <c r="K38" s="20" t="s">
        <v>109</v>
      </c>
    </row>
    <row r="39" spans="1:11" x14ac:dyDescent="0.25">
      <c r="A39" s="23"/>
      <c r="B39" s="20" t="s">
        <v>104</v>
      </c>
      <c r="C39" s="13"/>
      <c r="D39" s="39">
        <v>3.6999999999999998E-2</v>
      </c>
      <c r="E39" s="13"/>
      <c r="F39" s="20"/>
      <c r="G39" s="13" t="str">
        <f>IF(ISBLANK(Table1[[#This Row],[EARNED]]),"",Table1[[#This Row],[EARNED]])</f>
        <v/>
      </c>
      <c r="H39" s="39"/>
      <c r="I39" s="13"/>
      <c r="J39" s="11"/>
      <c r="K39" s="20"/>
    </row>
    <row r="40" spans="1:11" x14ac:dyDescent="0.25">
      <c r="A40" s="23">
        <f>EDATE(A38,1)</f>
        <v>36770</v>
      </c>
      <c r="B40" s="20" t="s">
        <v>45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49">
        <v>36686</v>
      </c>
    </row>
    <row r="41" spans="1:11" x14ac:dyDescent="0.25">
      <c r="A41" s="23"/>
      <c r="B41" s="20" t="s">
        <v>45</v>
      </c>
      <c r="C41" s="13"/>
      <c r="D41" s="39"/>
      <c r="E41" s="13"/>
      <c r="F41" s="20"/>
      <c r="G41" s="13" t="str">
        <f>IF(ISBLANK(Table1[[#This Row],[EARNED]]),"",Table1[[#This Row],[EARNED]])</f>
        <v/>
      </c>
      <c r="H41" s="39">
        <v>1</v>
      </c>
      <c r="I41" s="13"/>
      <c r="J41" s="11"/>
      <c r="K41" s="20" t="s">
        <v>110</v>
      </c>
    </row>
    <row r="42" spans="1:11" x14ac:dyDescent="0.25">
      <c r="A42" s="23"/>
      <c r="B42" s="20" t="s">
        <v>105</v>
      </c>
      <c r="C42" s="13"/>
      <c r="D42" s="39">
        <v>2E-3</v>
      </c>
      <c r="E42" s="13"/>
      <c r="F42" s="20"/>
      <c r="G42" s="13" t="str">
        <f>IF(ISBLANK(Table1[[#This Row],[EARNED]]),"",Table1[[#This Row],[EARNED]])</f>
        <v/>
      </c>
      <c r="H42" s="39"/>
      <c r="I42" s="13"/>
      <c r="J42" s="11"/>
      <c r="K42" s="20"/>
    </row>
    <row r="43" spans="1:11" x14ac:dyDescent="0.25">
      <c r="A43" s="23">
        <f>EDATE(A40,1)</f>
        <v>36800</v>
      </c>
      <c r="B43" s="20" t="s">
        <v>106</v>
      </c>
      <c r="C43" s="13">
        <v>1.25</v>
      </c>
      <c r="D43" s="39">
        <v>5.1999999999999998E-2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0"/>
        <v>36831</v>
      </c>
      <c r="B44" s="20" t="s">
        <v>45</v>
      </c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>
        <v>1</v>
      </c>
      <c r="I44" s="13"/>
      <c r="J44" s="11"/>
      <c r="K44" s="20" t="s">
        <v>111</v>
      </c>
    </row>
    <row r="45" spans="1:11" x14ac:dyDescent="0.25">
      <c r="A45" s="23"/>
      <c r="B45" s="20" t="s">
        <v>107</v>
      </c>
      <c r="C45" s="13"/>
      <c r="D45" s="39">
        <v>0.127</v>
      </c>
      <c r="E45" s="13"/>
      <c r="F45" s="20"/>
      <c r="G45" s="13" t="str">
        <f>IF(ISBLANK(Table1[[#This Row],[EARNED]]),"",Table1[[#This Row],[EARNED]])</f>
        <v/>
      </c>
      <c r="H45" s="39"/>
      <c r="I45" s="13"/>
      <c r="J45" s="11"/>
      <c r="K45" s="20"/>
    </row>
    <row r="46" spans="1:11" x14ac:dyDescent="0.25">
      <c r="A46" s="23">
        <f>EDATE(A44,1)</f>
        <v>36861</v>
      </c>
      <c r="B46" s="20" t="s">
        <v>53</v>
      </c>
      <c r="C46" s="13">
        <v>1.25</v>
      </c>
      <c r="D46" s="39">
        <v>2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 t="s">
        <v>113</v>
      </c>
    </row>
    <row r="47" spans="1:11" x14ac:dyDescent="0.25">
      <c r="A47" s="23"/>
      <c r="B47" s="20" t="s">
        <v>65</v>
      </c>
      <c r="C47" s="13"/>
      <c r="D47" s="39">
        <v>3</v>
      </c>
      <c r="E47" s="13"/>
      <c r="F47" s="20"/>
      <c r="G47" s="13" t="str">
        <f>IF(ISBLANK(Table1[[#This Row],[EARNED]]),"",Table1[[#This Row],[EARNED]])</f>
        <v/>
      </c>
      <c r="H47" s="39"/>
      <c r="I47" s="13"/>
      <c r="J47" s="11"/>
      <c r="K47" s="20" t="s">
        <v>112</v>
      </c>
    </row>
    <row r="48" spans="1:11" x14ac:dyDescent="0.25">
      <c r="A48" s="23"/>
      <c r="B48" s="20" t="s">
        <v>108</v>
      </c>
      <c r="C48" s="13"/>
      <c r="D48" s="39">
        <v>0.14000000000000001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48" t="s">
        <v>89</v>
      </c>
      <c r="B49" s="20"/>
      <c r="C49" s="13"/>
      <c r="D49" s="39"/>
      <c r="E49" s="52" t="s">
        <v>32</v>
      </c>
      <c r="F49" s="20"/>
      <c r="G49" s="13" t="str">
        <f>IF(ISBLANK(Table1[[#This Row],[EARNED]]),"",Table1[[#This Row],[EARNED]])</f>
        <v/>
      </c>
      <c r="H49" s="39"/>
      <c r="I49" s="52" t="s">
        <v>32</v>
      </c>
      <c r="J49" s="11"/>
      <c r="K49" s="20"/>
    </row>
    <row r="50" spans="1:11" x14ac:dyDescent="0.25">
      <c r="A50" s="23">
        <f>EDATE(A46,1)</f>
        <v>36892</v>
      </c>
      <c r="B50" s="20" t="s">
        <v>114</v>
      </c>
      <c r="C50" s="13">
        <v>1.25</v>
      </c>
      <c r="D50" s="39">
        <v>4.6000000000000006E-2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 t="shared" si="0"/>
        <v>36923</v>
      </c>
      <c r="B51" s="20" t="s">
        <v>115</v>
      </c>
      <c r="C51" s="13">
        <v>1.25</v>
      </c>
      <c r="D51" s="39">
        <v>0.14799999999999999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25">
      <c r="A52" s="23">
        <f t="shared" si="0"/>
        <v>36951</v>
      </c>
      <c r="B52" s="20" t="s">
        <v>92</v>
      </c>
      <c r="C52" s="13">
        <v>1.25</v>
      </c>
      <c r="D52" s="39">
        <v>0.13100000000000001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0"/>
        <v>36982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0"/>
        <v>37012</v>
      </c>
      <c r="B54" s="20" t="s">
        <v>116</v>
      </c>
      <c r="C54" s="13">
        <v>1.25</v>
      </c>
      <c r="D54" s="39">
        <v>0.252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0"/>
        <v>37043</v>
      </c>
      <c r="B55" s="20" t="s">
        <v>99</v>
      </c>
      <c r="C55" s="13">
        <v>1.25</v>
      </c>
      <c r="D55" s="39">
        <v>0.11900000000000001</v>
      </c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0"/>
        <v>37073</v>
      </c>
      <c r="B56" s="20" t="s">
        <v>45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37018</v>
      </c>
    </row>
    <row r="57" spans="1:11" x14ac:dyDescent="0.25">
      <c r="A57" s="23"/>
      <c r="B57" s="20" t="s">
        <v>120</v>
      </c>
      <c r="C57" s="13"/>
      <c r="D57" s="39">
        <v>0.106</v>
      </c>
      <c r="E57" s="13"/>
      <c r="F57" s="20"/>
      <c r="G57" s="13" t="str">
        <f>IF(ISBLANK(Table1[[#This Row],[EARNED]]),"",Table1[[#This Row],[EARNED]])</f>
        <v/>
      </c>
      <c r="H57" s="39"/>
      <c r="I57" s="13"/>
      <c r="J57" s="11"/>
      <c r="K57" s="20"/>
    </row>
    <row r="58" spans="1:11" x14ac:dyDescent="0.25">
      <c r="A58" s="23">
        <f>EDATE(A56,1)</f>
        <v>37104</v>
      </c>
      <c r="B58" s="20" t="s">
        <v>47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 t="s">
        <v>121</v>
      </c>
    </row>
    <row r="59" spans="1:11" x14ac:dyDescent="0.25">
      <c r="A59" s="23"/>
      <c r="B59" s="20" t="s">
        <v>117</v>
      </c>
      <c r="C59" s="13"/>
      <c r="D59" s="39">
        <v>0.41499999999999998</v>
      </c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20"/>
    </row>
    <row r="60" spans="1:11" x14ac:dyDescent="0.25">
      <c r="A60" s="23">
        <f>EDATE(A58,1)</f>
        <v>37135</v>
      </c>
      <c r="B60" s="20" t="s">
        <v>122</v>
      </c>
      <c r="C60" s="13">
        <v>1.25</v>
      </c>
      <c r="D60" s="39">
        <v>0.19600000000000001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23">
        <f t="shared" si="0"/>
        <v>37165</v>
      </c>
      <c r="B61" s="20" t="s">
        <v>118</v>
      </c>
      <c r="C61" s="13">
        <v>1.25</v>
      </c>
      <c r="D61" s="39">
        <v>0.18099999999999999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f t="shared" si="0"/>
        <v>37196</v>
      </c>
      <c r="B62" s="20" t="s">
        <v>45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37114</v>
      </c>
    </row>
    <row r="63" spans="1:11" x14ac:dyDescent="0.25">
      <c r="A63" s="23"/>
      <c r="B63" s="20" t="s">
        <v>45</v>
      </c>
      <c r="C63" s="13"/>
      <c r="D63" s="39"/>
      <c r="E63" s="13"/>
      <c r="F63" s="20"/>
      <c r="G63" s="13" t="str">
        <f>IF(ISBLANK(Table1[[#This Row],[EARNED]]),"",Table1[[#This Row],[EARNED]])</f>
        <v/>
      </c>
      <c r="H63" s="39">
        <v>1</v>
      </c>
      <c r="I63" s="13"/>
      <c r="J63" s="11"/>
      <c r="K63" s="20" t="s">
        <v>123</v>
      </c>
    </row>
    <row r="64" spans="1:11" x14ac:dyDescent="0.25">
      <c r="A64" s="23"/>
      <c r="B64" s="20" t="s">
        <v>119</v>
      </c>
      <c r="C64" s="13"/>
      <c r="D64" s="39">
        <v>0.12300000000000001</v>
      </c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25">
      <c r="A65" s="23">
        <f>EDATE(A62,1)</f>
        <v>37226</v>
      </c>
      <c r="B65" s="20" t="s">
        <v>65</v>
      </c>
      <c r="C65" s="13">
        <v>1.25</v>
      </c>
      <c r="D65" s="39">
        <v>3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 t="s">
        <v>124</v>
      </c>
    </row>
    <row r="66" spans="1:11" x14ac:dyDescent="0.25">
      <c r="A66" s="23"/>
      <c r="B66" s="20" t="s">
        <v>53</v>
      </c>
      <c r="C66" s="13"/>
      <c r="D66" s="39">
        <v>2</v>
      </c>
      <c r="E66" s="13"/>
      <c r="F66" s="20"/>
      <c r="G66" s="13" t="str">
        <f>IF(ISBLANK(Table1[[#This Row],[EARNED]]),"",Table1[[#This Row],[EARNED]])</f>
        <v/>
      </c>
      <c r="H66" s="39"/>
      <c r="I66" s="13"/>
      <c r="J66" s="11"/>
      <c r="K66" s="20" t="s">
        <v>125</v>
      </c>
    </row>
    <row r="67" spans="1:11" x14ac:dyDescent="0.25">
      <c r="A67" s="23"/>
      <c r="B67" s="20" t="s">
        <v>119</v>
      </c>
      <c r="C67" s="13"/>
      <c r="D67" s="39">
        <v>0.12300000000000001</v>
      </c>
      <c r="E67" s="13"/>
      <c r="F67" s="20"/>
      <c r="G67" s="13" t="str">
        <f>IF(ISBLANK(Table1[[#This Row],[EARNED]]),"",Table1[[#This Row],[EARNED]])</f>
        <v/>
      </c>
      <c r="H67" s="39"/>
      <c r="I67" s="13"/>
      <c r="J67" s="11"/>
      <c r="K67" s="20"/>
    </row>
    <row r="68" spans="1:11" x14ac:dyDescent="0.25">
      <c r="A68" s="48" t="s">
        <v>88</v>
      </c>
      <c r="B68" s="20"/>
      <c r="C68" s="13"/>
      <c r="D68" s="53" t="s">
        <v>32</v>
      </c>
      <c r="E68" s="52" t="s">
        <v>32</v>
      </c>
      <c r="F68" s="20"/>
      <c r="G68" s="13" t="str">
        <f>IF(ISBLANK(Table1[[#This Row],[EARNED]]),"",Table1[[#This Row],[EARNED]])</f>
        <v/>
      </c>
      <c r="H68" s="39"/>
      <c r="I68" s="52" t="s">
        <v>32</v>
      </c>
      <c r="J68" s="11"/>
      <c r="K68" s="20"/>
    </row>
    <row r="69" spans="1:11" x14ac:dyDescent="0.25">
      <c r="A69" s="23">
        <f>EDATE(A65,1)</f>
        <v>37257</v>
      </c>
      <c r="B69" s="20" t="s">
        <v>106</v>
      </c>
      <c r="C69" s="13">
        <v>1.25</v>
      </c>
      <c r="D69" s="39">
        <v>5.2000000000000011E-2</v>
      </c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0"/>
        <v>37288</v>
      </c>
      <c r="B70" s="20" t="s">
        <v>126</v>
      </c>
      <c r="C70" s="13">
        <v>1.25</v>
      </c>
      <c r="D70" s="39">
        <v>7.9000000000000001E-2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0"/>
        <v>37316</v>
      </c>
      <c r="B71" s="20" t="s">
        <v>127</v>
      </c>
      <c r="C71" s="13">
        <v>1.25</v>
      </c>
      <c r="D71" s="39">
        <v>0.90600000000000003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0"/>
        <v>37347</v>
      </c>
      <c r="B72" s="20" t="s">
        <v>53</v>
      </c>
      <c r="C72" s="13">
        <v>1.25</v>
      </c>
      <c r="D72" s="39">
        <v>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 t="s">
        <v>128</v>
      </c>
    </row>
    <row r="73" spans="1:11" x14ac:dyDescent="0.25">
      <c r="A73" s="23"/>
      <c r="B73" s="20" t="s">
        <v>129</v>
      </c>
      <c r="C73" s="13"/>
      <c r="D73" s="39">
        <v>0.18500000000000003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25">
      <c r="A74" s="23">
        <f>EDATE(A72,1)</f>
        <v>37377</v>
      </c>
      <c r="B74" s="20" t="s">
        <v>45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1</v>
      </c>
      <c r="I74" s="13"/>
      <c r="J74" s="11"/>
      <c r="K74" s="20" t="s">
        <v>133</v>
      </c>
    </row>
    <row r="75" spans="1:11" x14ac:dyDescent="0.25">
      <c r="A75" s="23"/>
      <c r="B75" s="20" t="s">
        <v>45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>
        <v>1</v>
      </c>
      <c r="I75" s="13"/>
      <c r="J75" s="11"/>
      <c r="K75" s="20" t="s">
        <v>134</v>
      </c>
    </row>
    <row r="76" spans="1:11" x14ac:dyDescent="0.25">
      <c r="A76" s="23"/>
      <c r="B76" s="20" t="s">
        <v>130</v>
      </c>
      <c r="C76" s="13"/>
      <c r="D76" s="39">
        <v>0.33300000000000002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25">
      <c r="A77" s="23">
        <f>EDATE(A74,1)</f>
        <v>37408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si="0"/>
        <v>37438</v>
      </c>
      <c r="B78" s="20" t="s">
        <v>45</v>
      </c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>
        <v>1</v>
      </c>
      <c r="I78" s="13"/>
      <c r="J78" s="11"/>
      <c r="K78" s="49">
        <v>37567</v>
      </c>
    </row>
    <row r="79" spans="1:11" x14ac:dyDescent="0.25">
      <c r="A79" s="23"/>
      <c r="B79" s="20" t="s">
        <v>131</v>
      </c>
      <c r="C79" s="13"/>
      <c r="D79" s="39">
        <v>0.79800000000000004</v>
      </c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20"/>
    </row>
    <row r="80" spans="1:11" x14ac:dyDescent="0.25">
      <c r="A80" s="23">
        <f>EDATE(A78,1)</f>
        <v>37469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0"/>
        <v>37500</v>
      </c>
      <c r="B81" s="20" t="s">
        <v>45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 t="s">
        <v>135</v>
      </c>
    </row>
    <row r="82" spans="1:11" x14ac:dyDescent="0.25">
      <c r="A82" s="23">
        <f t="shared" si="0"/>
        <v>37530</v>
      </c>
      <c r="B82" s="20" t="s">
        <v>45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20" t="s">
        <v>136</v>
      </c>
    </row>
    <row r="83" spans="1:11" x14ac:dyDescent="0.25">
      <c r="A83" s="23"/>
      <c r="B83" s="20" t="s">
        <v>46</v>
      </c>
      <c r="C83" s="13"/>
      <c r="D83" s="39">
        <v>1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 t="s">
        <v>137</v>
      </c>
    </row>
    <row r="84" spans="1:11" x14ac:dyDescent="0.25">
      <c r="A84" s="23">
        <f>EDATE(A82,1)</f>
        <v>37561</v>
      </c>
      <c r="B84" s="20" t="s">
        <v>45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>
        <v>1</v>
      </c>
      <c r="I84" s="13"/>
      <c r="J84" s="11"/>
      <c r="K84" s="20" t="s">
        <v>138</v>
      </c>
    </row>
    <row r="85" spans="1:11" x14ac:dyDescent="0.25">
      <c r="A85" s="23"/>
      <c r="B85" s="20" t="s">
        <v>132</v>
      </c>
      <c r="C85" s="13"/>
      <c r="D85" s="39">
        <v>4</v>
      </c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 t="s">
        <v>139</v>
      </c>
    </row>
    <row r="86" spans="1:11" x14ac:dyDescent="0.25">
      <c r="A86" s="23"/>
      <c r="B86" s="20" t="s">
        <v>107</v>
      </c>
      <c r="C86" s="13"/>
      <c r="D86" s="39">
        <v>0.127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/>
    </row>
    <row r="87" spans="1:11" x14ac:dyDescent="0.25">
      <c r="A87" s="23">
        <f>EDATE(A84,1)</f>
        <v>37591</v>
      </c>
      <c r="B87" s="20" t="s">
        <v>98</v>
      </c>
      <c r="C87" s="13">
        <v>1.25</v>
      </c>
      <c r="D87" s="39">
        <v>9.4E-2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48" t="s">
        <v>87</v>
      </c>
      <c r="B88" s="20"/>
      <c r="C88" s="13"/>
      <c r="D88" s="39"/>
      <c r="E88" s="52" t="s">
        <v>32</v>
      </c>
      <c r="F88" s="20"/>
      <c r="G88" s="13" t="str">
        <f>IF(ISBLANK(Table1[[#This Row],[EARNED]]),"",Table1[[#This Row],[EARNED]])</f>
        <v/>
      </c>
      <c r="H88" s="39"/>
      <c r="I88" s="52" t="s">
        <v>32</v>
      </c>
      <c r="J88" s="11"/>
      <c r="K88" s="20"/>
    </row>
    <row r="89" spans="1:11" x14ac:dyDescent="0.25">
      <c r="A89" s="23">
        <f>EDATE(A87,1)</f>
        <v>37622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 t="shared" si="0"/>
        <v>37653</v>
      </c>
      <c r="B90" s="20" t="s">
        <v>45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20" t="s">
        <v>145</v>
      </c>
    </row>
    <row r="91" spans="1:11" x14ac:dyDescent="0.25">
      <c r="A91" s="23"/>
      <c r="B91" s="20" t="s">
        <v>140</v>
      </c>
      <c r="C91" s="13"/>
      <c r="D91" s="39">
        <v>0.46899999999999997</v>
      </c>
      <c r="E91" s="13"/>
      <c r="F91" s="20"/>
      <c r="G91" s="13" t="str">
        <f>IF(ISBLANK(Table1[[#This Row],[EARNED]]),"",Table1[[#This Row],[EARNED]])</f>
        <v/>
      </c>
      <c r="H91" s="39"/>
      <c r="I91" s="13"/>
      <c r="J91" s="11"/>
      <c r="K91" s="20"/>
    </row>
    <row r="92" spans="1:11" x14ac:dyDescent="0.25">
      <c r="A92" s="23">
        <f>EDATE(A90,1)</f>
        <v>37681</v>
      </c>
      <c r="B92" s="20" t="s">
        <v>141</v>
      </c>
      <c r="C92" s="13">
        <v>1.25</v>
      </c>
      <c r="D92" s="39">
        <v>0.99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0"/>
        <v>37712</v>
      </c>
      <c r="B93" s="20" t="s">
        <v>142</v>
      </c>
      <c r="C93" s="13">
        <v>1.25</v>
      </c>
      <c r="D93" s="39">
        <v>0.29199999999999998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0"/>
        <v>37742</v>
      </c>
      <c r="B94" s="20" t="s">
        <v>143</v>
      </c>
      <c r="C94" s="13">
        <v>1.25</v>
      </c>
      <c r="D94" s="39">
        <v>0.41199999999999998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0"/>
        <v>37773</v>
      </c>
      <c r="B95" s="20" t="s">
        <v>45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37686</v>
      </c>
    </row>
    <row r="96" spans="1:11" x14ac:dyDescent="0.25">
      <c r="A96" s="23"/>
      <c r="B96" s="20" t="s">
        <v>144</v>
      </c>
      <c r="C96" s="13"/>
      <c r="D96" s="39">
        <v>0.14599999999999999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/>
    </row>
    <row r="97" spans="1:11" x14ac:dyDescent="0.25">
      <c r="A97" s="23">
        <f>EDATE(A95,1)</f>
        <v>37803</v>
      </c>
      <c r="B97" s="20" t="s">
        <v>146</v>
      </c>
      <c r="C97" s="13">
        <v>1.25</v>
      </c>
      <c r="D97" s="39">
        <v>0.40600000000000003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f t="shared" si="0"/>
        <v>37834</v>
      </c>
      <c r="B98" s="20" t="s">
        <v>45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49">
        <v>37629</v>
      </c>
    </row>
    <row r="99" spans="1:11" x14ac:dyDescent="0.25">
      <c r="A99" s="23"/>
      <c r="B99" s="20" t="s">
        <v>149</v>
      </c>
      <c r="C99" s="13"/>
      <c r="D99" s="39">
        <v>0.32300000000000001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f>EDATE(A98,1)</f>
        <v>37865</v>
      </c>
      <c r="B100" s="20" t="s">
        <v>104</v>
      </c>
      <c r="C100" s="13">
        <v>1.25</v>
      </c>
      <c r="D100" s="39">
        <v>3.6999999999999998E-2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0"/>
        <v>37895</v>
      </c>
      <c r="B101" s="20" t="s">
        <v>148</v>
      </c>
      <c r="C101" s="13">
        <v>1.25</v>
      </c>
      <c r="D101" s="39">
        <v>0.217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25">
      <c r="A102" s="23">
        <f t="shared" si="0"/>
        <v>37926</v>
      </c>
      <c r="B102" s="20" t="s">
        <v>144</v>
      </c>
      <c r="C102" s="13">
        <v>1.25</v>
      </c>
      <c r="D102" s="39">
        <v>0.14599999999999999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f t="shared" si="0"/>
        <v>37956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48" t="s">
        <v>86</v>
      </c>
      <c r="B104" s="20"/>
      <c r="C104" s="13"/>
      <c r="D104" s="39"/>
      <c r="E104" s="52" t="s">
        <v>32</v>
      </c>
      <c r="F104" s="20"/>
      <c r="G104" s="13" t="str">
        <f>IF(ISBLANK(Table1[[#This Row],[EARNED]]),"",Table1[[#This Row],[EARNED]])</f>
        <v/>
      </c>
      <c r="H104" s="39"/>
      <c r="I104" s="52" t="s">
        <v>32</v>
      </c>
      <c r="J104" s="11"/>
      <c r="K104" s="20"/>
    </row>
    <row r="105" spans="1:11" x14ac:dyDescent="0.25">
      <c r="A105" s="23">
        <f>EDATE(A103,1)</f>
        <v>37987</v>
      </c>
      <c r="B105" s="20" t="s">
        <v>150</v>
      </c>
      <c r="C105" s="13">
        <v>1.25</v>
      </c>
      <c r="D105" s="39">
        <v>0.53700000000000003</v>
      </c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25">
      <c r="A106" s="23">
        <f t="shared" si="0"/>
        <v>38018</v>
      </c>
      <c r="B106" s="20" t="s">
        <v>151</v>
      </c>
      <c r="C106" s="13">
        <v>1.25</v>
      </c>
      <c r="D106" s="39">
        <v>0.28499999999999998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25">
      <c r="A107" s="23">
        <f t="shared" si="0"/>
        <v>38047</v>
      </c>
      <c r="B107" s="20" t="s">
        <v>45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20" t="s">
        <v>155</v>
      </c>
    </row>
    <row r="108" spans="1:11" x14ac:dyDescent="0.25">
      <c r="A108" s="23"/>
      <c r="B108" s="20" t="s">
        <v>65</v>
      </c>
      <c r="C108" s="13"/>
      <c r="D108" s="39">
        <v>3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 t="s">
        <v>156</v>
      </c>
    </row>
    <row r="109" spans="1:11" x14ac:dyDescent="0.25">
      <c r="A109" s="23"/>
      <c r="B109" s="20" t="s">
        <v>152</v>
      </c>
      <c r="C109" s="13"/>
      <c r="D109" s="39">
        <v>0.27100000000000002</v>
      </c>
      <c r="E109" s="13"/>
      <c r="F109" s="20"/>
      <c r="G109" s="13" t="str">
        <f>IF(ISBLANK(Table1[[#This Row],[EARNED]]),"",Table1[[#This Row],[EARNED]])</f>
        <v/>
      </c>
      <c r="H109" s="39"/>
      <c r="I109" s="13"/>
      <c r="J109" s="11"/>
      <c r="K109" s="20"/>
    </row>
    <row r="110" spans="1:11" x14ac:dyDescent="0.25">
      <c r="A110" s="23">
        <f>EDATE(A107,1)</f>
        <v>38078</v>
      </c>
      <c r="B110" s="20" t="s">
        <v>153</v>
      </c>
      <c r="C110" s="13">
        <v>1.25</v>
      </c>
      <c r="D110" s="39">
        <v>0.496</v>
      </c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0"/>
        <v>38108</v>
      </c>
      <c r="B111" s="20" t="s">
        <v>154</v>
      </c>
      <c r="C111" s="13">
        <v>1.25</v>
      </c>
      <c r="D111" s="39">
        <v>0.375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 t="shared" si="0"/>
        <v>38139</v>
      </c>
      <c r="B112" s="20" t="s">
        <v>53</v>
      </c>
      <c r="C112" s="13">
        <v>1.25</v>
      </c>
      <c r="D112" s="39">
        <v>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/>
      <c r="B113" s="20" t="s">
        <v>152</v>
      </c>
      <c r="C113" s="13"/>
      <c r="D113" s="39">
        <v>0.27100000000000002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25">
      <c r="A114" s="23">
        <f>EDATE(A112,1)</f>
        <v>38169</v>
      </c>
      <c r="B114" s="20" t="s">
        <v>45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49">
        <v>37993</v>
      </c>
    </row>
    <row r="115" spans="1:11" x14ac:dyDescent="0.25">
      <c r="A115" s="23"/>
      <c r="B115" s="20" t="s">
        <v>157</v>
      </c>
      <c r="C115" s="13"/>
      <c r="D115" s="39">
        <v>0.38700000000000001</v>
      </c>
      <c r="E115" s="13"/>
      <c r="F115" s="20"/>
      <c r="G115" s="13"/>
      <c r="H115" s="39"/>
      <c r="I115" s="13"/>
      <c r="J115" s="11"/>
      <c r="K115" s="49"/>
    </row>
    <row r="116" spans="1:11" x14ac:dyDescent="0.25">
      <c r="A116" s="23">
        <f>EDATE(A114,1)</f>
        <v>38200</v>
      </c>
      <c r="B116" s="20" t="s">
        <v>45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20" t="s">
        <v>159</v>
      </c>
    </row>
    <row r="117" spans="1:11" x14ac:dyDescent="0.25">
      <c r="A117" s="23"/>
      <c r="B117" s="20" t="s">
        <v>116</v>
      </c>
      <c r="C117" s="13"/>
      <c r="D117" s="39">
        <v>0.252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25">
      <c r="A118" s="23">
        <f>EDATE(A116,1)</f>
        <v>38231</v>
      </c>
      <c r="B118" s="20" t="s">
        <v>158</v>
      </c>
      <c r="C118" s="13">
        <v>1.25</v>
      </c>
      <c r="D118" s="39">
        <v>0.2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 t="shared" ref="A119:A226" si="1">EDATE(A118,1)</f>
        <v>38261</v>
      </c>
      <c r="B119" s="20" t="s">
        <v>147</v>
      </c>
      <c r="C119" s="13">
        <v>1.25</v>
      </c>
      <c r="D119" s="39">
        <v>0.315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25">
      <c r="A120" s="23"/>
      <c r="B120" s="20" t="s">
        <v>45</v>
      </c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>
        <v>1</v>
      </c>
      <c r="I120" s="13"/>
      <c r="J120" s="11"/>
      <c r="K120" s="20" t="s">
        <v>160</v>
      </c>
    </row>
    <row r="121" spans="1:11" x14ac:dyDescent="0.25">
      <c r="A121" s="23">
        <f>EDATE(A119,1)</f>
        <v>38292</v>
      </c>
      <c r="B121" s="20" t="s">
        <v>151</v>
      </c>
      <c r="C121" s="13">
        <v>1.25</v>
      </c>
      <c r="D121" s="39">
        <v>0.28499999999999998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1"/>
        <v>38322</v>
      </c>
      <c r="B122" s="20" t="s">
        <v>93</v>
      </c>
      <c r="C122" s="13">
        <v>1.25</v>
      </c>
      <c r="D122" s="39">
        <v>0.187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48" t="s">
        <v>85</v>
      </c>
      <c r="B123" s="20"/>
      <c r="C123" s="13"/>
      <c r="D123" s="39"/>
      <c r="E123" s="52" t="s">
        <v>32</v>
      </c>
      <c r="F123" s="20"/>
      <c r="G123" s="13" t="str">
        <f>IF(ISBLANK(Table1[[#This Row],[EARNED]]),"",Table1[[#This Row],[EARNED]])</f>
        <v/>
      </c>
      <c r="H123" s="39"/>
      <c r="I123" s="52" t="s">
        <v>32</v>
      </c>
      <c r="J123" s="11"/>
      <c r="K123" s="20"/>
    </row>
    <row r="124" spans="1:11" x14ac:dyDescent="0.25">
      <c r="A124" s="23">
        <f>EDATE(A122,1)</f>
        <v>38353</v>
      </c>
      <c r="B124" s="20" t="s">
        <v>47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2</v>
      </c>
      <c r="I124" s="13"/>
      <c r="J124" s="11"/>
      <c r="K124" s="20" t="s">
        <v>168</v>
      </c>
    </row>
    <row r="125" spans="1:11" x14ac:dyDescent="0.25">
      <c r="A125" s="23"/>
      <c r="B125" s="20" t="s">
        <v>161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167</v>
      </c>
    </row>
    <row r="126" spans="1:11" x14ac:dyDescent="0.25">
      <c r="A126" s="23"/>
      <c r="B126" s="20" t="s">
        <v>149</v>
      </c>
      <c r="C126" s="13"/>
      <c r="D126" s="39">
        <v>0.32300000000000001</v>
      </c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/>
    </row>
    <row r="127" spans="1:11" x14ac:dyDescent="0.25">
      <c r="A127" s="23">
        <f>EDATE(A124,1)</f>
        <v>38384</v>
      </c>
      <c r="B127" s="20" t="s">
        <v>162</v>
      </c>
      <c r="C127" s="13">
        <v>1.25</v>
      </c>
      <c r="D127" s="39">
        <v>0.14199999999999999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si="1"/>
        <v>38412</v>
      </c>
      <c r="B128" s="20" t="s">
        <v>165</v>
      </c>
      <c r="C128" s="13">
        <v>1.25</v>
      </c>
      <c r="D128" s="39">
        <v>2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 t="s">
        <v>166</v>
      </c>
    </row>
    <row r="129" spans="1:11" x14ac:dyDescent="0.25">
      <c r="A129" s="23"/>
      <c r="B129" s="20" t="s">
        <v>169</v>
      </c>
      <c r="C129" s="13"/>
      <c r="D129" s="39">
        <v>0.19400000000000001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25">
      <c r="A130" s="23">
        <f>EDATE(A128,1)</f>
        <v>38443</v>
      </c>
      <c r="B130" s="20" t="s">
        <v>45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1</v>
      </c>
      <c r="I130" s="13"/>
      <c r="J130" s="11"/>
      <c r="K130" s="49">
        <v>38507</v>
      </c>
    </row>
    <row r="131" spans="1:11" x14ac:dyDescent="0.25">
      <c r="A131" s="23"/>
      <c r="B131" s="20" t="s">
        <v>103</v>
      </c>
      <c r="C131" s="13"/>
      <c r="D131" s="39">
        <v>0.32700000000000001</v>
      </c>
      <c r="E131" s="13"/>
      <c r="F131" s="20"/>
      <c r="G131" s="13" t="str">
        <f>IF(ISBLANK(Table1[[#This Row],[EARNED]]),"",Table1[[#This Row],[EARNED]])</f>
        <v/>
      </c>
      <c r="H131" s="39"/>
      <c r="I131" s="13"/>
      <c r="J131" s="11"/>
      <c r="K131" s="20"/>
    </row>
    <row r="132" spans="1:11" x14ac:dyDescent="0.25">
      <c r="A132" s="23">
        <f>EDATE(A130,1)</f>
        <v>38473</v>
      </c>
      <c r="B132" s="20" t="s">
        <v>161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 t="s">
        <v>164</v>
      </c>
    </row>
    <row r="133" spans="1:11" x14ac:dyDescent="0.25">
      <c r="A133" s="23"/>
      <c r="B133" s="20" t="s">
        <v>45</v>
      </c>
      <c r="C133" s="13"/>
      <c r="D133" s="39"/>
      <c r="E133" s="13"/>
      <c r="F133" s="20"/>
      <c r="G133" s="13" t="str">
        <f>IF(ISBLANK(Table1[[#This Row],[EARNED]]),"",Table1[[#This Row],[EARNED]])</f>
        <v/>
      </c>
      <c r="H133" s="39">
        <v>1</v>
      </c>
      <c r="I133" s="13"/>
      <c r="J133" s="11"/>
      <c r="K133" s="20" t="s">
        <v>163</v>
      </c>
    </row>
    <row r="134" spans="1:11" x14ac:dyDescent="0.25">
      <c r="A134" s="23"/>
      <c r="B134" s="20" t="s">
        <v>170</v>
      </c>
      <c r="C134" s="13"/>
      <c r="D134" s="39">
        <v>0.28100000000000003</v>
      </c>
      <c r="E134" s="13"/>
      <c r="F134" s="20"/>
      <c r="G134" s="13" t="str">
        <f>IF(ISBLANK(Table1[[#This Row],[EARNED]]),"",Table1[[#This Row],[EARNED]])</f>
        <v/>
      </c>
      <c r="H134" s="39"/>
      <c r="I134" s="13"/>
      <c r="J134" s="11"/>
      <c r="K134" s="20"/>
    </row>
    <row r="135" spans="1:11" x14ac:dyDescent="0.25">
      <c r="A135" s="23">
        <f>EDATE(A132,1)</f>
        <v>38504</v>
      </c>
      <c r="B135" s="20" t="s">
        <v>171</v>
      </c>
      <c r="C135" s="13">
        <v>1.25</v>
      </c>
      <c r="D135" s="39">
        <v>0.254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f t="shared" si="1"/>
        <v>38534</v>
      </c>
      <c r="B136" s="20" t="s">
        <v>172</v>
      </c>
      <c r="C136" s="13">
        <v>1.25</v>
      </c>
      <c r="D136" s="39">
        <v>0.33100000000000002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1"/>
        <v>38565</v>
      </c>
      <c r="B137" s="20" t="s">
        <v>173</v>
      </c>
      <c r="C137" s="13">
        <v>1.25</v>
      </c>
      <c r="D137" s="39">
        <v>0.26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1"/>
        <v>38596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2</v>
      </c>
      <c r="I138" s="13"/>
      <c r="J138" s="11"/>
      <c r="K138" s="20" t="s">
        <v>180</v>
      </c>
    </row>
    <row r="139" spans="1:11" x14ac:dyDescent="0.25">
      <c r="A139" s="23"/>
      <c r="B139" s="20" t="s">
        <v>45</v>
      </c>
      <c r="C139" s="13"/>
      <c r="D139" s="39"/>
      <c r="E139" s="13"/>
      <c r="F139" s="20"/>
      <c r="G139" s="13" t="str">
        <f>IF(ISBLANK(Table1[[#This Row],[EARNED]]),"",Table1[[#This Row],[EARNED]])</f>
        <v/>
      </c>
      <c r="H139" s="39">
        <v>1</v>
      </c>
      <c r="I139" s="13"/>
      <c r="J139" s="11"/>
      <c r="K139" s="20" t="s">
        <v>179</v>
      </c>
    </row>
    <row r="140" spans="1:11" x14ac:dyDescent="0.25">
      <c r="A140" s="23"/>
      <c r="B140" s="20" t="s">
        <v>174</v>
      </c>
      <c r="C140" s="13"/>
      <c r="D140" s="39">
        <v>0.28299999999999997</v>
      </c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20"/>
    </row>
    <row r="141" spans="1:11" x14ac:dyDescent="0.25">
      <c r="A141" s="23">
        <f>EDATE(A138,1)</f>
        <v>38626</v>
      </c>
      <c r="B141" s="20" t="s">
        <v>45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49">
        <v>38513</v>
      </c>
    </row>
    <row r="142" spans="1:11" x14ac:dyDescent="0.25">
      <c r="A142" s="23"/>
      <c r="B142" s="20" t="s">
        <v>146</v>
      </c>
      <c r="C142" s="13"/>
      <c r="D142" s="39">
        <v>0.40600000000000003</v>
      </c>
      <c r="E142" s="13"/>
      <c r="F142" s="20"/>
      <c r="G142" s="13"/>
      <c r="H142" s="39"/>
      <c r="I142" s="13"/>
      <c r="J142" s="11"/>
      <c r="K142" s="20"/>
    </row>
    <row r="143" spans="1:11" x14ac:dyDescent="0.25">
      <c r="A143" s="23">
        <f>EDATE(A141,1)</f>
        <v>38657</v>
      </c>
      <c r="B143" s="20" t="s">
        <v>47</v>
      </c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>
        <v>2</v>
      </c>
      <c r="I143" s="13"/>
      <c r="J143" s="11"/>
      <c r="K143" s="20" t="s">
        <v>178</v>
      </c>
    </row>
    <row r="144" spans="1:11" x14ac:dyDescent="0.25">
      <c r="A144" s="23"/>
      <c r="B144" s="20" t="s">
        <v>175</v>
      </c>
      <c r="C144" s="13"/>
      <c r="D144" s="39">
        <v>0.498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25">
      <c r="A145" s="23"/>
      <c r="B145" s="20" t="s">
        <v>161</v>
      </c>
      <c r="C145" s="13"/>
      <c r="D145" s="39"/>
      <c r="E145" s="13"/>
      <c r="F145" s="20"/>
      <c r="G145" s="13" t="str">
        <f>IF(ISBLANK(Table1[[#This Row],[EARNED]]),"",Table1[[#This Row],[EARNED]])</f>
        <v/>
      </c>
      <c r="H145" s="39"/>
      <c r="I145" s="13"/>
      <c r="J145" s="11"/>
      <c r="K145" s="20" t="s">
        <v>177</v>
      </c>
    </row>
    <row r="146" spans="1:11" x14ac:dyDescent="0.25">
      <c r="A146" s="23">
        <f>EDATE(A143,1)</f>
        <v>38687</v>
      </c>
      <c r="B146" s="20" t="s">
        <v>176</v>
      </c>
      <c r="C146" s="13">
        <v>1.25</v>
      </c>
      <c r="D146" s="39">
        <v>0.377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48" t="s">
        <v>84</v>
      </c>
      <c r="B147" s="20"/>
      <c r="C147" s="13"/>
      <c r="D147" s="39"/>
      <c r="E147" s="52" t="s">
        <v>32</v>
      </c>
      <c r="F147" s="20"/>
      <c r="G147" s="13" t="str">
        <f>IF(ISBLANK(Table1[[#This Row],[EARNED]]),"",Table1[[#This Row],[EARNED]])</f>
        <v/>
      </c>
      <c r="H147" s="39"/>
      <c r="I147" s="52" t="s">
        <v>32</v>
      </c>
      <c r="J147" s="11"/>
      <c r="K147" s="20"/>
    </row>
    <row r="148" spans="1:11" x14ac:dyDescent="0.25">
      <c r="A148" s="23">
        <f>EDATE(A146,1)</f>
        <v>38718</v>
      </c>
      <c r="B148" s="20" t="s">
        <v>45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1</v>
      </c>
      <c r="I148" s="13"/>
      <c r="J148" s="11"/>
      <c r="K148" s="20" t="s">
        <v>185</v>
      </c>
    </row>
    <row r="149" spans="1:11" x14ac:dyDescent="0.25">
      <c r="A149" s="23"/>
      <c r="B149" s="20" t="s">
        <v>45</v>
      </c>
      <c r="C149" s="13"/>
      <c r="D149" s="39"/>
      <c r="E149" s="13"/>
      <c r="F149" s="20"/>
      <c r="G149" s="13" t="str">
        <f>IF(ISBLANK(Table1[[#This Row],[EARNED]]),"",Table1[[#This Row],[EARNED]])</f>
        <v/>
      </c>
      <c r="H149" s="39">
        <v>1</v>
      </c>
      <c r="I149" s="13"/>
      <c r="J149" s="11"/>
      <c r="K149" s="20" t="s">
        <v>186</v>
      </c>
    </row>
    <row r="150" spans="1:11" x14ac:dyDescent="0.25">
      <c r="A150" s="23"/>
      <c r="B150" s="20" t="s">
        <v>181</v>
      </c>
      <c r="C150" s="13"/>
      <c r="D150" s="39">
        <v>0.61499999999999999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/>
    </row>
    <row r="151" spans="1:11" x14ac:dyDescent="0.25">
      <c r="A151" s="23">
        <f>EDATE(A148,1)</f>
        <v>38749</v>
      </c>
      <c r="B151" s="20" t="s">
        <v>45</v>
      </c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>
        <v>1</v>
      </c>
      <c r="I151" s="13"/>
      <c r="J151" s="11"/>
      <c r="K151" s="20" t="s">
        <v>183</v>
      </c>
    </row>
    <row r="152" spans="1:11" x14ac:dyDescent="0.25">
      <c r="A152" s="23"/>
      <c r="B152" s="20" t="s">
        <v>47</v>
      </c>
      <c r="C152" s="13"/>
      <c r="D152" s="39"/>
      <c r="E152" s="13"/>
      <c r="F152" s="20"/>
      <c r="G152" s="13" t="str">
        <f>IF(ISBLANK(Table1[[#This Row],[EARNED]]),"",Table1[[#This Row],[EARNED]])</f>
        <v/>
      </c>
      <c r="H152" s="39">
        <v>2</v>
      </c>
      <c r="I152" s="13"/>
      <c r="J152" s="11"/>
      <c r="K152" s="20" t="s">
        <v>184</v>
      </c>
    </row>
    <row r="153" spans="1:11" x14ac:dyDescent="0.25">
      <c r="A153" s="23"/>
      <c r="B153" s="20" t="s">
        <v>182</v>
      </c>
      <c r="C153" s="13"/>
      <c r="D153" s="39">
        <v>0.223</v>
      </c>
      <c r="E153" s="13"/>
      <c r="F153" s="20"/>
      <c r="G153" s="13" t="str">
        <f>IF(ISBLANK(Table1[[#This Row],[EARNED]]),"",Table1[[#This Row],[EARNED]])</f>
        <v/>
      </c>
      <c r="H153" s="39"/>
      <c r="I153" s="13"/>
      <c r="J153" s="11"/>
      <c r="K153" s="20"/>
    </row>
    <row r="154" spans="1:11" x14ac:dyDescent="0.25">
      <c r="A154" s="23">
        <f>EDATE(A151,1)</f>
        <v>38777</v>
      </c>
      <c r="B154" s="20" t="s">
        <v>187</v>
      </c>
      <c r="C154" s="13">
        <v>1.25</v>
      </c>
      <c r="D154" s="39">
        <v>0.437</v>
      </c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25">
      <c r="A155" s="23">
        <f t="shared" si="1"/>
        <v>38808</v>
      </c>
      <c r="B155" s="20" t="s">
        <v>188</v>
      </c>
      <c r="C155" s="13">
        <v>1.25</v>
      </c>
      <c r="D155" s="39">
        <v>0.29799999999999999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>
        <v>1</v>
      </c>
      <c r="I156" s="13"/>
      <c r="J156" s="11"/>
      <c r="K156" s="20" t="s">
        <v>199</v>
      </c>
    </row>
    <row r="157" spans="1:11" x14ac:dyDescent="0.25">
      <c r="A157" s="23">
        <f>EDATE(A155,1)</f>
        <v>38838</v>
      </c>
      <c r="B157" s="20" t="s">
        <v>189</v>
      </c>
      <c r="C157" s="13">
        <v>1.25</v>
      </c>
      <c r="D157" s="39">
        <v>0.56699999999999995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"/>
        <v>38869</v>
      </c>
      <c r="B158" s="20" t="s">
        <v>47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>
        <v>2</v>
      </c>
      <c r="I158" s="13"/>
      <c r="J158" s="11"/>
      <c r="K158" s="20" t="s">
        <v>198</v>
      </c>
    </row>
    <row r="159" spans="1:11" x14ac:dyDescent="0.25">
      <c r="A159" s="23"/>
      <c r="B159" s="20" t="s">
        <v>190</v>
      </c>
      <c r="C159" s="13"/>
      <c r="D159" s="39">
        <v>0.42699999999999999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/>
    </row>
    <row r="160" spans="1:11" x14ac:dyDescent="0.25">
      <c r="A160" s="23">
        <f>EDATE(A158,1)</f>
        <v>38899</v>
      </c>
      <c r="B160" s="20" t="s">
        <v>47</v>
      </c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>
        <v>2</v>
      </c>
      <c r="I160" s="13"/>
      <c r="J160" s="11"/>
      <c r="K160" s="20" t="s">
        <v>197</v>
      </c>
    </row>
    <row r="161" spans="1:11" x14ac:dyDescent="0.25">
      <c r="A161" s="23"/>
      <c r="B161" s="20" t="s">
        <v>191</v>
      </c>
      <c r="C161" s="13"/>
      <c r="D161" s="39">
        <v>0.5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/>
    </row>
    <row r="162" spans="1:11" x14ac:dyDescent="0.25">
      <c r="A162" s="23">
        <f>EDATE(A160,1)</f>
        <v>38930</v>
      </c>
      <c r="B162" s="20" t="s">
        <v>45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1</v>
      </c>
      <c r="I162" s="13"/>
      <c r="J162" s="11"/>
      <c r="K162" s="49">
        <v>38937</v>
      </c>
    </row>
    <row r="163" spans="1:11" x14ac:dyDescent="0.25">
      <c r="A163" s="23"/>
      <c r="B163" s="20" t="s">
        <v>192</v>
      </c>
      <c r="C163" s="13"/>
      <c r="D163" s="39">
        <v>0.44800000000000001</v>
      </c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/>
    </row>
    <row r="164" spans="1:11" x14ac:dyDescent="0.25">
      <c r="A164" s="23">
        <f>EDATE(A162,1)</f>
        <v>38961</v>
      </c>
      <c r="B164" s="20" t="s">
        <v>45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49">
        <v>38846</v>
      </c>
    </row>
    <row r="165" spans="1:11" x14ac:dyDescent="0.25">
      <c r="A165" s="23"/>
      <c r="B165" s="20" t="s">
        <v>193</v>
      </c>
      <c r="C165" s="13"/>
      <c r="D165" s="39">
        <v>0.51</v>
      </c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/>
    </row>
    <row r="166" spans="1:11" x14ac:dyDescent="0.25">
      <c r="A166" s="23">
        <f>EDATE(A164,1)</f>
        <v>38991</v>
      </c>
      <c r="B166" s="20" t="s">
        <v>45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49">
        <v>39031</v>
      </c>
    </row>
    <row r="167" spans="1:11" x14ac:dyDescent="0.25">
      <c r="A167" s="23"/>
      <c r="B167" s="20" t="s">
        <v>194</v>
      </c>
      <c r="C167" s="13"/>
      <c r="D167" s="39">
        <v>0.54200000000000004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23">
        <f>EDATE(A166,1)</f>
        <v>39022</v>
      </c>
      <c r="B168" s="20" t="s">
        <v>150</v>
      </c>
      <c r="C168" s="13">
        <v>1.25</v>
      </c>
      <c r="D168" s="39">
        <v>0.53700000000000003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25">
      <c r="A169" s="23">
        <f t="shared" si="1"/>
        <v>39052</v>
      </c>
      <c r="B169" s="20" t="s">
        <v>195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 t="s">
        <v>196</v>
      </c>
    </row>
    <row r="170" spans="1:11" x14ac:dyDescent="0.25">
      <c r="A170" s="23"/>
      <c r="B170" s="20" t="s">
        <v>62</v>
      </c>
      <c r="C170" s="13"/>
      <c r="D170" s="39">
        <v>5</v>
      </c>
      <c r="E170" s="13"/>
      <c r="F170" s="20"/>
      <c r="G170" s="13" t="str">
        <f>IF(ISBLANK(Table1[[#This Row],[EARNED]]),"",Table1[[#This Row],[EARNED]])</f>
        <v/>
      </c>
      <c r="H170" s="39"/>
      <c r="I170" s="13"/>
      <c r="J170" s="11"/>
      <c r="K170" s="20"/>
    </row>
    <row r="171" spans="1:11" x14ac:dyDescent="0.25">
      <c r="A171" s="23"/>
      <c r="B171" s="20" t="s">
        <v>200</v>
      </c>
      <c r="C171" s="13"/>
      <c r="D171" s="39">
        <v>0.78100000000000003</v>
      </c>
      <c r="E171" s="13"/>
      <c r="F171" s="20"/>
      <c r="G171" s="13"/>
      <c r="H171" s="39"/>
      <c r="I171" s="13"/>
      <c r="J171" s="11"/>
      <c r="K171" s="20"/>
    </row>
    <row r="172" spans="1:11" x14ac:dyDescent="0.25">
      <c r="A172" s="48" t="s">
        <v>83</v>
      </c>
      <c r="B172" s="20"/>
      <c r="C172" s="13"/>
      <c r="D172" s="39"/>
      <c r="E172" s="52" t="s">
        <v>32</v>
      </c>
      <c r="F172" s="20"/>
      <c r="G172" s="13" t="str">
        <f>IF(ISBLANK(Table1[[#This Row],[EARNED]]),"",Table1[[#This Row],[EARNED]])</f>
        <v/>
      </c>
      <c r="H172" s="39"/>
      <c r="I172" s="52" t="s">
        <v>32</v>
      </c>
      <c r="J172" s="11"/>
      <c r="K172" s="20"/>
    </row>
    <row r="173" spans="1:11" x14ac:dyDescent="0.25">
      <c r="A173" s="23">
        <f>EDATE(A169,1)</f>
        <v>39083</v>
      </c>
      <c r="B173" s="20" t="s">
        <v>45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39326</v>
      </c>
    </row>
    <row r="174" spans="1:11" x14ac:dyDescent="0.25">
      <c r="A174" s="23"/>
      <c r="B174" s="20" t="s">
        <v>45</v>
      </c>
      <c r="C174" s="13"/>
      <c r="D174" s="39"/>
      <c r="E174" s="13"/>
      <c r="F174" s="20"/>
      <c r="G174" s="13"/>
      <c r="H174" s="39">
        <v>1</v>
      </c>
      <c r="I174" s="13"/>
      <c r="J174" s="11"/>
      <c r="K174" s="20" t="s">
        <v>201</v>
      </c>
    </row>
    <row r="175" spans="1:11" x14ac:dyDescent="0.25">
      <c r="A175" s="23"/>
      <c r="B175" s="20" t="s">
        <v>181</v>
      </c>
      <c r="C175" s="13"/>
      <c r="D175" s="39">
        <v>0.61499999999999999</v>
      </c>
      <c r="E175" s="13"/>
      <c r="F175" s="20"/>
      <c r="G175" s="13"/>
      <c r="H175" s="39"/>
      <c r="I175" s="13"/>
      <c r="J175" s="11"/>
      <c r="K175" s="20"/>
    </row>
    <row r="176" spans="1:11" x14ac:dyDescent="0.25">
      <c r="A176" s="23">
        <f>EDATE(A173,1)</f>
        <v>39114</v>
      </c>
      <c r="B176" s="20" t="s">
        <v>45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>
        <v>1</v>
      </c>
      <c r="I176" s="13"/>
      <c r="J176" s="11"/>
      <c r="K176" s="20" t="s">
        <v>217</v>
      </c>
    </row>
    <row r="177" spans="1:11" x14ac:dyDescent="0.25">
      <c r="A177" s="23"/>
      <c r="B177" s="20" t="s">
        <v>45</v>
      </c>
      <c r="C177" s="13"/>
      <c r="D177" s="39"/>
      <c r="E177" s="13"/>
      <c r="F177" s="20"/>
      <c r="G177" s="13" t="str">
        <f>IF(ISBLANK(Table1[[#This Row],[EARNED]]),"",Table1[[#This Row],[EARNED]])</f>
        <v/>
      </c>
      <c r="H177" s="39">
        <v>1</v>
      </c>
      <c r="I177" s="13"/>
      <c r="J177" s="11"/>
      <c r="K177" s="20" t="s">
        <v>218</v>
      </c>
    </row>
    <row r="178" spans="1:11" x14ac:dyDescent="0.25">
      <c r="A178" s="23"/>
      <c r="B178" s="20" t="s">
        <v>170</v>
      </c>
      <c r="C178" s="13"/>
      <c r="D178" s="39">
        <v>0.28100000000000003</v>
      </c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25">
      <c r="A179" s="23">
        <f>EDATE(A176,1)</f>
        <v>39142</v>
      </c>
      <c r="B179" s="20" t="s">
        <v>45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49">
        <v>39419</v>
      </c>
    </row>
    <row r="180" spans="1:11" x14ac:dyDescent="0.25">
      <c r="A180" s="23"/>
      <c r="B180" s="20" t="s">
        <v>190</v>
      </c>
      <c r="C180" s="13"/>
      <c r="D180" s="39">
        <v>0.42699999999999999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/>
    </row>
    <row r="181" spans="1:11" x14ac:dyDescent="0.25">
      <c r="A181" s="23">
        <f>EDATE(A179,1)</f>
        <v>39173</v>
      </c>
      <c r="B181" s="20" t="s">
        <v>62</v>
      </c>
      <c r="C181" s="13">
        <v>1.25</v>
      </c>
      <c r="D181" s="39">
        <v>5</v>
      </c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 t="s">
        <v>216</v>
      </c>
    </row>
    <row r="182" spans="1:11" x14ac:dyDescent="0.25">
      <c r="A182" s="23"/>
      <c r="B182" s="20" t="s">
        <v>202</v>
      </c>
      <c r="C182" s="13"/>
      <c r="D182" s="39">
        <v>0.32900000000000001</v>
      </c>
      <c r="E182" s="13"/>
      <c r="F182" s="20"/>
      <c r="G182" s="13" t="str">
        <f>IF(ISBLANK(Table1[[#This Row],[EARNED]]),"",Table1[[#This Row],[EARNED]])</f>
        <v/>
      </c>
      <c r="H182" s="39"/>
      <c r="I182" s="13"/>
      <c r="J182" s="11"/>
      <c r="K182" s="20"/>
    </row>
    <row r="183" spans="1:11" x14ac:dyDescent="0.25">
      <c r="A183" s="23">
        <f>EDATE(A181,1)</f>
        <v>39203</v>
      </c>
      <c r="B183" s="20" t="s">
        <v>203</v>
      </c>
      <c r="C183" s="13">
        <v>1.25</v>
      </c>
      <c r="D183" s="39">
        <v>0.50600000000000001</v>
      </c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si="1"/>
        <v>39234</v>
      </c>
      <c r="B184" s="20" t="s">
        <v>65</v>
      </c>
      <c r="C184" s="13">
        <v>1.25</v>
      </c>
      <c r="D184" s="39">
        <v>3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215</v>
      </c>
    </row>
    <row r="185" spans="1:11" x14ac:dyDescent="0.25">
      <c r="A185" s="23"/>
      <c r="B185" s="20" t="s">
        <v>45</v>
      </c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>
        <v>1</v>
      </c>
      <c r="I185" s="13"/>
      <c r="J185" s="11"/>
      <c r="K185" s="20" t="s">
        <v>214</v>
      </c>
    </row>
    <row r="186" spans="1:11" x14ac:dyDescent="0.25">
      <c r="A186" s="23"/>
      <c r="B186" s="20" t="s">
        <v>151</v>
      </c>
      <c r="C186" s="13"/>
      <c r="D186" s="39">
        <v>0.28499999999999998</v>
      </c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/>
    </row>
    <row r="187" spans="1:11" x14ac:dyDescent="0.25">
      <c r="A187" s="23">
        <f>EDATE(A184,1)</f>
        <v>39264</v>
      </c>
      <c r="B187" s="20" t="s">
        <v>204</v>
      </c>
      <c r="C187" s="13">
        <v>1.25</v>
      </c>
      <c r="D187" s="39">
        <v>0.38300000000000001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/>
      <c r="B188" s="20" t="s">
        <v>205</v>
      </c>
      <c r="C188" s="13"/>
      <c r="D188" s="39"/>
      <c r="E188" s="13"/>
      <c r="F188" s="20"/>
      <c r="G188" s="13" t="str">
        <f>IF(ISBLANK(Table1[[#This Row],[EARNED]]),"",Table1[[#This Row],[EARNED]])</f>
        <v/>
      </c>
      <c r="H188" s="39">
        <v>5</v>
      </c>
      <c r="I188" s="13"/>
      <c r="J188" s="11"/>
      <c r="K188" s="20" t="s">
        <v>213</v>
      </c>
    </row>
    <row r="189" spans="1:11" x14ac:dyDescent="0.25">
      <c r="A189" s="23">
        <f>EDATE(A187,1)</f>
        <v>39295</v>
      </c>
      <c r="B189" s="20" t="s">
        <v>206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>
        <v>3</v>
      </c>
      <c r="I189" s="13"/>
      <c r="J189" s="11"/>
      <c r="K189" s="20" t="s">
        <v>209</v>
      </c>
    </row>
    <row r="190" spans="1:11" x14ac:dyDescent="0.25">
      <c r="A190" s="23"/>
      <c r="B190" s="20" t="s">
        <v>47</v>
      </c>
      <c r="C190" s="13"/>
      <c r="D190" s="39"/>
      <c r="E190" s="13"/>
      <c r="F190" s="20"/>
      <c r="G190" s="13" t="str">
        <f>IF(ISBLANK(Table1[[#This Row],[EARNED]]),"",Table1[[#This Row],[EARNED]])</f>
        <v/>
      </c>
      <c r="H190" s="39">
        <v>2</v>
      </c>
      <c r="I190" s="13"/>
      <c r="J190" s="11"/>
      <c r="K190" s="20" t="s">
        <v>210</v>
      </c>
    </row>
    <row r="191" spans="1:11" x14ac:dyDescent="0.25">
      <c r="A191" s="23"/>
      <c r="B191" s="20" t="s">
        <v>47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>
        <v>2</v>
      </c>
      <c r="I191" s="13"/>
      <c r="J191" s="11"/>
      <c r="K191" s="20" t="s">
        <v>211</v>
      </c>
    </row>
    <row r="192" spans="1:11" x14ac:dyDescent="0.25">
      <c r="A192" s="23"/>
      <c r="B192" s="20" t="s">
        <v>45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212</v>
      </c>
    </row>
    <row r="193" spans="1:11" x14ac:dyDescent="0.25">
      <c r="A193" s="23"/>
      <c r="B193" s="20" t="s">
        <v>207</v>
      </c>
      <c r="C193" s="13"/>
      <c r="D193" s="39">
        <v>0.53100000000000003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25">
      <c r="A194" s="23">
        <f>EDATE(A189,1)</f>
        <v>39326</v>
      </c>
      <c r="B194" s="20" t="s">
        <v>45</v>
      </c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>
        <v>1</v>
      </c>
      <c r="I194" s="13"/>
      <c r="J194" s="11"/>
      <c r="K194" s="20" t="s">
        <v>208</v>
      </c>
    </row>
    <row r="195" spans="1:11" x14ac:dyDescent="0.25">
      <c r="A195" s="23"/>
      <c r="B195" s="20" t="s">
        <v>219</v>
      </c>
      <c r="C195" s="13"/>
      <c r="D195" s="39">
        <v>0.45800000000000002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f>EDATE(A194,1)</f>
        <v>39356</v>
      </c>
      <c r="B196" s="20" t="s">
        <v>117</v>
      </c>
      <c r="C196" s="13">
        <v>1.25</v>
      </c>
      <c r="D196" s="39">
        <v>0.41499999999999998</v>
      </c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f t="shared" si="1"/>
        <v>39387</v>
      </c>
      <c r="B197" s="20" t="s">
        <v>220</v>
      </c>
      <c r="C197" s="13">
        <v>1.25</v>
      </c>
      <c r="D197" s="39">
        <v>0.433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1"/>
        <v>39417</v>
      </c>
      <c r="B198" s="20" t="s">
        <v>161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223</v>
      </c>
    </row>
    <row r="199" spans="1:11" x14ac:dyDescent="0.25">
      <c r="A199" s="23"/>
      <c r="B199" s="20" t="s">
        <v>161</v>
      </c>
      <c r="C199" s="13"/>
      <c r="D199" s="39"/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222</v>
      </c>
    </row>
    <row r="200" spans="1:11" x14ac:dyDescent="0.25">
      <c r="A200" s="23"/>
      <c r="B200" s="20" t="s">
        <v>221</v>
      </c>
      <c r="C200" s="13"/>
      <c r="D200" s="39">
        <v>0.30199999999999999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48" t="s">
        <v>82</v>
      </c>
      <c r="B201" s="20"/>
      <c r="C201" s="13"/>
      <c r="D201" s="39"/>
      <c r="E201" s="52" t="s">
        <v>32</v>
      </c>
      <c r="F201" s="20"/>
      <c r="G201" s="13" t="str">
        <f>IF(ISBLANK(Table1[[#This Row],[EARNED]]),"",Table1[[#This Row],[EARNED]])</f>
        <v/>
      </c>
      <c r="H201" s="39"/>
      <c r="I201" s="52" t="s">
        <v>32</v>
      </c>
      <c r="J201" s="11"/>
      <c r="K201" s="20"/>
    </row>
    <row r="202" spans="1:11" x14ac:dyDescent="0.25">
      <c r="A202" s="23">
        <f>EDATE(A198,1)</f>
        <v>39448</v>
      </c>
      <c r="B202" s="20" t="s">
        <v>205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>
        <v>5</v>
      </c>
      <c r="I202" s="13"/>
      <c r="J202" s="11"/>
      <c r="K202" s="20" t="s">
        <v>228</v>
      </c>
    </row>
    <row r="203" spans="1:11" x14ac:dyDescent="0.25">
      <c r="A203" s="23"/>
      <c r="B203" s="20" t="s">
        <v>224</v>
      </c>
      <c r="C203" s="13"/>
      <c r="D203" s="39">
        <v>0.15600000000000003</v>
      </c>
      <c r="E203" s="13"/>
      <c r="F203" s="20"/>
      <c r="G203" s="13" t="str">
        <f>IF(ISBLANK(Table1[[#This Row],[EARNED]]),"",Table1[[#This Row],[EARNED]])</f>
        <v/>
      </c>
      <c r="H203" s="39"/>
      <c r="I203" s="13"/>
      <c r="J203" s="11"/>
      <c r="K203" s="20"/>
    </row>
    <row r="204" spans="1:11" x14ac:dyDescent="0.25">
      <c r="A204" s="23">
        <f>EDATE(A202,1)</f>
        <v>39479</v>
      </c>
      <c r="B204" s="20" t="s">
        <v>45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>
        <v>1</v>
      </c>
      <c r="I204" s="13"/>
      <c r="J204" s="11"/>
      <c r="K204" s="20" t="s">
        <v>229</v>
      </c>
    </row>
    <row r="205" spans="1:11" x14ac:dyDescent="0.25">
      <c r="A205" s="23"/>
      <c r="B205" s="20" t="s">
        <v>173</v>
      </c>
      <c r="C205" s="13"/>
      <c r="D205" s="39">
        <v>0.26</v>
      </c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25">
      <c r="A206" s="23">
        <f>EDATE(A204,1)</f>
        <v>39508</v>
      </c>
      <c r="B206" s="20" t="s">
        <v>45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49">
        <v>39724</v>
      </c>
    </row>
    <row r="207" spans="1:11" x14ac:dyDescent="0.25">
      <c r="A207" s="23"/>
      <c r="B207" s="20" t="s">
        <v>225</v>
      </c>
      <c r="C207" s="13"/>
      <c r="D207" s="39">
        <v>0.26700000000000002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f>EDATE(A206,1)</f>
        <v>39539</v>
      </c>
      <c r="B208" s="20" t="s">
        <v>45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49">
        <v>39756</v>
      </c>
    </row>
    <row r="209" spans="1:11" x14ac:dyDescent="0.25">
      <c r="A209" s="23"/>
      <c r="B209" s="20" t="s">
        <v>45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>
        <v>1</v>
      </c>
      <c r="I209" s="13"/>
      <c r="J209" s="11"/>
      <c r="K209" s="20" t="s">
        <v>230</v>
      </c>
    </row>
    <row r="210" spans="1:11" x14ac:dyDescent="0.25">
      <c r="A210" s="23"/>
      <c r="B210" s="20" t="s">
        <v>154</v>
      </c>
      <c r="C210" s="13"/>
      <c r="D210" s="39">
        <v>0.375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f>EDATE(A208,1)</f>
        <v>39569</v>
      </c>
      <c r="B211" s="20" t="s">
        <v>47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2</v>
      </c>
      <c r="I211" s="13"/>
      <c r="J211" s="11"/>
      <c r="K211" s="20" t="s">
        <v>231</v>
      </c>
    </row>
    <row r="212" spans="1:11" x14ac:dyDescent="0.25">
      <c r="A212" s="23"/>
      <c r="B212" s="20" t="s">
        <v>226</v>
      </c>
      <c r="C212" s="13"/>
      <c r="D212" s="39">
        <v>0.47899999999999998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23">
        <f>EDATE(A211,1)</f>
        <v>39600</v>
      </c>
      <c r="B213" s="20" t="s">
        <v>45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49">
        <v>39758</v>
      </c>
    </row>
    <row r="214" spans="1:11" x14ac:dyDescent="0.25">
      <c r="A214" s="23"/>
      <c r="B214" s="20" t="s">
        <v>45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>
        <v>1</v>
      </c>
      <c r="I214" s="13"/>
      <c r="J214" s="11"/>
      <c r="K214" s="20" t="s">
        <v>227</v>
      </c>
    </row>
    <row r="215" spans="1:11" x14ac:dyDescent="0.25">
      <c r="A215" s="23"/>
      <c r="B215" s="20" t="s">
        <v>232</v>
      </c>
      <c r="C215" s="13"/>
      <c r="D215" s="39">
        <v>0.51200000000000001</v>
      </c>
      <c r="E215" s="13"/>
      <c r="F215" s="20"/>
      <c r="G215" s="13"/>
      <c r="H215" s="39"/>
      <c r="I215" s="13"/>
      <c r="J215" s="11"/>
      <c r="K215" s="20"/>
    </row>
    <row r="216" spans="1:11" x14ac:dyDescent="0.25">
      <c r="A216" s="23">
        <f>EDATE(A213,1)</f>
        <v>39630</v>
      </c>
      <c r="B216" s="20" t="s">
        <v>45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49">
        <v>39728</v>
      </c>
    </row>
    <row r="217" spans="1:11" x14ac:dyDescent="0.25">
      <c r="A217" s="23"/>
      <c r="B217" s="20" t="s">
        <v>45</v>
      </c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>
        <v>1</v>
      </c>
      <c r="I217" s="13"/>
      <c r="J217" s="11"/>
      <c r="K217" s="20" t="s">
        <v>240</v>
      </c>
    </row>
    <row r="218" spans="1:11" x14ac:dyDescent="0.25">
      <c r="A218" s="23"/>
      <c r="B218" s="20" t="s">
        <v>233</v>
      </c>
      <c r="C218" s="13"/>
      <c r="D218" s="39">
        <v>0.71199999999999997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23">
        <f>EDATE(A216,1)</f>
        <v>39661</v>
      </c>
      <c r="B219" s="20" t="s">
        <v>234</v>
      </c>
      <c r="C219" s="13">
        <v>1.25</v>
      </c>
      <c r="D219" s="39">
        <v>0.73099999999999998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23">
        <f t="shared" si="1"/>
        <v>39692</v>
      </c>
      <c r="B220" s="20" t="s">
        <v>45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1</v>
      </c>
      <c r="I220" s="13"/>
      <c r="J220" s="11"/>
      <c r="K220" s="49">
        <v>39730</v>
      </c>
    </row>
    <row r="221" spans="1:11" x14ac:dyDescent="0.25">
      <c r="A221" s="23"/>
      <c r="B221" s="20" t="s">
        <v>45</v>
      </c>
      <c r="C221" s="13"/>
      <c r="D221" s="39"/>
      <c r="E221" s="13"/>
      <c r="F221" s="20"/>
      <c r="G221" s="13" t="str">
        <f>IF(ISBLANK(Table1[[#This Row],[EARNED]]),"",Table1[[#This Row],[EARNED]])</f>
        <v/>
      </c>
      <c r="H221" s="39">
        <v>1</v>
      </c>
      <c r="I221" s="13"/>
      <c r="J221" s="11"/>
      <c r="K221" s="49">
        <v>39791</v>
      </c>
    </row>
    <row r="222" spans="1:11" x14ac:dyDescent="0.25">
      <c r="A222" s="23"/>
      <c r="B222" s="20" t="s">
        <v>235</v>
      </c>
      <c r="C222" s="13"/>
      <c r="D222" s="39">
        <v>0.91700000000000004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f>EDATE(A220,1)</f>
        <v>39722</v>
      </c>
      <c r="B223" s="20" t="s">
        <v>45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20" t="s">
        <v>239</v>
      </c>
    </row>
    <row r="224" spans="1:11" x14ac:dyDescent="0.25">
      <c r="A224" s="23"/>
      <c r="B224" s="20" t="s">
        <v>236</v>
      </c>
      <c r="C224" s="13"/>
      <c r="D224" s="39">
        <v>0.81200000000000006</v>
      </c>
      <c r="E224" s="13"/>
      <c r="F224" s="20"/>
      <c r="G224" s="13" t="str">
        <f>IF(ISBLANK(Table1[[#This Row],[EARNED]]),"",Table1[[#This Row],[EARNED]])</f>
        <v/>
      </c>
      <c r="H224" s="39"/>
      <c r="I224" s="13"/>
      <c r="J224" s="11"/>
      <c r="K224" s="20"/>
    </row>
    <row r="225" spans="1:11" x14ac:dyDescent="0.25">
      <c r="A225" s="23">
        <f>EDATE(A223,1)</f>
        <v>39753</v>
      </c>
      <c r="B225" s="20" t="s">
        <v>237</v>
      </c>
      <c r="C225" s="13">
        <v>1.25</v>
      </c>
      <c r="D225" s="39">
        <v>0.85399999999999998</v>
      </c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23">
        <f t="shared" si="1"/>
        <v>39783</v>
      </c>
      <c r="B226" s="20" t="s">
        <v>62</v>
      </c>
      <c r="C226" s="13">
        <v>1.25</v>
      </c>
      <c r="D226" s="39">
        <v>5</v>
      </c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/>
      <c r="B227" s="20" t="s">
        <v>238</v>
      </c>
      <c r="C227" s="13"/>
      <c r="D227" s="39">
        <v>0.98099999999999998</v>
      </c>
      <c r="E227" s="13"/>
      <c r="F227" s="20"/>
      <c r="G227" s="13" t="str">
        <f>IF(ISBLANK(Table1[[#This Row],[EARNED]]),"",Table1[[#This Row],[EARNED]])</f>
        <v/>
      </c>
      <c r="H227" s="39"/>
      <c r="I227" s="13"/>
      <c r="J227" s="11"/>
      <c r="K227" s="20"/>
    </row>
    <row r="228" spans="1:11" x14ac:dyDescent="0.25">
      <c r="A228" s="48" t="s">
        <v>81</v>
      </c>
      <c r="B228" s="20"/>
      <c r="C228" s="13"/>
      <c r="D228" s="39"/>
      <c r="E228" s="52" t="s">
        <v>32</v>
      </c>
      <c r="F228" s="20"/>
      <c r="G228" s="13" t="str">
        <f>IF(ISBLANK(Table1[[#This Row],[EARNED]]),"",Table1[[#This Row],[EARNED]])</f>
        <v/>
      </c>
      <c r="H228" s="39"/>
      <c r="I228" s="52" t="s">
        <v>32</v>
      </c>
      <c r="J228" s="11"/>
      <c r="K228" s="20"/>
    </row>
    <row r="229" spans="1:11" x14ac:dyDescent="0.25">
      <c r="A229" s="23">
        <f>EDATE(A226,1)</f>
        <v>39814</v>
      </c>
      <c r="B229" s="20" t="s">
        <v>161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 t="s">
        <v>246</v>
      </c>
    </row>
    <row r="230" spans="1:11" x14ac:dyDescent="0.25">
      <c r="A230" s="23"/>
      <c r="B230" s="20" t="s">
        <v>45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>
        <v>1</v>
      </c>
      <c r="I230" s="13"/>
      <c r="J230" s="11"/>
      <c r="K230" s="20" t="s">
        <v>245</v>
      </c>
    </row>
    <row r="231" spans="1:11" x14ac:dyDescent="0.25">
      <c r="A231" s="23"/>
      <c r="B231" s="20" t="s">
        <v>241</v>
      </c>
      <c r="C231" s="13"/>
      <c r="D231" s="39">
        <v>0.97899999999999998</v>
      </c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/>
    </row>
    <row r="232" spans="1:11" x14ac:dyDescent="0.25">
      <c r="A232" s="23">
        <f>EDATE(A229,1)</f>
        <v>39845</v>
      </c>
      <c r="B232" s="20" t="s">
        <v>165</v>
      </c>
      <c r="C232" s="13">
        <v>1.25</v>
      </c>
      <c r="D232" s="39">
        <v>2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 t="s">
        <v>244</v>
      </c>
    </row>
    <row r="233" spans="1:11" x14ac:dyDescent="0.25">
      <c r="A233" s="23"/>
      <c r="B233" s="20" t="s">
        <v>242</v>
      </c>
      <c r="C233" s="13"/>
      <c r="D233" s="39">
        <v>1.127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/>
    </row>
    <row r="234" spans="1:11" x14ac:dyDescent="0.25">
      <c r="A234" s="23">
        <f>EDATE(A232,1)</f>
        <v>39873</v>
      </c>
      <c r="B234" s="20" t="s">
        <v>45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49">
        <v>39875</v>
      </c>
    </row>
    <row r="235" spans="1:11" x14ac:dyDescent="0.25">
      <c r="A235" s="23"/>
      <c r="B235" s="20" t="s">
        <v>45</v>
      </c>
      <c r="C235" s="13"/>
      <c r="D235" s="39"/>
      <c r="E235" s="13"/>
      <c r="F235" s="20"/>
      <c r="G235" s="13" t="str">
        <f>IF(ISBLANK(Table1[[#This Row],[EARNED]]),"",Table1[[#This Row],[EARNED]])</f>
        <v/>
      </c>
      <c r="H235" s="39">
        <v>1</v>
      </c>
      <c r="I235" s="13"/>
      <c r="J235" s="11"/>
      <c r="K235" s="20" t="s">
        <v>243</v>
      </c>
    </row>
    <row r="236" spans="1:11" x14ac:dyDescent="0.25">
      <c r="A236" s="23"/>
      <c r="B236" s="20" t="s">
        <v>247</v>
      </c>
      <c r="C236" s="13"/>
      <c r="D236" s="39">
        <v>0.89600000000000002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f>EDATE(A234,1)</f>
        <v>39904</v>
      </c>
      <c r="B237" s="20" t="s">
        <v>47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2</v>
      </c>
      <c r="I237" s="13"/>
      <c r="J237" s="11"/>
      <c r="K237" s="20" t="s">
        <v>254</v>
      </c>
    </row>
    <row r="238" spans="1:11" x14ac:dyDescent="0.25">
      <c r="A238" s="23"/>
      <c r="B238" s="20" t="s">
        <v>248</v>
      </c>
      <c r="C238" s="13"/>
      <c r="D238" s="39">
        <v>1.0229999999999999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>
        <f>EDATE(A237,1)</f>
        <v>39934</v>
      </c>
      <c r="B239" s="20" t="s">
        <v>45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49">
        <v>39938</v>
      </c>
    </row>
    <row r="240" spans="1:11" x14ac:dyDescent="0.25">
      <c r="A240" s="23"/>
      <c r="B240" s="20" t="s">
        <v>45</v>
      </c>
      <c r="C240" s="13"/>
      <c r="D240" s="39"/>
      <c r="E240" s="13"/>
      <c r="F240" s="20"/>
      <c r="G240" s="13" t="str">
        <f>IF(ISBLANK(Table1[[#This Row],[EARNED]]),"",Table1[[#This Row],[EARNED]])</f>
        <v/>
      </c>
      <c r="H240" s="39">
        <v>1</v>
      </c>
      <c r="I240" s="13"/>
      <c r="J240" s="11"/>
      <c r="K240" s="49">
        <v>40152</v>
      </c>
    </row>
    <row r="241" spans="1:11" x14ac:dyDescent="0.25">
      <c r="A241" s="23"/>
      <c r="B241" s="20" t="s">
        <v>206</v>
      </c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>
        <v>3</v>
      </c>
      <c r="I241" s="13"/>
      <c r="J241" s="11"/>
      <c r="K241" s="20" t="s">
        <v>255</v>
      </c>
    </row>
    <row r="242" spans="1:11" x14ac:dyDescent="0.25">
      <c r="A242" s="23"/>
      <c r="B242" s="20" t="s">
        <v>237</v>
      </c>
      <c r="C242" s="13"/>
      <c r="D242" s="39">
        <v>0.85399999999999998</v>
      </c>
      <c r="E242" s="13"/>
      <c r="F242" s="20"/>
      <c r="G242" s="13" t="str">
        <f>IF(ISBLANK(Table1[[#This Row],[EARNED]]),"",Table1[[#This Row],[EARNED]])</f>
        <v/>
      </c>
      <c r="H242" s="39"/>
      <c r="I242" s="13"/>
      <c r="J242" s="11"/>
      <c r="K242" s="20"/>
    </row>
    <row r="243" spans="1:11" x14ac:dyDescent="0.25">
      <c r="A243" s="23">
        <f>EDATE(A239,1)</f>
        <v>39965</v>
      </c>
      <c r="B243" s="20" t="s">
        <v>45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49">
        <v>40123</v>
      </c>
    </row>
    <row r="244" spans="1:11" x14ac:dyDescent="0.25">
      <c r="A244" s="23"/>
      <c r="B244" s="20" t="s">
        <v>249</v>
      </c>
      <c r="C244" s="13"/>
      <c r="D244" s="39">
        <v>1.26</v>
      </c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20"/>
    </row>
    <row r="245" spans="1:11" x14ac:dyDescent="0.25">
      <c r="A245" s="23">
        <f>EDATE(A243,1)</f>
        <v>39995</v>
      </c>
      <c r="B245" s="20" t="s">
        <v>45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49">
        <v>40001</v>
      </c>
    </row>
    <row r="246" spans="1:11" x14ac:dyDescent="0.25">
      <c r="A246" s="23"/>
      <c r="B246" s="20" t="s">
        <v>45</v>
      </c>
      <c r="C246" s="13"/>
      <c r="D246" s="39"/>
      <c r="E246" s="13"/>
      <c r="F246" s="20"/>
      <c r="G246" s="13" t="str">
        <f>IF(ISBLANK(Table1[[#This Row],[EARNED]]),"",Table1[[#This Row],[EARNED]])</f>
        <v/>
      </c>
      <c r="H246" s="39">
        <v>1</v>
      </c>
      <c r="I246" s="13"/>
      <c r="J246" s="11"/>
      <c r="K246" s="20" t="s">
        <v>256</v>
      </c>
    </row>
    <row r="247" spans="1:11" x14ac:dyDescent="0.25">
      <c r="A247" s="23"/>
      <c r="B247" s="20" t="s">
        <v>45</v>
      </c>
      <c r="C247" s="13"/>
      <c r="D247" s="39"/>
      <c r="E247" s="13"/>
      <c r="F247" s="20"/>
      <c r="G247" s="13" t="str">
        <f>IF(ISBLANK(Table1[[#This Row],[EARNED]]),"",Table1[[#This Row],[EARNED]])</f>
        <v/>
      </c>
      <c r="H247" s="39">
        <v>1</v>
      </c>
      <c r="I247" s="13"/>
      <c r="J247" s="11"/>
      <c r="K247" s="20" t="s">
        <v>257</v>
      </c>
    </row>
    <row r="248" spans="1:11" x14ac:dyDescent="0.25">
      <c r="A248" s="23"/>
      <c r="B248" s="20" t="s">
        <v>47</v>
      </c>
      <c r="C248" s="13"/>
      <c r="D248" s="39"/>
      <c r="E248" s="13"/>
      <c r="F248" s="20"/>
      <c r="G248" s="13" t="str">
        <f>IF(ISBLANK(Table1[[#This Row],[EARNED]]),"",Table1[[#This Row],[EARNED]])</f>
        <v/>
      </c>
      <c r="H248" s="39">
        <v>2</v>
      </c>
      <c r="I248" s="13"/>
      <c r="J248" s="11"/>
      <c r="K248" s="20" t="s">
        <v>258</v>
      </c>
    </row>
    <row r="249" spans="1:11" x14ac:dyDescent="0.25">
      <c r="A249" s="23"/>
      <c r="B249" s="20" t="s">
        <v>250</v>
      </c>
      <c r="C249" s="13"/>
      <c r="D249" s="39">
        <v>0.96499999999999997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25">
      <c r="A250" s="23">
        <f>EDATE(A245,1)</f>
        <v>40026</v>
      </c>
      <c r="B250" s="20" t="s">
        <v>45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20" t="s">
        <v>259</v>
      </c>
    </row>
    <row r="251" spans="1:11" x14ac:dyDescent="0.25">
      <c r="A251" s="23"/>
      <c r="B251" s="20" t="s">
        <v>251</v>
      </c>
      <c r="C251" s="13"/>
      <c r="D251" s="39">
        <v>0.871</v>
      </c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20"/>
    </row>
    <row r="252" spans="1:11" x14ac:dyDescent="0.25">
      <c r="A252" s="23">
        <f>EDATE(A250,1)</f>
        <v>40057</v>
      </c>
      <c r="B252" s="20" t="s">
        <v>47</v>
      </c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>
        <v>2</v>
      </c>
      <c r="I252" s="13"/>
      <c r="J252" s="11"/>
      <c r="K252" s="20" t="s">
        <v>260</v>
      </c>
    </row>
    <row r="253" spans="1:11" x14ac:dyDescent="0.25">
      <c r="A253" s="23"/>
      <c r="B253" s="20" t="s">
        <v>252</v>
      </c>
      <c r="C253" s="13"/>
      <c r="D253" s="39">
        <v>1.1870000000000001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>
        <f>EDATE(A252,1)</f>
        <v>40087</v>
      </c>
      <c r="B254" s="20" t="s">
        <v>45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49">
        <v>40004</v>
      </c>
    </row>
    <row r="255" spans="1:11" x14ac:dyDescent="0.25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>
        <v>1</v>
      </c>
      <c r="I255" s="13"/>
      <c r="J255" s="11"/>
      <c r="K255" s="20" t="s">
        <v>253</v>
      </c>
    </row>
    <row r="256" spans="1:11" x14ac:dyDescent="0.25">
      <c r="A256" s="23"/>
      <c r="B256" s="20" t="s">
        <v>261</v>
      </c>
      <c r="C256" s="13"/>
      <c r="D256" s="39">
        <v>1.573</v>
      </c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25">
      <c r="A257" s="23">
        <f>EDATE(A254,1)</f>
        <v>40118</v>
      </c>
      <c r="B257" s="20" t="s">
        <v>45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1</v>
      </c>
      <c r="I257" s="13"/>
      <c r="J257" s="11"/>
      <c r="K257" s="20" t="s">
        <v>264</v>
      </c>
    </row>
    <row r="258" spans="1:11" x14ac:dyDescent="0.25">
      <c r="A258" s="23"/>
      <c r="B258" s="20" t="s">
        <v>262</v>
      </c>
      <c r="C258" s="13"/>
      <c r="D258" s="39">
        <v>1.173</v>
      </c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25">
      <c r="A259" s="23">
        <f>EDATE(A257,1)</f>
        <v>40148</v>
      </c>
      <c r="B259" s="20" t="s">
        <v>45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1</v>
      </c>
      <c r="I259" s="13"/>
      <c r="J259" s="11"/>
      <c r="K259" s="49">
        <v>39884</v>
      </c>
    </row>
    <row r="260" spans="1:11" x14ac:dyDescent="0.25">
      <c r="A260" s="23"/>
      <c r="B260" s="20" t="s">
        <v>47</v>
      </c>
      <c r="C260" s="13"/>
      <c r="D260" s="39"/>
      <c r="E260" s="13"/>
      <c r="F260" s="20"/>
      <c r="G260" s="13" t="str">
        <f>IF(ISBLANK(Table1[[#This Row],[EARNED]]),"",Table1[[#This Row],[EARNED]])</f>
        <v/>
      </c>
      <c r="H260" s="39">
        <v>2</v>
      </c>
      <c r="I260" s="13"/>
      <c r="J260" s="11"/>
      <c r="K260" s="20" t="s">
        <v>265</v>
      </c>
    </row>
    <row r="261" spans="1:11" x14ac:dyDescent="0.25">
      <c r="A261" s="23"/>
      <c r="B261" s="20" t="s">
        <v>165</v>
      </c>
      <c r="C261" s="13"/>
      <c r="D261" s="39">
        <v>2</v>
      </c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 t="s">
        <v>266</v>
      </c>
    </row>
    <row r="262" spans="1:11" x14ac:dyDescent="0.25">
      <c r="A262" s="23"/>
      <c r="B262" s="20" t="s">
        <v>165</v>
      </c>
      <c r="C262" s="13"/>
      <c r="D262" s="39">
        <v>2</v>
      </c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 t="s">
        <v>267</v>
      </c>
    </row>
    <row r="263" spans="1:11" x14ac:dyDescent="0.25">
      <c r="A263" s="23"/>
      <c r="B263" s="20" t="s">
        <v>263</v>
      </c>
      <c r="C263" s="13"/>
      <c r="D263" s="39">
        <v>0.84799999999999998</v>
      </c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/>
    </row>
    <row r="264" spans="1:11" x14ac:dyDescent="0.25">
      <c r="A264" s="48" t="s">
        <v>80</v>
      </c>
      <c r="B264" s="20"/>
      <c r="C264" s="13"/>
      <c r="D264" s="39"/>
      <c r="E264" s="52" t="s">
        <v>32</v>
      </c>
      <c r="F264" s="20"/>
      <c r="G264" s="13" t="str">
        <f>IF(ISBLANK(Table1[[#This Row],[EARNED]]),"",Table1[[#This Row],[EARNED]])</f>
        <v/>
      </c>
      <c r="H264" s="39"/>
      <c r="I264" s="52" t="s">
        <v>32</v>
      </c>
      <c r="J264" s="11"/>
      <c r="K264" s="20"/>
    </row>
    <row r="265" spans="1:11" x14ac:dyDescent="0.25">
      <c r="A265" s="23">
        <f>EDATE(A259,1)</f>
        <v>40179</v>
      </c>
      <c r="B265" s="20" t="s">
        <v>268</v>
      </c>
      <c r="C265" s="13">
        <v>1.25</v>
      </c>
      <c r="D265" s="39">
        <v>1.0620000000000001</v>
      </c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23">
        <f t="shared" ref="A266:A376" si="2">EDATE(A265,1)</f>
        <v>40210</v>
      </c>
      <c r="B266" s="20" t="s">
        <v>47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2</v>
      </c>
      <c r="I266" s="13"/>
      <c r="J266" s="11"/>
      <c r="K266" s="20" t="s">
        <v>272</v>
      </c>
    </row>
    <row r="267" spans="1:11" x14ac:dyDescent="0.25">
      <c r="A267" s="23"/>
      <c r="B267" s="20" t="s">
        <v>269</v>
      </c>
      <c r="C267" s="13"/>
      <c r="D267" s="39">
        <v>1.256</v>
      </c>
      <c r="E267" s="13"/>
      <c r="F267" s="20"/>
      <c r="G267" s="13" t="str">
        <f>IF(ISBLANK(Table1[[#This Row],[EARNED]]),"",Table1[[#This Row],[EARNED]])</f>
        <v/>
      </c>
      <c r="H267" s="39"/>
      <c r="I267" s="13"/>
      <c r="J267" s="11"/>
      <c r="K267" s="20"/>
    </row>
    <row r="268" spans="1:11" x14ac:dyDescent="0.25">
      <c r="A268" s="23">
        <f>EDATE(A266,1)</f>
        <v>40238</v>
      </c>
      <c r="B268" s="20" t="s">
        <v>45</v>
      </c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>
        <v>1</v>
      </c>
      <c r="I268" s="13"/>
      <c r="J268" s="11"/>
      <c r="K268" s="20" t="s">
        <v>273</v>
      </c>
    </row>
    <row r="269" spans="1:11" x14ac:dyDescent="0.25">
      <c r="A269" s="23"/>
      <c r="B269" s="20" t="s">
        <v>270</v>
      </c>
      <c r="C269" s="13"/>
      <c r="D269" s="39">
        <v>1.3480000000000001</v>
      </c>
      <c r="E269" s="13"/>
      <c r="F269" s="20"/>
      <c r="G269" s="13" t="str">
        <f>IF(ISBLANK(Table1[[#This Row],[EARNED]]),"",Table1[[#This Row],[EARNED]])</f>
        <v/>
      </c>
      <c r="H269" s="39"/>
      <c r="I269" s="13"/>
      <c r="J269" s="11"/>
      <c r="K269" s="20"/>
    </row>
    <row r="270" spans="1:11" x14ac:dyDescent="0.25">
      <c r="A270" s="23">
        <f>EDATE(A268,1)</f>
        <v>40269</v>
      </c>
      <c r="B270" s="20" t="s">
        <v>45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>
        <v>1</v>
      </c>
      <c r="I270" s="13"/>
      <c r="J270" s="11"/>
      <c r="K270" s="20" t="s">
        <v>274</v>
      </c>
    </row>
    <row r="271" spans="1:11" x14ac:dyDescent="0.25">
      <c r="A271" s="23"/>
      <c r="B271" s="20" t="s">
        <v>271</v>
      </c>
      <c r="C271" s="13"/>
      <c r="D271" s="39">
        <v>3.1850000000000001</v>
      </c>
      <c r="E271" s="13"/>
      <c r="F271" s="20"/>
      <c r="G271" s="13" t="str">
        <f>IF(ISBLANK(Table1[[#This Row],[EARNED]]),"",Table1[[#This Row],[EARNED]])</f>
        <v/>
      </c>
      <c r="H271" s="39"/>
      <c r="I271" s="13"/>
      <c r="J271" s="11"/>
      <c r="K271" s="20"/>
    </row>
    <row r="272" spans="1:11" x14ac:dyDescent="0.25">
      <c r="A272" s="23">
        <f>EDATE(A270,1)</f>
        <v>40299</v>
      </c>
      <c r="B272" s="20" t="s">
        <v>189</v>
      </c>
      <c r="C272" s="13">
        <v>1.25</v>
      </c>
      <c r="D272" s="39">
        <v>0.56699999999999995</v>
      </c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25">
      <c r="A273" s="23">
        <f t="shared" si="2"/>
        <v>40330</v>
      </c>
      <c r="B273" s="20" t="s">
        <v>45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20" t="s">
        <v>275</v>
      </c>
    </row>
    <row r="274" spans="1:11" x14ac:dyDescent="0.25">
      <c r="A274" s="23"/>
      <c r="B274" s="20" t="s">
        <v>45</v>
      </c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>
        <v>1</v>
      </c>
      <c r="I274" s="13"/>
      <c r="J274" s="11"/>
      <c r="K274" s="49">
        <v>40184</v>
      </c>
    </row>
    <row r="275" spans="1:11" x14ac:dyDescent="0.25">
      <c r="A275" s="23"/>
      <c r="B275" s="20" t="s">
        <v>45</v>
      </c>
      <c r="C275" s="13"/>
      <c r="D275" s="39"/>
      <c r="E275" s="13"/>
      <c r="F275" s="20"/>
      <c r="G275" s="13" t="str">
        <f>IF(ISBLANK(Table1[[#This Row],[EARNED]]),"",Table1[[#This Row],[EARNED]])</f>
        <v/>
      </c>
      <c r="H275" s="39">
        <v>1</v>
      </c>
      <c r="I275" s="13"/>
      <c r="J275" s="11"/>
      <c r="K275" s="20" t="s">
        <v>276</v>
      </c>
    </row>
    <row r="276" spans="1:11" x14ac:dyDescent="0.25">
      <c r="A276" s="23"/>
      <c r="B276" s="20" t="s">
        <v>45</v>
      </c>
      <c r="C276" s="13"/>
      <c r="D276" s="39"/>
      <c r="E276" s="13"/>
      <c r="F276" s="20"/>
      <c r="G276" s="13" t="str">
        <f>IF(ISBLANK(Table1[[#This Row],[EARNED]]),"",Table1[[#This Row],[EARNED]])</f>
        <v/>
      </c>
      <c r="H276" s="39">
        <v>1</v>
      </c>
      <c r="I276" s="13"/>
      <c r="J276" s="11"/>
      <c r="K276" s="20" t="s">
        <v>285</v>
      </c>
    </row>
    <row r="277" spans="1:11" x14ac:dyDescent="0.25">
      <c r="A277" s="23"/>
      <c r="B277" s="20" t="s">
        <v>277</v>
      </c>
      <c r="C277" s="13"/>
      <c r="D277" s="39">
        <v>3.1310000000000002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f>EDATE(A273,1)</f>
        <v>40360</v>
      </c>
      <c r="B278" s="20" t="s">
        <v>45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1</v>
      </c>
      <c r="I278" s="13"/>
      <c r="J278" s="11"/>
      <c r="K278" s="49">
        <v>40185</v>
      </c>
    </row>
    <row r="279" spans="1:11" x14ac:dyDescent="0.25">
      <c r="A279" s="23"/>
      <c r="B279" s="20" t="s">
        <v>45</v>
      </c>
      <c r="C279" s="13"/>
      <c r="D279" s="39"/>
      <c r="E279" s="13"/>
      <c r="F279" s="20"/>
      <c r="G279" s="13" t="str">
        <f>IF(ISBLANK(Table1[[#This Row],[EARNED]]),"",Table1[[#This Row],[EARNED]])</f>
        <v/>
      </c>
      <c r="H279" s="39">
        <v>1</v>
      </c>
      <c r="I279" s="13"/>
      <c r="J279" s="11"/>
      <c r="K279" s="20" t="s">
        <v>286</v>
      </c>
    </row>
    <row r="280" spans="1:11" x14ac:dyDescent="0.25">
      <c r="A280" s="23"/>
      <c r="B280" s="20" t="s">
        <v>45</v>
      </c>
      <c r="C280" s="13"/>
      <c r="D280" s="39"/>
      <c r="E280" s="13"/>
      <c r="F280" s="20"/>
      <c r="G280" s="13" t="str">
        <f>IF(ISBLANK(Table1[[#This Row],[EARNED]]),"",Table1[[#This Row],[EARNED]])</f>
        <v/>
      </c>
      <c r="H280" s="39">
        <v>1</v>
      </c>
      <c r="I280" s="13"/>
      <c r="J280" s="11"/>
      <c r="K280" s="20" t="s">
        <v>287</v>
      </c>
    </row>
    <row r="281" spans="1:11" x14ac:dyDescent="0.25">
      <c r="A281" s="23"/>
      <c r="B281" s="20" t="s">
        <v>278</v>
      </c>
      <c r="C281" s="13"/>
      <c r="D281" s="39">
        <v>2.4249999999999998</v>
      </c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/>
    </row>
    <row r="282" spans="1:11" x14ac:dyDescent="0.25">
      <c r="A282" s="23">
        <f>EDATE(A278,1)</f>
        <v>40391</v>
      </c>
      <c r="B282" s="20" t="s">
        <v>45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20" t="s">
        <v>288</v>
      </c>
    </row>
    <row r="283" spans="1:11" x14ac:dyDescent="0.25">
      <c r="A283" s="23"/>
      <c r="B283" s="20" t="s">
        <v>45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>
        <v>1</v>
      </c>
      <c r="I283" s="13"/>
      <c r="J283" s="11"/>
      <c r="K283" s="49">
        <v>40306</v>
      </c>
    </row>
    <row r="284" spans="1:11" x14ac:dyDescent="0.25">
      <c r="A284" s="23"/>
      <c r="B284" s="20" t="s">
        <v>45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>
        <v>1</v>
      </c>
      <c r="I284" s="13"/>
      <c r="J284" s="11"/>
      <c r="K284" s="20" t="s">
        <v>289</v>
      </c>
    </row>
    <row r="285" spans="1:11" x14ac:dyDescent="0.25">
      <c r="A285" s="23"/>
      <c r="B285" s="20" t="s">
        <v>279</v>
      </c>
      <c r="C285" s="13"/>
      <c r="D285" s="39">
        <v>0.11700000000000001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/>
    </row>
    <row r="286" spans="1:11" x14ac:dyDescent="0.25">
      <c r="A286" s="23">
        <f>EDATE(A282,1)</f>
        <v>40422</v>
      </c>
      <c r="B286" s="20" t="s">
        <v>45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20" t="s">
        <v>290</v>
      </c>
    </row>
    <row r="287" spans="1:11" x14ac:dyDescent="0.25">
      <c r="A287" s="23"/>
      <c r="B287" s="20" t="s">
        <v>280</v>
      </c>
      <c r="C287" s="13"/>
      <c r="D287" s="39">
        <v>0.33500000000000002</v>
      </c>
      <c r="E287" s="13"/>
      <c r="F287" s="20"/>
      <c r="G287" s="13" t="str">
        <f>IF(ISBLANK(Table1[[#This Row],[EARNED]]),"",Table1[[#This Row],[EARNED]])</f>
        <v/>
      </c>
      <c r="H287" s="39"/>
      <c r="I287" s="13"/>
      <c r="J287" s="11"/>
      <c r="K287" s="20"/>
    </row>
    <row r="288" spans="1:11" x14ac:dyDescent="0.25">
      <c r="A288" s="23">
        <f>EDATE(A286,1)</f>
        <v>40452</v>
      </c>
      <c r="B288" s="20" t="s">
        <v>45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1</v>
      </c>
      <c r="I288" s="13"/>
      <c r="J288" s="11"/>
      <c r="K288" s="49">
        <v>40492</v>
      </c>
    </row>
    <row r="289" spans="1:11" x14ac:dyDescent="0.25">
      <c r="A289" s="23"/>
      <c r="B289" s="20" t="s">
        <v>47</v>
      </c>
      <c r="C289" s="13"/>
      <c r="D289" s="39"/>
      <c r="E289" s="13"/>
      <c r="F289" s="20"/>
      <c r="G289" s="13" t="str">
        <f>IF(ISBLANK(Table1[[#This Row],[EARNED]]),"",Table1[[#This Row],[EARNED]])</f>
        <v/>
      </c>
      <c r="H289" s="39">
        <v>2</v>
      </c>
      <c r="I289" s="13"/>
      <c r="J289" s="11"/>
      <c r="K289" s="20" t="s">
        <v>291</v>
      </c>
    </row>
    <row r="290" spans="1:11" x14ac:dyDescent="0.25">
      <c r="A290" s="23"/>
      <c r="B290" s="20" t="s">
        <v>45</v>
      </c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>
        <v>1</v>
      </c>
      <c r="I290" s="13"/>
      <c r="J290" s="11"/>
      <c r="K290" s="20" t="s">
        <v>292</v>
      </c>
    </row>
    <row r="291" spans="1:11" x14ac:dyDescent="0.25">
      <c r="A291" s="23"/>
      <c r="B291" s="20" t="s">
        <v>45</v>
      </c>
      <c r="C291" s="13"/>
      <c r="D291" s="39"/>
      <c r="E291" s="13"/>
      <c r="F291" s="20"/>
      <c r="G291" s="13" t="str">
        <f>IF(ISBLANK(Table1[[#This Row],[EARNED]]),"",Table1[[#This Row],[EARNED]])</f>
        <v/>
      </c>
      <c r="H291" s="39">
        <v>1</v>
      </c>
      <c r="I291" s="13"/>
      <c r="J291" s="11"/>
      <c r="K291" s="20" t="s">
        <v>293</v>
      </c>
    </row>
    <row r="292" spans="1:11" x14ac:dyDescent="0.25">
      <c r="A292" s="23"/>
      <c r="B292" s="20" t="s">
        <v>281</v>
      </c>
      <c r="C292" s="13"/>
      <c r="D292" s="39">
        <v>0.76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25">
      <c r="A293" s="23">
        <f>EDATE(A288,1)</f>
        <v>40483</v>
      </c>
      <c r="B293" s="20" t="s">
        <v>206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3</v>
      </c>
      <c r="I293" s="13"/>
      <c r="J293" s="11"/>
      <c r="K293" s="20" t="s">
        <v>284</v>
      </c>
    </row>
    <row r="294" spans="1:11" x14ac:dyDescent="0.25">
      <c r="A294" s="23"/>
      <c r="B294" s="20" t="s">
        <v>282</v>
      </c>
      <c r="C294" s="13"/>
      <c r="D294" s="39">
        <v>3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 t="s">
        <v>283</v>
      </c>
    </row>
    <row r="295" spans="1:11" x14ac:dyDescent="0.25">
      <c r="A295" s="23"/>
      <c r="B295" s="20" t="s">
        <v>45</v>
      </c>
      <c r="C295" s="13"/>
      <c r="D295" s="39"/>
      <c r="E295" s="13"/>
      <c r="F295" s="20"/>
      <c r="G295" s="13" t="str">
        <f>IF(ISBLANK(Table1[[#This Row],[EARNED]]),"",Table1[[#This Row],[EARNED]])</f>
        <v/>
      </c>
      <c r="H295" s="39">
        <v>1</v>
      </c>
      <c r="I295" s="13"/>
      <c r="J295" s="11"/>
      <c r="K295" s="49">
        <v>40433</v>
      </c>
    </row>
    <row r="296" spans="1:11" x14ac:dyDescent="0.25">
      <c r="A296" s="23"/>
      <c r="B296" s="20" t="s">
        <v>294</v>
      </c>
      <c r="C296" s="13"/>
      <c r="D296" s="39">
        <v>8.3290000000000006</v>
      </c>
      <c r="E296" s="13"/>
      <c r="F296" s="20"/>
      <c r="G296" s="13"/>
      <c r="H296" s="39"/>
      <c r="I296" s="13"/>
      <c r="J296" s="11"/>
      <c r="K296" s="49"/>
    </row>
    <row r="297" spans="1:11" x14ac:dyDescent="0.25">
      <c r="A297" s="23">
        <f>EDATE(A293,1)</f>
        <v>40513</v>
      </c>
      <c r="B297" s="20" t="s">
        <v>295</v>
      </c>
      <c r="C297" s="13">
        <v>1.25</v>
      </c>
      <c r="D297" s="39">
        <v>0.75800000000000001</v>
      </c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25">
      <c r="A298" s="48" t="s">
        <v>79</v>
      </c>
      <c r="B298" s="20"/>
      <c r="C298" s="13"/>
      <c r="D298" s="39"/>
      <c r="E298" s="52" t="s">
        <v>32</v>
      </c>
      <c r="F298" s="20"/>
      <c r="G298" s="13" t="str">
        <f>IF(ISBLANK(Table1[[#This Row],[EARNED]]),"",Table1[[#This Row],[EARNED]])</f>
        <v/>
      </c>
      <c r="H298" s="39"/>
      <c r="I298" s="52" t="s">
        <v>32</v>
      </c>
      <c r="J298" s="11"/>
      <c r="K298" s="20"/>
    </row>
    <row r="299" spans="1:11" x14ac:dyDescent="0.25">
      <c r="A299" s="23">
        <f>EDATE(A297,1)</f>
        <v>40544</v>
      </c>
      <c r="B299" s="20" t="s">
        <v>45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>
        <v>1</v>
      </c>
      <c r="I299" s="13"/>
      <c r="J299" s="11"/>
      <c r="K299" s="20" t="s">
        <v>304</v>
      </c>
    </row>
    <row r="300" spans="1:11" x14ac:dyDescent="0.25">
      <c r="A300" s="23"/>
      <c r="B300" s="20" t="s">
        <v>296</v>
      </c>
      <c r="C300" s="13"/>
      <c r="D300" s="39">
        <v>4.6479999999999997</v>
      </c>
      <c r="E300" s="13"/>
      <c r="F300" s="20"/>
      <c r="G300" s="13" t="str">
        <f>IF(ISBLANK(Table1[[#This Row],[EARNED]]),"",Table1[[#This Row],[EARNED]])</f>
        <v/>
      </c>
      <c r="H300" s="39"/>
      <c r="I300" s="13"/>
      <c r="J300" s="11"/>
      <c r="K300" s="20"/>
    </row>
    <row r="301" spans="1:11" x14ac:dyDescent="0.25">
      <c r="A301" s="23">
        <f>EDATE(A299,1)</f>
        <v>40575</v>
      </c>
      <c r="B301" s="20" t="s">
        <v>45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20" t="s">
        <v>305</v>
      </c>
    </row>
    <row r="302" spans="1:11" x14ac:dyDescent="0.25">
      <c r="A302" s="23"/>
      <c r="B302" s="20" t="s">
        <v>45</v>
      </c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>
        <v>1</v>
      </c>
      <c r="I302" s="13"/>
      <c r="J302" s="11"/>
      <c r="K302" s="20" t="s">
        <v>306</v>
      </c>
    </row>
    <row r="303" spans="1:11" x14ac:dyDescent="0.25">
      <c r="A303" s="23"/>
      <c r="B303" s="20" t="s">
        <v>297</v>
      </c>
      <c r="C303" s="13"/>
      <c r="D303" s="39">
        <v>2</v>
      </c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25">
      <c r="A304" s="23">
        <f>EDATE(A301,1)</f>
        <v>40603</v>
      </c>
      <c r="B304" s="20" t="s">
        <v>45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20" t="s">
        <v>307</v>
      </c>
    </row>
    <row r="305" spans="1:11" x14ac:dyDescent="0.25">
      <c r="A305" s="23"/>
      <c r="B305" s="20" t="s">
        <v>298</v>
      </c>
      <c r="C305" s="13"/>
      <c r="D305" s="39">
        <v>2.34</v>
      </c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/>
    </row>
    <row r="306" spans="1:11" x14ac:dyDescent="0.25">
      <c r="A306" s="23">
        <f>EDATE(A304,1)</f>
        <v>40634</v>
      </c>
      <c r="B306" s="20" t="s">
        <v>299</v>
      </c>
      <c r="C306" s="13">
        <v>1.25</v>
      </c>
      <c r="D306" s="39">
        <v>1.754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f t="shared" si="2"/>
        <v>40664</v>
      </c>
      <c r="B307" s="20" t="s">
        <v>300</v>
      </c>
      <c r="C307" s="13">
        <v>1.25</v>
      </c>
      <c r="D307" s="39">
        <v>17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f t="shared" si="2"/>
        <v>40695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25">
      <c r="A309" s="23">
        <f t="shared" si="2"/>
        <v>40725</v>
      </c>
      <c r="B309" s="20" t="s">
        <v>301</v>
      </c>
      <c r="C309" s="13">
        <v>1.25</v>
      </c>
      <c r="D309" s="39">
        <v>4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f t="shared" si="2"/>
        <v>40756</v>
      </c>
      <c r="B310" s="20" t="s">
        <v>301</v>
      </c>
      <c r="C310" s="13">
        <v>1.25</v>
      </c>
      <c r="D310" s="39">
        <v>4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f t="shared" si="2"/>
        <v>40787</v>
      </c>
      <c r="B311" s="20" t="s">
        <v>45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20" t="s">
        <v>308</v>
      </c>
    </row>
    <row r="312" spans="1:11" x14ac:dyDescent="0.25">
      <c r="A312" s="23"/>
      <c r="B312" s="20" t="s">
        <v>302</v>
      </c>
      <c r="C312" s="13"/>
      <c r="D312" s="39">
        <v>1</v>
      </c>
      <c r="E312" s="13"/>
      <c r="F312" s="20"/>
      <c r="G312" s="13" t="str">
        <f>IF(ISBLANK(Table1[[#This Row],[EARNED]]),"",Table1[[#This Row],[EARNED]])</f>
        <v/>
      </c>
      <c r="H312" s="39"/>
      <c r="I312" s="13"/>
      <c r="J312" s="11"/>
      <c r="K312" s="20"/>
    </row>
    <row r="313" spans="1:11" x14ac:dyDescent="0.25">
      <c r="A313" s="23">
        <f>EDATE(A311,1)</f>
        <v>40817</v>
      </c>
      <c r="B313" s="20" t="s">
        <v>302</v>
      </c>
      <c r="C313" s="13">
        <v>1.25</v>
      </c>
      <c r="D313" s="39">
        <v>1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25">
      <c r="A314" s="23">
        <f t="shared" si="2"/>
        <v>40848</v>
      </c>
      <c r="B314" s="20" t="s">
        <v>45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>
        <v>1</v>
      </c>
      <c r="I314" s="13"/>
      <c r="J314" s="11"/>
      <c r="K314" s="20" t="s">
        <v>303</v>
      </c>
    </row>
    <row r="315" spans="1:11" x14ac:dyDescent="0.25">
      <c r="A315" s="23"/>
      <c r="B315" s="20" t="s">
        <v>45</v>
      </c>
      <c r="C315" s="13"/>
      <c r="D315" s="39"/>
      <c r="E315" s="13"/>
      <c r="F315" s="20"/>
      <c r="G315" s="13" t="str">
        <f>IF(ISBLANK(Table1[[#This Row],[EARNED]]),"",Table1[[#This Row],[EARNED]])</f>
        <v/>
      </c>
      <c r="H315" s="39">
        <v>1</v>
      </c>
      <c r="I315" s="13"/>
      <c r="J315" s="11"/>
      <c r="K315" s="49">
        <v>40555</v>
      </c>
    </row>
    <row r="316" spans="1:11" x14ac:dyDescent="0.25">
      <c r="A316" s="23"/>
      <c r="B316" s="20" t="s">
        <v>309</v>
      </c>
      <c r="C316" s="13"/>
      <c r="D316" s="39">
        <v>0.39800000000000002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49"/>
    </row>
    <row r="317" spans="1:11" x14ac:dyDescent="0.25">
      <c r="A317" s="23">
        <f>EDATE(A314,1)</f>
        <v>40878</v>
      </c>
      <c r="B317" s="20" t="s">
        <v>310</v>
      </c>
      <c r="C317" s="13">
        <v>1.25</v>
      </c>
      <c r="D317" s="39">
        <v>4</v>
      </c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 t="s">
        <v>312</v>
      </c>
    </row>
    <row r="318" spans="1:11" x14ac:dyDescent="0.25">
      <c r="A318" s="23"/>
      <c r="B318" s="20" t="s">
        <v>45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1</v>
      </c>
      <c r="I318" s="13"/>
      <c r="J318" s="11"/>
      <c r="K318" s="20" t="s">
        <v>313</v>
      </c>
    </row>
    <row r="319" spans="1:11" x14ac:dyDescent="0.25">
      <c r="A319" s="23"/>
      <c r="B319" s="20" t="s">
        <v>311</v>
      </c>
      <c r="C319" s="13"/>
      <c r="D319" s="39">
        <v>1.7269999999999999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48" t="s">
        <v>78</v>
      </c>
      <c r="B320" s="20"/>
      <c r="C320" s="13"/>
      <c r="D320" s="39"/>
      <c r="E320" s="52" t="s">
        <v>32</v>
      </c>
      <c r="F320" s="20"/>
      <c r="G320" s="13" t="str">
        <f>IF(ISBLANK(Table1[[#This Row],[EARNED]]),"",Table1[[#This Row],[EARNED]])</f>
        <v/>
      </c>
      <c r="H320" s="39"/>
      <c r="I320" s="52" t="s">
        <v>32</v>
      </c>
      <c r="J320" s="11"/>
      <c r="K320" s="20"/>
    </row>
    <row r="321" spans="1:11" x14ac:dyDescent="0.25">
      <c r="A321" s="23">
        <f>EDATE(A317,1)</f>
        <v>40909</v>
      </c>
      <c r="B321" s="20" t="s">
        <v>314</v>
      </c>
      <c r="C321" s="13">
        <v>1.25</v>
      </c>
      <c r="D321" s="39">
        <v>1.4350000000000001</v>
      </c>
      <c r="E321" s="13"/>
      <c r="F321" s="20"/>
      <c r="G321" s="13">
        <f>IF(ISBLANK(Table1[[#This Row],[EARNED]]),"",Table1[[#This Row],[EARNED]])</f>
        <v>1.25</v>
      </c>
      <c r="H321" s="39"/>
      <c r="I321" s="13"/>
      <c r="J321" s="11"/>
      <c r="K321" s="20"/>
    </row>
    <row r="322" spans="1:11" x14ac:dyDescent="0.25">
      <c r="A322" s="23">
        <f t="shared" si="2"/>
        <v>40940</v>
      </c>
      <c r="B322" s="20" t="s">
        <v>315</v>
      </c>
      <c r="C322" s="13">
        <v>1.25</v>
      </c>
      <c r="D322" s="39">
        <v>1.052</v>
      </c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25">
      <c r="A323" s="23">
        <f t="shared" si="2"/>
        <v>40969</v>
      </c>
      <c r="B323" s="20" t="s">
        <v>316</v>
      </c>
      <c r="C323" s="13">
        <v>1.25</v>
      </c>
      <c r="D323" s="39">
        <v>1.577</v>
      </c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f t="shared" si="2"/>
        <v>41000</v>
      </c>
      <c r="B324" s="20" t="s">
        <v>317</v>
      </c>
      <c r="C324" s="13">
        <v>1.25</v>
      </c>
      <c r="D324" s="39">
        <v>0.60799999999999998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f t="shared" si="2"/>
        <v>41030</v>
      </c>
      <c r="B325" s="20" t="s">
        <v>318</v>
      </c>
      <c r="C325" s="13">
        <v>1.25</v>
      </c>
      <c r="D325" s="39">
        <v>1.45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>
        <f t="shared" si="2"/>
        <v>41061</v>
      </c>
      <c r="B326" s="20" t="s">
        <v>319</v>
      </c>
      <c r="C326" s="13">
        <v>1.25</v>
      </c>
      <c r="D326" s="39">
        <v>0.83099999999999996</v>
      </c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25">
      <c r="A327" s="23">
        <f t="shared" si="2"/>
        <v>41091</v>
      </c>
      <c r="B327" s="20" t="s">
        <v>320</v>
      </c>
      <c r="C327" s="13">
        <v>1.25</v>
      </c>
      <c r="D327" s="39">
        <v>1.2210000000000001</v>
      </c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25">
      <c r="A328" s="23">
        <f t="shared" si="2"/>
        <v>41122</v>
      </c>
      <c r="B328" s="20" t="s">
        <v>45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1</v>
      </c>
      <c r="I328" s="13"/>
      <c r="J328" s="11"/>
      <c r="K328" s="20" t="s">
        <v>329</v>
      </c>
    </row>
    <row r="329" spans="1:11" x14ac:dyDescent="0.25">
      <c r="A329" s="23"/>
      <c r="B329" s="20" t="s">
        <v>321</v>
      </c>
      <c r="C329" s="13"/>
      <c r="D329" s="39">
        <v>5.1769999999999996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23">
        <f>EDATE(A328,1)</f>
        <v>41153</v>
      </c>
      <c r="B330" s="20" t="s">
        <v>322</v>
      </c>
      <c r="C330" s="13">
        <v>1.25</v>
      </c>
      <c r="D330" s="39">
        <v>1.585</v>
      </c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/>
    </row>
    <row r="331" spans="1:11" x14ac:dyDescent="0.25">
      <c r="A331" s="23">
        <f t="shared" si="2"/>
        <v>41183</v>
      </c>
      <c r="B331" s="20" t="s">
        <v>323</v>
      </c>
      <c r="C331" s="13">
        <v>1.25</v>
      </c>
      <c r="D331" s="39">
        <v>2.7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25">
      <c r="A332" s="23">
        <f t="shared" si="2"/>
        <v>41214</v>
      </c>
      <c r="B332" s="20" t="s">
        <v>324</v>
      </c>
      <c r="C332" s="13">
        <v>1.25</v>
      </c>
      <c r="D332" s="39">
        <v>3.14</v>
      </c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25">
      <c r="A333" s="23">
        <f t="shared" si="2"/>
        <v>41244</v>
      </c>
      <c r="B333" s="20" t="s">
        <v>325</v>
      </c>
      <c r="C333" s="13">
        <v>1.25</v>
      </c>
      <c r="D333" s="39">
        <v>1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 t="s">
        <v>328</v>
      </c>
    </row>
    <row r="334" spans="1:11" x14ac:dyDescent="0.25">
      <c r="A334" s="23"/>
      <c r="B334" s="20" t="s">
        <v>282</v>
      </c>
      <c r="C334" s="13"/>
      <c r="D334" s="39">
        <v>3</v>
      </c>
      <c r="E334" s="13"/>
      <c r="F334" s="20"/>
      <c r="G334" s="13" t="str">
        <f>IF(ISBLANK(Table1[[#This Row],[EARNED]]),"",Table1[[#This Row],[EARNED]])</f>
        <v/>
      </c>
      <c r="H334" s="39"/>
      <c r="I334" s="13"/>
      <c r="J334" s="11"/>
      <c r="K334" s="20" t="s">
        <v>327</v>
      </c>
    </row>
    <row r="335" spans="1:11" x14ac:dyDescent="0.25">
      <c r="A335" s="23"/>
      <c r="B335" s="20" t="s">
        <v>326</v>
      </c>
      <c r="C335" s="13"/>
      <c r="D335" s="39">
        <v>2.8040000000000003</v>
      </c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/>
    </row>
    <row r="336" spans="1:11" x14ac:dyDescent="0.25">
      <c r="A336" s="48" t="s">
        <v>77</v>
      </c>
      <c r="B336" s="20"/>
      <c r="C336" s="13"/>
      <c r="D336" s="39"/>
      <c r="E336" s="52" t="s">
        <v>32</v>
      </c>
      <c r="F336" s="20"/>
      <c r="G336" s="13" t="str">
        <f>IF(ISBLANK(Table1[[#This Row],[EARNED]]),"",Table1[[#This Row],[EARNED]])</f>
        <v/>
      </c>
      <c r="H336" s="39"/>
      <c r="I336" s="52" t="s">
        <v>32</v>
      </c>
      <c r="J336" s="11"/>
      <c r="K336" s="20"/>
    </row>
    <row r="337" spans="1:11" x14ac:dyDescent="0.25">
      <c r="A337" s="23">
        <f>EDATE(A333,1)</f>
        <v>41275</v>
      </c>
      <c r="B337" s="20" t="s">
        <v>330</v>
      </c>
      <c r="C337" s="13">
        <v>1.25</v>
      </c>
      <c r="D337" s="39">
        <v>0.92100000000000004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25">
      <c r="A338" s="23">
        <f t="shared" si="2"/>
        <v>41306</v>
      </c>
      <c r="B338" s="20"/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f t="shared" si="2"/>
        <v>41334</v>
      </c>
      <c r="B339" s="20"/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25">
      <c r="A340" s="23">
        <f t="shared" si="2"/>
        <v>41365</v>
      </c>
      <c r="B340" s="20" t="s">
        <v>45</v>
      </c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>
        <v>1</v>
      </c>
      <c r="I340" s="13"/>
      <c r="J340" s="11"/>
      <c r="K340" s="54">
        <v>44990</v>
      </c>
    </row>
    <row r="341" spans="1:11" x14ac:dyDescent="0.25">
      <c r="A341" s="23"/>
      <c r="B341" s="20" t="s">
        <v>331</v>
      </c>
      <c r="C341" s="13"/>
      <c r="D341" s="39">
        <v>1.385</v>
      </c>
      <c r="E341" s="13">
        <f>SUM(Table1[EARNED])-SUM(Table1[Absence Undertime W/ Pay])+CONVERTION!$A$3</f>
        <v>27.555000000000007</v>
      </c>
      <c r="F341" s="20"/>
      <c r="G341" s="13" t="str">
        <f>IF(ISBLANK(Table1[[#This Row],[EARNED]]),"",Table1[[#This Row],[EARNED]])</f>
        <v/>
      </c>
      <c r="H341" s="39"/>
      <c r="I341" s="13">
        <f>SUM(Table1[[EARNED ]])-SUM(Table1[Absence Undertime  W/ Pay])+CONVERTION!$B$3</f>
        <v>148.5</v>
      </c>
      <c r="J341" s="11"/>
      <c r="K341" s="20"/>
    </row>
    <row r="342" spans="1:11" x14ac:dyDescent="0.25">
      <c r="A342" s="23">
        <f>EDATE(A340,1)</f>
        <v>41395</v>
      </c>
      <c r="B342" s="20" t="s">
        <v>332</v>
      </c>
      <c r="C342" s="13">
        <v>1.25</v>
      </c>
      <c r="D342" s="39">
        <v>3.6560000000000001</v>
      </c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25">
      <c r="A343" s="23">
        <f t="shared" si="2"/>
        <v>41426</v>
      </c>
      <c r="B343" s="20" t="s">
        <v>45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20" t="s">
        <v>345</v>
      </c>
    </row>
    <row r="344" spans="1:11" x14ac:dyDescent="0.25">
      <c r="A344" s="23"/>
      <c r="B344" s="20" t="s">
        <v>333</v>
      </c>
      <c r="C344" s="13"/>
      <c r="D344" s="39">
        <v>1.794</v>
      </c>
      <c r="E344" s="13">
        <f>SUM(Table1[EARNED])-SUM(Table1[Absence Undertime W/ Pay])+CONVERTION!$A$3</f>
        <v>27.555000000000007</v>
      </c>
      <c r="F344" s="20"/>
      <c r="G344" s="13" t="str">
        <f>IF(ISBLANK(Table1[[#This Row],[EARNED]]),"",Table1[[#This Row],[EARNED]])</f>
        <v/>
      </c>
      <c r="H344" s="39"/>
      <c r="I344" s="13">
        <f>SUM(Table1[[EARNED ]])-SUM(Table1[Absence Undertime  W/ Pay])+CONVERTION!$B$3</f>
        <v>148.5</v>
      </c>
      <c r="J344" s="11"/>
      <c r="K344" s="20"/>
    </row>
    <row r="345" spans="1:11" x14ac:dyDescent="0.25">
      <c r="A345" s="23">
        <f>EDATE(A343,1)</f>
        <v>41456</v>
      </c>
      <c r="B345" s="20" t="s">
        <v>325</v>
      </c>
      <c r="C345" s="13">
        <v>1.25</v>
      </c>
      <c r="D345" s="39">
        <v>1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344</v>
      </c>
    </row>
    <row r="346" spans="1:11" x14ac:dyDescent="0.25">
      <c r="A346" s="23"/>
      <c r="B346" s="20" t="s">
        <v>206</v>
      </c>
      <c r="C346" s="13"/>
      <c r="D346" s="39"/>
      <c r="E346" s="13">
        <f>SUM(Table1[EARNED])-SUM(Table1[Absence Undertime W/ Pay])+CONVERTION!$A$3</f>
        <v>27.555000000000007</v>
      </c>
      <c r="F346" s="20"/>
      <c r="G346" s="13" t="str">
        <f>IF(ISBLANK(Table1[[#This Row],[EARNED]]),"",Table1[[#This Row],[EARNED]])</f>
        <v/>
      </c>
      <c r="H346" s="39">
        <v>3</v>
      </c>
      <c r="I346" s="13">
        <f>SUM(Table1[[EARNED ]])-SUM(Table1[Absence Undertime  W/ Pay])+CONVERTION!$B$3</f>
        <v>148.5</v>
      </c>
      <c r="J346" s="11"/>
      <c r="K346" s="20" t="s">
        <v>343</v>
      </c>
    </row>
    <row r="347" spans="1:11" x14ac:dyDescent="0.25">
      <c r="A347" s="23"/>
      <c r="B347" s="20" t="s">
        <v>334</v>
      </c>
      <c r="C347" s="13"/>
      <c r="D347" s="39">
        <v>3.3460000000000001</v>
      </c>
      <c r="E347" s="13">
        <f>SUM(Table1[EARNED])-SUM(Table1[Absence Undertime W/ Pay])+CONVERTION!$A$3</f>
        <v>27.555000000000007</v>
      </c>
      <c r="F347" s="20"/>
      <c r="G347" s="13" t="str">
        <f>IF(ISBLANK(Table1[[#This Row],[EARNED]]),"",Table1[[#This Row],[EARNED]])</f>
        <v/>
      </c>
      <c r="H347" s="39"/>
      <c r="I347" s="13">
        <f>SUM(Table1[[EARNED ]])-SUM(Table1[Absence Undertime  W/ Pay])+CONVERTION!$B$3</f>
        <v>148.5</v>
      </c>
      <c r="J347" s="11"/>
      <c r="K347" s="20"/>
    </row>
    <row r="348" spans="1:11" x14ac:dyDescent="0.25">
      <c r="A348" s="23">
        <f>EDATE(A345,1)</f>
        <v>41487</v>
      </c>
      <c r="B348" s="20" t="s">
        <v>45</v>
      </c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>
        <v>1</v>
      </c>
      <c r="I348" s="13"/>
      <c r="J348" s="11"/>
      <c r="K348" s="20" t="s">
        <v>342</v>
      </c>
    </row>
    <row r="349" spans="1:11" x14ac:dyDescent="0.25">
      <c r="A349" s="23"/>
      <c r="B349" s="20" t="s">
        <v>335</v>
      </c>
      <c r="C349" s="13"/>
      <c r="D349" s="39">
        <v>3.2</v>
      </c>
      <c r="E349" s="13">
        <f>SUM(Table1[EARNED])-SUM(Table1[Absence Undertime W/ Pay])+CONVERTION!$A$3</f>
        <v>27.555000000000007</v>
      </c>
      <c r="F349" s="20"/>
      <c r="G349" s="13" t="str">
        <f>IF(ISBLANK(Table1[[#This Row],[EARNED]]),"",Table1[[#This Row],[EARNED]])</f>
        <v/>
      </c>
      <c r="H349" s="39"/>
      <c r="I349" s="13">
        <f>SUM(Table1[[EARNED ]])-SUM(Table1[Absence Undertime  W/ Pay])+CONVERTION!$B$3</f>
        <v>148.5</v>
      </c>
      <c r="J349" s="11"/>
      <c r="K349" s="20"/>
    </row>
    <row r="350" spans="1:11" x14ac:dyDescent="0.25">
      <c r="A350" s="23">
        <f>EDATE(A348,1)</f>
        <v>41518</v>
      </c>
      <c r="B350" s="20" t="s">
        <v>45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1</v>
      </c>
      <c r="I350" s="13"/>
      <c r="J350" s="11"/>
      <c r="K350" s="49">
        <v>41617</v>
      </c>
    </row>
    <row r="351" spans="1:11" x14ac:dyDescent="0.25">
      <c r="A351" s="23"/>
      <c r="B351" s="20" t="s">
        <v>47</v>
      </c>
      <c r="C351" s="13"/>
      <c r="D351" s="39"/>
      <c r="E351" s="13">
        <f>SUM(Table1[EARNED])-SUM(Table1[Absence Undertime W/ Pay])+CONVERTION!$A$3</f>
        <v>27.555000000000007</v>
      </c>
      <c r="F351" s="20"/>
      <c r="G351" s="13" t="str">
        <f>IF(ISBLANK(Table1[[#This Row],[EARNED]]),"",Table1[[#This Row],[EARNED]])</f>
        <v/>
      </c>
      <c r="H351" s="39">
        <v>2</v>
      </c>
      <c r="I351" s="13">
        <f>SUM(Table1[[EARNED ]])-SUM(Table1[Absence Undertime  W/ Pay])+CONVERTION!$B$3</f>
        <v>148.5</v>
      </c>
      <c r="J351" s="11"/>
      <c r="K351" s="20" t="s">
        <v>341</v>
      </c>
    </row>
    <row r="352" spans="1:11" x14ac:dyDescent="0.25">
      <c r="A352" s="23"/>
      <c r="B352" s="20" t="s">
        <v>339</v>
      </c>
      <c r="C352" s="13"/>
      <c r="D352" s="39"/>
      <c r="E352" s="13">
        <f>SUM(Table1[EARNED])-SUM(Table1[Absence Undertime W/ Pay])+CONVERTION!$A$3</f>
        <v>27.555000000000007</v>
      </c>
      <c r="F352" s="20"/>
      <c r="G352" s="13">
        <v>4</v>
      </c>
      <c r="H352" s="39">
        <v>4</v>
      </c>
      <c r="I352" s="13">
        <f>SUM(Table1[[EARNED ]])-SUM(Table1[Absence Undertime  W/ Pay])+CONVERTION!$B$3</f>
        <v>148.5</v>
      </c>
      <c r="J352" s="11"/>
      <c r="K352" s="20" t="s">
        <v>340</v>
      </c>
    </row>
    <row r="353" spans="1:11" x14ac:dyDescent="0.25">
      <c r="A353" s="23"/>
      <c r="B353" s="20" t="s">
        <v>336</v>
      </c>
      <c r="C353" s="13"/>
      <c r="D353" s="39">
        <v>2.5869999999999997</v>
      </c>
      <c r="E353" s="13">
        <f>SUM(Table1[EARNED])-SUM(Table1[Absence Undertime W/ Pay])+CONVERTION!$A$3</f>
        <v>27.555000000000007</v>
      </c>
      <c r="F353" s="20"/>
      <c r="G353" s="13" t="str">
        <f>IF(ISBLANK(Table1[[#This Row],[EARNED]]),"",Table1[[#This Row],[EARNED]])</f>
        <v/>
      </c>
      <c r="H353" s="39"/>
      <c r="I353" s="13">
        <f>SUM(Table1[[EARNED ]])-SUM(Table1[Absence Undertime  W/ Pay])+CONVERTION!$B$3</f>
        <v>148.5</v>
      </c>
      <c r="J353" s="11"/>
      <c r="K353" s="20"/>
    </row>
    <row r="354" spans="1:11" x14ac:dyDescent="0.25">
      <c r="A354" s="23">
        <f>EDATE(A350,1)</f>
        <v>41548</v>
      </c>
      <c r="B354" s="20" t="s">
        <v>337</v>
      </c>
      <c r="C354" s="13">
        <v>1.25</v>
      </c>
      <c r="D354" s="39">
        <v>3.5419999999999998</v>
      </c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20"/>
    </row>
    <row r="355" spans="1:11" x14ac:dyDescent="0.25">
      <c r="A355" s="23">
        <f t="shared" si="2"/>
        <v>41579</v>
      </c>
      <c r="B355" s="20" t="s">
        <v>338</v>
      </c>
      <c r="C355" s="13">
        <v>1.25</v>
      </c>
      <c r="D355" s="39">
        <v>2.8289999999999997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23">
        <f t="shared" si="2"/>
        <v>41609</v>
      </c>
      <c r="B356" s="20" t="s">
        <v>282</v>
      </c>
      <c r="C356" s="13">
        <v>1.25</v>
      </c>
      <c r="D356" s="39">
        <v>3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 t="s">
        <v>346</v>
      </c>
    </row>
    <row r="357" spans="1:11" x14ac:dyDescent="0.25">
      <c r="A357" s="48" t="s">
        <v>76</v>
      </c>
      <c r="B357" s="20"/>
      <c r="C357" s="13"/>
      <c r="D357" s="39"/>
      <c r="E357" s="52" t="s">
        <v>32</v>
      </c>
      <c r="F357" s="20"/>
      <c r="G357" s="13" t="str">
        <f>IF(ISBLANK(Table1[[#This Row],[EARNED]]),"",Table1[[#This Row],[EARNED]])</f>
        <v/>
      </c>
      <c r="H357" s="39"/>
      <c r="I357" s="52" t="s">
        <v>32</v>
      </c>
      <c r="J357" s="11"/>
      <c r="K357" s="20"/>
    </row>
    <row r="358" spans="1:11" x14ac:dyDescent="0.25">
      <c r="A358" s="23">
        <f>EDATE(A356,1)</f>
        <v>41640</v>
      </c>
      <c r="B358" s="20" t="s">
        <v>347</v>
      </c>
      <c r="C358" s="13">
        <v>1.25</v>
      </c>
      <c r="D358" s="39">
        <v>2.077</v>
      </c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25">
      <c r="A359" s="23">
        <f t="shared" si="2"/>
        <v>41671</v>
      </c>
      <c r="B359" s="20" t="s">
        <v>348</v>
      </c>
      <c r="C359" s="13">
        <v>1.25</v>
      </c>
      <c r="D359" s="39" t="s">
        <v>355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/>
    </row>
    <row r="360" spans="1:11" x14ac:dyDescent="0.25">
      <c r="A360" s="23">
        <f t="shared" si="2"/>
        <v>41699</v>
      </c>
      <c r="B360" s="20" t="s">
        <v>349</v>
      </c>
      <c r="C360" s="13">
        <v>1.25</v>
      </c>
      <c r="D360" s="39">
        <v>3.9750000000000001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23">
        <f t="shared" si="2"/>
        <v>41730</v>
      </c>
      <c r="B361" s="20" t="s">
        <v>350</v>
      </c>
      <c r="C361" s="13">
        <v>1.25</v>
      </c>
      <c r="D361" s="39">
        <v>1.923</v>
      </c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25">
      <c r="A362" s="23">
        <f t="shared" si="2"/>
        <v>41760</v>
      </c>
      <c r="B362" s="20" t="s">
        <v>351</v>
      </c>
      <c r="C362" s="13">
        <v>1.25</v>
      </c>
      <c r="D362" s="39">
        <v>2.8959999999999999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25">
      <c r="A363" s="23">
        <f t="shared" si="2"/>
        <v>41791</v>
      </c>
      <c r="B363" s="20" t="s">
        <v>47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2</v>
      </c>
      <c r="I363" s="13"/>
      <c r="J363" s="11"/>
      <c r="K363" s="20" t="s">
        <v>356</v>
      </c>
    </row>
    <row r="364" spans="1:11" x14ac:dyDescent="0.25">
      <c r="A364" s="23"/>
      <c r="B364" s="20" t="s">
        <v>45</v>
      </c>
      <c r="C364" s="13"/>
      <c r="D364" s="39"/>
      <c r="E364" s="13"/>
      <c r="F364" s="20"/>
      <c r="G364" s="13" t="str">
        <f>IF(ISBLANK(Table1[[#This Row],[EARNED]]),"",Table1[[#This Row],[EARNED]])</f>
        <v/>
      </c>
      <c r="H364" s="39">
        <v>1</v>
      </c>
      <c r="I364" s="13"/>
      <c r="J364" s="11"/>
      <c r="K364" s="20" t="s">
        <v>357</v>
      </c>
    </row>
    <row r="365" spans="1:11" x14ac:dyDescent="0.25">
      <c r="A365" s="23"/>
      <c r="B365" s="20" t="s">
        <v>352</v>
      </c>
      <c r="C365" s="13"/>
      <c r="D365" s="39">
        <v>1.821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20"/>
    </row>
    <row r="366" spans="1:11" x14ac:dyDescent="0.25">
      <c r="A366" s="23">
        <f>EDATE(A363,1)</f>
        <v>41821</v>
      </c>
      <c r="B366" s="20" t="s">
        <v>45</v>
      </c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>
        <v>1</v>
      </c>
      <c r="I366" s="13"/>
      <c r="J366" s="11"/>
      <c r="K366" s="20" t="s">
        <v>358</v>
      </c>
    </row>
    <row r="367" spans="1:11" x14ac:dyDescent="0.25">
      <c r="A367" s="23"/>
      <c r="B367" s="20" t="s">
        <v>353</v>
      </c>
      <c r="C367" s="13"/>
      <c r="D367" s="39">
        <v>4.2309999999999999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20"/>
    </row>
    <row r="368" spans="1:11" x14ac:dyDescent="0.25">
      <c r="A368" s="23">
        <f>EDATE(A366,1)</f>
        <v>41852</v>
      </c>
      <c r="B368" s="20" t="s">
        <v>339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4</v>
      </c>
      <c r="I368" s="13"/>
      <c r="J368" s="11"/>
      <c r="K368" s="20" t="s">
        <v>359</v>
      </c>
    </row>
    <row r="369" spans="1:11" x14ac:dyDescent="0.25">
      <c r="A369" s="23"/>
      <c r="B369" s="20" t="s">
        <v>237</v>
      </c>
      <c r="C369" s="13"/>
      <c r="D369" s="39">
        <v>0.85399999999999998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f>EDATE(A368,1)</f>
        <v>41883</v>
      </c>
      <c r="B370" s="20" t="s">
        <v>237</v>
      </c>
      <c r="C370" s="13">
        <v>1.25</v>
      </c>
      <c r="D370" s="39">
        <v>0.85399999999999998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25">
      <c r="A371" s="23">
        <f t="shared" si="2"/>
        <v>41913</v>
      </c>
      <c r="B371" s="20" t="s">
        <v>354</v>
      </c>
      <c r="C371" s="13">
        <v>1.25</v>
      </c>
      <c r="D371" s="39">
        <v>2.077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/>
    </row>
    <row r="372" spans="1:11" x14ac:dyDescent="0.25">
      <c r="A372" s="23">
        <f t="shared" si="2"/>
        <v>41944</v>
      </c>
      <c r="B372" s="20" t="s">
        <v>176</v>
      </c>
      <c r="C372" s="13">
        <v>1.25</v>
      </c>
      <c r="D372" s="39">
        <v>0.377</v>
      </c>
      <c r="E372" s="13"/>
      <c r="F372" s="20"/>
      <c r="G372" s="13">
        <f>IF(ISBLANK(Table1[[#This Row],[EARNED]]),"",Table1[[#This Row],[EARNED]])</f>
        <v>1.25</v>
      </c>
      <c r="H372" s="39"/>
      <c r="I372" s="13"/>
      <c r="J372" s="11"/>
      <c r="K372" s="20"/>
    </row>
    <row r="373" spans="1:11" x14ac:dyDescent="0.25">
      <c r="A373" s="23">
        <f t="shared" si="2"/>
        <v>41974</v>
      </c>
      <c r="B373" s="20" t="s">
        <v>119</v>
      </c>
      <c r="C373" s="13">
        <v>1.25</v>
      </c>
      <c r="D373" s="39">
        <v>0.12300000000000001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25">
      <c r="A374" s="48" t="s">
        <v>74</v>
      </c>
      <c r="B374" s="20"/>
      <c r="C374" s="13"/>
      <c r="D374" s="39"/>
      <c r="E374" s="52" t="s">
        <v>32</v>
      </c>
      <c r="F374" s="20"/>
      <c r="G374" s="13" t="str">
        <f>IF(ISBLANK(Table1[[#This Row],[EARNED]]),"",Table1[[#This Row],[EARNED]])</f>
        <v/>
      </c>
      <c r="H374" s="39"/>
      <c r="I374" s="52" t="s">
        <v>32</v>
      </c>
      <c r="J374" s="11"/>
      <c r="K374" s="20"/>
    </row>
    <row r="375" spans="1:11" x14ac:dyDescent="0.25">
      <c r="A375" s="23">
        <f>EDATE(A373,1)</f>
        <v>42005</v>
      </c>
      <c r="B375" s="20" t="s">
        <v>360</v>
      </c>
      <c r="C375" s="13">
        <v>1.25</v>
      </c>
      <c r="D375" s="39">
        <v>0.59199999999999997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23">
        <f t="shared" si="2"/>
        <v>42036</v>
      </c>
      <c r="B376" s="20" t="s">
        <v>45</v>
      </c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>
        <v>1</v>
      </c>
      <c r="I376" s="13"/>
      <c r="J376" s="11"/>
      <c r="K376" s="20" t="s">
        <v>374</v>
      </c>
    </row>
    <row r="377" spans="1:11" x14ac:dyDescent="0.25">
      <c r="A377" s="23"/>
      <c r="B377" s="20" t="s">
        <v>361</v>
      </c>
      <c r="C377" s="13"/>
      <c r="D377" s="39">
        <v>1.96</v>
      </c>
      <c r="E377" s="13"/>
      <c r="F377" s="20"/>
      <c r="G377" s="13" t="str">
        <f>IF(ISBLANK(Table1[[#This Row],[EARNED]]),"",Table1[[#This Row],[EARNED]])</f>
        <v/>
      </c>
      <c r="H377" s="39"/>
      <c r="I377" s="13"/>
      <c r="J377" s="11"/>
      <c r="K377" s="20"/>
    </row>
    <row r="378" spans="1:11" x14ac:dyDescent="0.25">
      <c r="A378" s="23">
        <f>EDATE(A376,1)</f>
        <v>42064</v>
      </c>
      <c r="B378" s="20" t="s">
        <v>362</v>
      </c>
      <c r="C378" s="13">
        <v>1.25</v>
      </c>
      <c r="D378" s="39">
        <v>1.04</v>
      </c>
      <c r="E378" s="13"/>
      <c r="F378" s="20"/>
      <c r="G378" s="13">
        <f>IF(ISBLANK(Table1[[#This Row],[EARNED]]),"",Table1[[#This Row],[EARNED]])</f>
        <v>1.25</v>
      </c>
      <c r="H378" s="39"/>
      <c r="I378" s="13"/>
      <c r="J378" s="11"/>
      <c r="K378" s="20"/>
    </row>
    <row r="379" spans="1:11" x14ac:dyDescent="0.25">
      <c r="A379" s="23">
        <f t="shared" ref="A379:A431" si="3">EDATE(A378,1)</f>
        <v>42095</v>
      </c>
      <c r="B379" s="20" t="s">
        <v>47</v>
      </c>
      <c r="C379" s="13">
        <v>1.25</v>
      </c>
      <c r="D379" s="39"/>
      <c r="E379" s="13"/>
      <c r="F379" s="20"/>
      <c r="G379" s="13">
        <f>IF(ISBLANK(Table1[[#This Row],[EARNED]]),"",Table1[[#This Row],[EARNED]])</f>
        <v>1.25</v>
      </c>
      <c r="H379" s="39">
        <v>2</v>
      </c>
      <c r="I379" s="13"/>
      <c r="J379" s="11"/>
      <c r="K379" s="20" t="s">
        <v>375</v>
      </c>
    </row>
    <row r="380" spans="1:11" x14ac:dyDescent="0.25">
      <c r="A380" s="23"/>
      <c r="B380" s="20" t="s">
        <v>363</v>
      </c>
      <c r="C380" s="13"/>
      <c r="D380" s="39">
        <v>1.825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/>
    </row>
    <row r="381" spans="1:11" x14ac:dyDescent="0.25">
      <c r="A381" s="23">
        <f>EDATE(A379,1)</f>
        <v>42125</v>
      </c>
      <c r="B381" s="20" t="s">
        <v>364</v>
      </c>
      <c r="C381" s="13">
        <v>1.25</v>
      </c>
      <c r="D381" s="39">
        <v>1.502</v>
      </c>
      <c r="E381" s="13"/>
      <c r="F381" s="20"/>
      <c r="G381" s="13">
        <f>IF(ISBLANK(Table1[[#This Row],[EARNED]]),"",Table1[[#This Row],[EARNED]])</f>
        <v>1.25</v>
      </c>
      <c r="H381" s="39"/>
      <c r="I381" s="13"/>
      <c r="J381" s="11"/>
      <c r="K381" s="20"/>
    </row>
    <row r="382" spans="1:11" x14ac:dyDescent="0.25">
      <c r="A382" s="23">
        <f t="shared" si="3"/>
        <v>42156</v>
      </c>
      <c r="B382" s="20" t="s">
        <v>249</v>
      </c>
      <c r="C382" s="13">
        <v>1.25</v>
      </c>
      <c r="D382" s="39">
        <v>1.26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25">
      <c r="A383" s="23">
        <f t="shared" si="3"/>
        <v>42186</v>
      </c>
      <c r="B383" s="20" t="s">
        <v>365</v>
      </c>
      <c r="C383" s="13">
        <v>1.25</v>
      </c>
      <c r="D383" s="39">
        <v>1.6419999999999999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/>
    </row>
    <row r="384" spans="1:11" x14ac:dyDescent="0.25">
      <c r="A384" s="23">
        <f t="shared" si="3"/>
        <v>42217</v>
      </c>
      <c r="B384" s="20" t="s">
        <v>366</v>
      </c>
      <c r="C384" s="13">
        <v>1.25</v>
      </c>
      <c r="D384" s="39">
        <v>1.329</v>
      </c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/>
    </row>
    <row r="385" spans="1:11" x14ac:dyDescent="0.25">
      <c r="A385" s="23">
        <f t="shared" si="3"/>
        <v>42248</v>
      </c>
      <c r="B385" s="20" t="s">
        <v>367</v>
      </c>
      <c r="C385" s="13">
        <v>1.25</v>
      </c>
      <c r="D385" s="39">
        <v>0.72099999999999997</v>
      </c>
      <c r="E385" s="13"/>
      <c r="F385" s="20"/>
      <c r="G385" s="13">
        <f>IF(ISBLANK(Table1[[#This Row],[EARNED]]),"",Table1[[#This Row],[EARNED]])</f>
        <v>1.25</v>
      </c>
      <c r="H385" s="39"/>
      <c r="I385" s="13"/>
      <c r="J385" s="11"/>
      <c r="K385" s="20"/>
    </row>
    <row r="386" spans="1:11" x14ac:dyDescent="0.25">
      <c r="A386" s="23">
        <f t="shared" si="3"/>
        <v>42278</v>
      </c>
      <c r="B386" s="20" t="s">
        <v>45</v>
      </c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>
        <v>1</v>
      </c>
      <c r="I386" s="13"/>
      <c r="J386" s="11"/>
      <c r="K386" s="20" t="s">
        <v>376</v>
      </c>
    </row>
    <row r="387" spans="1:11" x14ac:dyDescent="0.25">
      <c r="A387" s="23"/>
      <c r="B387" s="20" t="s">
        <v>368</v>
      </c>
      <c r="C387" s="13"/>
      <c r="D387" s="39"/>
      <c r="E387" s="13"/>
      <c r="F387" s="20"/>
      <c r="G387" s="13" t="str">
        <f>IF(ISBLANK(Table1[[#This Row],[EARNED]]),"",Table1[[#This Row],[EARNED]])</f>
        <v/>
      </c>
      <c r="H387" s="39"/>
      <c r="I387" s="13"/>
      <c r="J387" s="11"/>
      <c r="K387" s="20" t="s">
        <v>377</v>
      </c>
    </row>
    <row r="388" spans="1:11" x14ac:dyDescent="0.25">
      <c r="A388" s="23"/>
      <c r="B388" s="20" t="s">
        <v>369</v>
      </c>
      <c r="C388" s="13"/>
      <c r="D388" s="39">
        <v>1.2190000000000001</v>
      </c>
      <c r="E388" s="13"/>
      <c r="F388" s="20"/>
      <c r="G388" s="13" t="str">
        <f>IF(ISBLANK(Table1[[#This Row],[EARNED]]),"",Table1[[#This Row],[EARNED]])</f>
        <v/>
      </c>
      <c r="H388" s="39"/>
      <c r="I388" s="13"/>
      <c r="J388" s="11"/>
      <c r="K388" s="20"/>
    </row>
    <row r="389" spans="1:11" x14ac:dyDescent="0.25">
      <c r="A389" s="23">
        <f>EDATE(A386,1)</f>
        <v>42309</v>
      </c>
      <c r="B389" s="20" t="s">
        <v>45</v>
      </c>
      <c r="C389" s="13">
        <v>1.25</v>
      </c>
      <c r="D389" s="39"/>
      <c r="E389" s="13"/>
      <c r="F389" s="20"/>
      <c r="G389" s="13">
        <f>IF(ISBLANK(Table1[[#This Row],[EARNED]]),"",Table1[[#This Row],[EARNED]])</f>
        <v>1.25</v>
      </c>
      <c r="H389" s="39">
        <v>1</v>
      </c>
      <c r="I389" s="13"/>
      <c r="J389" s="11"/>
      <c r="K389" s="49">
        <v>42105</v>
      </c>
    </row>
    <row r="390" spans="1:11" x14ac:dyDescent="0.25">
      <c r="A390" s="23"/>
      <c r="B390" s="20" t="s">
        <v>370</v>
      </c>
      <c r="C390" s="13"/>
      <c r="D390" s="39">
        <v>1.446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25">
      <c r="A391" s="23">
        <f>EDATE(A389,1)</f>
        <v>42339</v>
      </c>
      <c r="B391" s="20" t="s">
        <v>46</v>
      </c>
      <c r="C391" s="13">
        <v>1.25</v>
      </c>
      <c r="D391" s="39">
        <v>1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 t="s">
        <v>373</v>
      </c>
    </row>
    <row r="392" spans="1:11" x14ac:dyDescent="0.25">
      <c r="A392" s="23"/>
      <c r="B392" s="20" t="s">
        <v>46</v>
      </c>
      <c r="C392" s="13"/>
      <c r="D392" s="39">
        <v>1</v>
      </c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 t="s">
        <v>372</v>
      </c>
    </row>
    <row r="393" spans="1:11" x14ac:dyDescent="0.25">
      <c r="A393" s="23"/>
      <c r="B393" s="20" t="s">
        <v>325</v>
      </c>
      <c r="C393" s="13"/>
      <c r="D393" s="39">
        <v>1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/>
      <c r="B394" s="20" t="s">
        <v>371</v>
      </c>
      <c r="C394" s="13"/>
      <c r="D394" s="39">
        <v>0.79</v>
      </c>
      <c r="E394" s="13"/>
      <c r="F394" s="20"/>
      <c r="G394" s="13" t="str">
        <f>IF(ISBLANK(Table1[[#This Row],[EARNED]]),"",Table1[[#This Row],[EARNED]])</f>
        <v/>
      </c>
      <c r="H394" s="39"/>
      <c r="I394" s="13"/>
      <c r="J394" s="11"/>
      <c r="K394" s="20"/>
    </row>
    <row r="395" spans="1:11" x14ac:dyDescent="0.25">
      <c r="A395" s="48" t="s">
        <v>75</v>
      </c>
      <c r="B395" s="20"/>
      <c r="C395" s="13"/>
      <c r="D395" s="39"/>
      <c r="E395" s="52" t="s">
        <v>32</v>
      </c>
      <c r="F395" s="20"/>
      <c r="G395" s="13" t="str">
        <f>IF(ISBLANK(Table1[[#This Row],[EARNED]]),"",Table1[[#This Row],[EARNED]])</f>
        <v/>
      </c>
      <c r="H395" s="39"/>
      <c r="I395" s="52" t="s">
        <v>32</v>
      </c>
      <c r="J395" s="11"/>
      <c r="K395" s="20"/>
    </row>
    <row r="396" spans="1:11" x14ac:dyDescent="0.25">
      <c r="A396" s="23">
        <f>EDATE(A391,1)</f>
        <v>42370</v>
      </c>
      <c r="B396" s="20" t="s">
        <v>45</v>
      </c>
      <c r="C396" s="13">
        <v>1.25</v>
      </c>
      <c r="D396" s="39"/>
      <c r="E396" s="13"/>
      <c r="F396" s="20"/>
      <c r="G396" s="13">
        <f>IF(ISBLANK(Table1[[#This Row],[EARNED]]),"",Table1[[#This Row],[EARNED]])</f>
        <v>1.25</v>
      </c>
      <c r="H396" s="39">
        <v>1</v>
      </c>
      <c r="I396" s="13"/>
      <c r="J396" s="11"/>
      <c r="K396" s="49">
        <v>42675</v>
      </c>
    </row>
    <row r="397" spans="1:11" x14ac:dyDescent="0.25">
      <c r="A397" s="23"/>
      <c r="B397" s="20" t="s">
        <v>378</v>
      </c>
      <c r="C397" s="13"/>
      <c r="D397" s="39">
        <v>0.70799999999999996</v>
      </c>
      <c r="E397" s="13"/>
      <c r="F397" s="20"/>
      <c r="G397" s="13" t="str">
        <f>IF(ISBLANK(Table1[[#This Row],[EARNED]]),"",Table1[[#This Row],[EARNED]])</f>
        <v/>
      </c>
      <c r="H397" s="39"/>
      <c r="I397" s="13"/>
      <c r="J397" s="11"/>
      <c r="K397" s="20"/>
    </row>
    <row r="398" spans="1:11" x14ac:dyDescent="0.25">
      <c r="A398" s="23">
        <f>EDATE(A396,1)</f>
        <v>42401</v>
      </c>
      <c r="B398" s="20" t="s">
        <v>379</v>
      </c>
      <c r="C398" s="13">
        <v>1.25</v>
      </c>
      <c r="D398" s="39">
        <v>0.86499999999999999</v>
      </c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/>
    </row>
    <row r="399" spans="1:11" x14ac:dyDescent="0.25">
      <c r="A399" s="23">
        <f t="shared" si="3"/>
        <v>42430</v>
      </c>
      <c r="B399" s="20" t="s">
        <v>380</v>
      </c>
      <c r="C399" s="13">
        <v>1.25</v>
      </c>
      <c r="D399" s="39">
        <v>1.758</v>
      </c>
      <c r="E399" s="13"/>
      <c r="F399" s="20"/>
      <c r="G399" s="13">
        <f>IF(ISBLANK(Table1[[#This Row],[EARNED]]),"",Table1[[#This Row],[EARNED]])</f>
        <v>1.25</v>
      </c>
      <c r="H399" s="39"/>
      <c r="I399" s="13"/>
      <c r="J399" s="11"/>
      <c r="K399" s="20"/>
    </row>
    <row r="400" spans="1:11" x14ac:dyDescent="0.25">
      <c r="A400" s="23">
        <f t="shared" si="3"/>
        <v>42461</v>
      </c>
      <c r="B400" s="20" t="s">
        <v>45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1</v>
      </c>
      <c r="I400" s="13"/>
      <c r="J400" s="11"/>
      <c r="K400" s="49">
        <v>42586</v>
      </c>
    </row>
    <row r="401" spans="1:11" x14ac:dyDescent="0.25">
      <c r="A401" s="23"/>
      <c r="B401" s="20" t="s">
        <v>205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5</v>
      </c>
      <c r="I401" s="13"/>
      <c r="J401" s="11"/>
      <c r="K401" s="20" t="s">
        <v>388</v>
      </c>
    </row>
    <row r="402" spans="1:11" x14ac:dyDescent="0.25">
      <c r="A402" s="23"/>
      <c r="B402" s="20" t="s">
        <v>381</v>
      </c>
      <c r="C402" s="13"/>
      <c r="D402" s="39">
        <v>0.72699999999999998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25">
      <c r="A403" s="23">
        <f>EDATE(A400,1)</f>
        <v>42491</v>
      </c>
      <c r="B403" s="20" t="s">
        <v>47</v>
      </c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>
        <v>2</v>
      </c>
      <c r="I403" s="13"/>
      <c r="J403" s="11"/>
      <c r="K403" s="20" t="s">
        <v>389</v>
      </c>
    </row>
    <row r="404" spans="1:11" x14ac:dyDescent="0.25">
      <c r="A404" s="23"/>
      <c r="B404" s="20" t="s">
        <v>382</v>
      </c>
      <c r="C404" s="13"/>
      <c r="D404" s="39">
        <v>0.72499999999999998</v>
      </c>
      <c r="E404" s="13"/>
      <c r="F404" s="20"/>
      <c r="G404" s="13" t="str">
        <f>IF(ISBLANK(Table1[[#This Row],[EARNED]]),"",Table1[[#This Row],[EARNED]])</f>
        <v/>
      </c>
      <c r="H404" s="39"/>
      <c r="I404" s="13"/>
      <c r="J404" s="11"/>
      <c r="K404" s="20"/>
    </row>
    <row r="405" spans="1:11" x14ac:dyDescent="0.25">
      <c r="A405" s="23">
        <f>EDATE(A403,1)</f>
        <v>42522</v>
      </c>
      <c r="B405" s="20" t="s">
        <v>45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20" t="s">
        <v>390</v>
      </c>
    </row>
    <row r="406" spans="1:11" x14ac:dyDescent="0.25">
      <c r="A406" s="23"/>
      <c r="B406" s="20" t="s">
        <v>383</v>
      </c>
      <c r="C406" s="13"/>
      <c r="D406" s="39">
        <v>1.1479999999999999</v>
      </c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/>
    </row>
    <row r="407" spans="1:11" x14ac:dyDescent="0.25">
      <c r="A407" s="23">
        <f>EDATE(A405,1)</f>
        <v>42552</v>
      </c>
      <c r="B407" s="20" t="s">
        <v>369</v>
      </c>
      <c r="C407" s="13">
        <v>1.25</v>
      </c>
      <c r="D407" s="39">
        <v>1.2190000000000001</v>
      </c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25">
      <c r="A408" s="23">
        <f t="shared" si="3"/>
        <v>42583</v>
      </c>
      <c r="B408" s="20" t="s">
        <v>384</v>
      </c>
      <c r="C408" s="13">
        <v>1.25</v>
      </c>
      <c r="D408" s="39">
        <v>1.054</v>
      </c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/>
    </row>
    <row r="409" spans="1:11" x14ac:dyDescent="0.25">
      <c r="A409" s="23">
        <f t="shared" si="3"/>
        <v>42614</v>
      </c>
      <c r="B409" s="20" t="s">
        <v>385</v>
      </c>
      <c r="C409" s="13">
        <v>1.25</v>
      </c>
      <c r="D409" s="39">
        <v>1.7709999999999999</v>
      </c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/>
    </row>
    <row r="410" spans="1:11" x14ac:dyDescent="0.25">
      <c r="A410" s="23">
        <f t="shared" si="3"/>
        <v>42644</v>
      </c>
      <c r="B410" s="20" t="s">
        <v>386</v>
      </c>
      <c r="C410" s="13">
        <v>1.25</v>
      </c>
      <c r="D410" s="39">
        <v>0.76500000000000001</v>
      </c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23">
        <f t="shared" si="3"/>
        <v>42675</v>
      </c>
      <c r="B411" s="20" t="s">
        <v>387</v>
      </c>
      <c r="C411" s="13">
        <v>1.25</v>
      </c>
      <c r="D411" s="39">
        <v>1.575</v>
      </c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/>
    </row>
    <row r="412" spans="1:11" x14ac:dyDescent="0.25">
      <c r="A412" s="23">
        <f t="shared" si="3"/>
        <v>42705</v>
      </c>
      <c r="B412" s="20" t="s">
        <v>53</v>
      </c>
      <c r="C412" s="13">
        <v>1.25</v>
      </c>
      <c r="D412" s="39">
        <v>2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391</v>
      </c>
    </row>
    <row r="413" spans="1:11" x14ac:dyDescent="0.25">
      <c r="A413" s="23"/>
      <c r="B413" s="20" t="s">
        <v>347</v>
      </c>
      <c r="C413" s="13"/>
      <c r="D413" s="39">
        <v>2.077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25">
      <c r="A414" s="48" t="s">
        <v>73</v>
      </c>
      <c r="B414" s="20"/>
      <c r="C414" s="13"/>
      <c r="D414" s="39"/>
      <c r="E414" s="52" t="s">
        <v>32</v>
      </c>
      <c r="F414" s="20"/>
      <c r="G414" s="13" t="str">
        <f>IF(ISBLANK(Table1[[#This Row],[EARNED]]),"",Table1[[#This Row],[EARNED]])</f>
        <v/>
      </c>
      <c r="H414" s="39"/>
      <c r="I414" s="52" t="s">
        <v>32</v>
      </c>
      <c r="J414" s="11"/>
      <c r="K414" s="20"/>
    </row>
    <row r="415" spans="1:11" x14ac:dyDescent="0.25">
      <c r="A415" s="23">
        <f>EDATE(A412,1)</f>
        <v>42736</v>
      </c>
      <c r="B415" s="20" t="s">
        <v>392</v>
      </c>
      <c r="C415" s="13">
        <v>1.25</v>
      </c>
      <c r="D415" s="39">
        <v>1.744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25">
      <c r="A416" s="23">
        <f t="shared" si="3"/>
        <v>42767</v>
      </c>
      <c r="B416" s="20" t="s">
        <v>393</v>
      </c>
      <c r="C416" s="13">
        <v>1.25</v>
      </c>
      <c r="D416" s="39">
        <v>1.294</v>
      </c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25">
      <c r="A417" s="23">
        <f>EDATE(A416,1)</f>
        <v>42795</v>
      </c>
      <c r="B417" s="20" t="s">
        <v>206</v>
      </c>
      <c r="C417" s="13">
        <v>1.25</v>
      </c>
      <c r="D417" s="39"/>
      <c r="E417" s="13"/>
      <c r="F417" s="20"/>
      <c r="G417" s="13">
        <f>IF(ISBLANK(Table1[[#This Row],[EARNED]]),"",Table1[[#This Row],[EARNED]])</f>
        <v>1.25</v>
      </c>
      <c r="H417" s="39">
        <v>3</v>
      </c>
      <c r="I417" s="13"/>
      <c r="J417" s="11"/>
      <c r="K417" s="20"/>
    </row>
    <row r="418" spans="1:11" x14ac:dyDescent="0.25">
      <c r="A418" s="23"/>
      <c r="B418" s="20" t="s">
        <v>171</v>
      </c>
      <c r="C418" s="13"/>
      <c r="D418" s="39">
        <v>0.254</v>
      </c>
      <c r="E418" s="13"/>
      <c r="F418" s="20"/>
      <c r="G418" s="13"/>
      <c r="H418" s="39"/>
      <c r="I418" s="13"/>
      <c r="J418" s="11"/>
      <c r="K418" s="20"/>
    </row>
    <row r="419" spans="1:11" x14ac:dyDescent="0.25">
      <c r="A419" s="23">
        <f>EDATE(A417,1)</f>
        <v>42826</v>
      </c>
      <c r="B419" s="20" t="s">
        <v>65</v>
      </c>
      <c r="C419" s="13">
        <v>1.25</v>
      </c>
      <c r="D419" s="39">
        <v>3</v>
      </c>
      <c r="E419" s="13"/>
      <c r="F419" s="20"/>
      <c r="G419" s="13">
        <f>IF(ISBLANK(Table1[[#This Row],[EARNED]]),"",Table1[[#This Row],[EARNED]])</f>
        <v>1.25</v>
      </c>
      <c r="H419" s="39">
        <v>3</v>
      </c>
      <c r="I419" s="13"/>
      <c r="J419" s="11"/>
      <c r="K419" s="20" t="s">
        <v>404</v>
      </c>
    </row>
    <row r="420" spans="1:11" x14ac:dyDescent="0.25">
      <c r="A420" s="23"/>
      <c r="B420" s="20" t="s">
        <v>47</v>
      </c>
      <c r="C420" s="13"/>
      <c r="D420" s="39"/>
      <c r="E420" s="13"/>
      <c r="F420" s="20"/>
      <c r="G420" s="13" t="str">
        <f>IF(ISBLANK(Table1[[#This Row],[EARNED]]),"",Table1[[#This Row],[EARNED]])</f>
        <v/>
      </c>
      <c r="H420" s="39">
        <v>2</v>
      </c>
      <c r="I420" s="13"/>
      <c r="J420" s="11"/>
      <c r="K420" s="20" t="s">
        <v>403</v>
      </c>
    </row>
    <row r="421" spans="1:11" x14ac:dyDescent="0.25">
      <c r="A421" s="23"/>
      <c r="B421" s="20" t="s">
        <v>394</v>
      </c>
      <c r="C421" s="13"/>
      <c r="D421" s="39">
        <v>7.0999999999999994E-2</v>
      </c>
      <c r="E421" s="13"/>
      <c r="F421" s="20"/>
      <c r="G421" s="13" t="str">
        <f>IF(ISBLANK(Table1[[#This Row],[EARNED]]),"",Table1[[#This Row],[EARNED]])</f>
        <v/>
      </c>
      <c r="H421" s="39"/>
      <c r="I421" s="13"/>
      <c r="J421" s="11"/>
      <c r="K421" s="20"/>
    </row>
    <row r="422" spans="1:11" x14ac:dyDescent="0.25">
      <c r="A422" s="23">
        <f>EDATE(A419,1)</f>
        <v>42856</v>
      </c>
      <c r="B422" s="20" t="s">
        <v>395</v>
      </c>
      <c r="C422" s="13">
        <v>1.25</v>
      </c>
      <c r="D422" s="39">
        <v>1.0149999999999999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25">
      <c r="A423" s="23">
        <f t="shared" si="3"/>
        <v>42887</v>
      </c>
      <c r="B423" s="20" t="s">
        <v>47</v>
      </c>
      <c r="C423" s="13">
        <v>1.25</v>
      </c>
      <c r="D423" s="39">
        <v>2.1059999999999999</v>
      </c>
      <c r="E423" s="13"/>
      <c r="F423" s="20"/>
      <c r="G423" s="13">
        <f>IF(ISBLANK(Table1[[#This Row],[EARNED]]),"",Table1[[#This Row],[EARNED]])</f>
        <v>1.25</v>
      </c>
      <c r="H423" s="39">
        <v>2</v>
      </c>
      <c r="I423" s="13"/>
      <c r="J423" s="11"/>
      <c r="K423" s="20" t="s">
        <v>402</v>
      </c>
    </row>
    <row r="424" spans="1:11" x14ac:dyDescent="0.25">
      <c r="A424" s="23"/>
      <c r="B424" s="20" t="s">
        <v>396</v>
      </c>
      <c r="C424" s="13"/>
      <c r="D424" s="39">
        <v>2.1059999999999999</v>
      </c>
      <c r="E424" s="13"/>
      <c r="F424" s="20"/>
      <c r="G424" s="13"/>
      <c r="H424" s="39"/>
      <c r="I424" s="13"/>
      <c r="J424" s="11"/>
      <c r="K424" s="20"/>
    </row>
    <row r="425" spans="1:11" x14ac:dyDescent="0.25">
      <c r="A425" s="23">
        <f>EDATE(A423,1)</f>
        <v>42917</v>
      </c>
      <c r="B425" s="20" t="s">
        <v>45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49">
        <v>43015</v>
      </c>
    </row>
    <row r="426" spans="1:11" x14ac:dyDescent="0.25">
      <c r="A426" s="23"/>
      <c r="B426" s="20" t="s">
        <v>397</v>
      </c>
      <c r="C426" s="13"/>
      <c r="D426" s="39">
        <v>0.69</v>
      </c>
      <c r="E426" s="13"/>
      <c r="F426" s="20"/>
      <c r="G426" s="13" t="str">
        <f>IF(ISBLANK(Table1[[#This Row],[EARNED]]),"",Table1[[#This Row],[EARNED]])</f>
        <v/>
      </c>
      <c r="H426" s="39"/>
      <c r="I426" s="13"/>
      <c r="J426" s="11"/>
      <c r="K426" s="20"/>
    </row>
    <row r="427" spans="1:11" x14ac:dyDescent="0.25">
      <c r="A427" s="23">
        <f>EDATE(A425,1)</f>
        <v>42948</v>
      </c>
      <c r="B427" s="20" t="s">
        <v>225</v>
      </c>
      <c r="C427" s="13">
        <v>1.25</v>
      </c>
      <c r="D427" s="39">
        <v>0.26700000000000002</v>
      </c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25">
      <c r="A428" s="23">
        <f t="shared" si="3"/>
        <v>42979</v>
      </c>
      <c r="B428" s="20" t="s">
        <v>398</v>
      </c>
      <c r="C428" s="13">
        <v>1.25</v>
      </c>
      <c r="D428" s="39">
        <v>0.20799999999999999</v>
      </c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/>
    </row>
    <row r="429" spans="1:11" x14ac:dyDescent="0.25">
      <c r="A429" s="23">
        <f t="shared" si="3"/>
        <v>43009</v>
      </c>
      <c r="B429" s="20" t="s">
        <v>47</v>
      </c>
      <c r="C429" s="13">
        <v>1.25</v>
      </c>
      <c r="D429" s="39"/>
      <c r="E429" s="13"/>
      <c r="F429" s="20"/>
      <c r="G429" s="13">
        <f>IF(ISBLANK(Table1[[#This Row],[EARNED]]),"",Table1[[#This Row],[EARNED]])</f>
        <v>1.25</v>
      </c>
      <c r="H429" s="39">
        <v>2</v>
      </c>
      <c r="I429" s="13"/>
      <c r="J429" s="11"/>
      <c r="K429" s="20" t="s">
        <v>401</v>
      </c>
    </row>
    <row r="430" spans="1:11" x14ac:dyDescent="0.25">
      <c r="A430" s="23">
        <f t="shared" si="3"/>
        <v>43040</v>
      </c>
      <c r="B430" s="20"/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/>
      <c r="I430" s="13"/>
      <c r="J430" s="11"/>
      <c r="K430" s="20"/>
    </row>
    <row r="431" spans="1:11" x14ac:dyDescent="0.25">
      <c r="A431" s="23">
        <f t="shared" si="3"/>
        <v>43070</v>
      </c>
      <c r="B431" s="20" t="s">
        <v>46</v>
      </c>
      <c r="C431" s="13">
        <v>1.25</v>
      </c>
      <c r="D431" s="39">
        <v>1</v>
      </c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20" t="s">
        <v>400</v>
      </c>
    </row>
    <row r="432" spans="1:11" x14ac:dyDescent="0.25">
      <c r="A432" s="23"/>
      <c r="B432" s="20" t="s">
        <v>310</v>
      </c>
      <c r="C432" s="13"/>
      <c r="D432" s="39">
        <v>4</v>
      </c>
      <c r="E432" s="13"/>
      <c r="F432" s="20"/>
      <c r="G432" s="13" t="str">
        <f>IF(ISBLANK(Table1[[#This Row],[EARNED]]),"",Table1[[#This Row],[EARNED]])</f>
        <v/>
      </c>
      <c r="H432" s="39"/>
      <c r="I432" s="13"/>
      <c r="J432" s="11"/>
      <c r="K432" s="20"/>
    </row>
    <row r="433" spans="1:11" x14ac:dyDescent="0.25">
      <c r="A433" s="23"/>
      <c r="B433" s="20" t="s">
        <v>65</v>
      </c>
      <c r="C433" s="13"/>
      <c r="D433" s="39">
        <v>3</v>
      </c>
      <c r="E433" s="13"/>
      <c r="F433" s="20"/>
      <c r="G433" s="13"/>
      <c r="H433" s="39"/>
      <c r="I433" s="13"/>
      <c r="J433" s="11"/>
      <c r="K433" s="20" t="s">
        <v>399</v>
      </c>
    </row>
    <row r="434" spans="1:11" x14ac:dyDescent="0.25">
      <c r="A434" s="48" t="s">
        <v>44</v>
      </c>
      <c r="B434" s="20"/>
      <c r="C434" s="13"/>
      <c r="D434" s="39"/>
      <c r="E434" s="34" t="s">
        <v>32</v>
      </c>
      <c r="F434" s="20"/>
      <c r="G434" s="13" t="str">
        <f>IF(ISBLANK(Table1[[#This Row],[EARNED]]),"",Table1[[#This Row],[EARNED]])</f>
        <v/>
      </c>
      <c r="H434" s="39"/>
      <c r="I434" s="34" t="s">
        <v>32</v>
      </c>
      <c r="J434" s="11"/>
      <c r="K434" s="20"/>
    </row>
    <row r="435" spans="1:11" x14ac:dyDescent="0.25">
      <c r="A435" s="40">
        <v>43101</v>
      </c>
      <c r="B435" s="20" t="s">
        <v>45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1</v>
      </c>
      <c r="I435" s="9"/>
      <c r="J435" s="11"/>
      <c r="K435" s="49">
        <v>43131</v>
      </c>
    </row>
    <row r="436" spans="1:11" x14ac:dyDescent="0.25">
      <c r="A436" s="40">
        <v>43132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v>43160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43191</v>
      </c>
      <c r="B438" s="20" t="s">
        <v>45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1</v>
      </c>
      <c r="I438" s="9"/>
      <c r="J438" s="11"/>
      <c r="K438" s="49">
        <v>43192</v>
      </c>
    </row>
    <row r="439" spans="1:11" x14ac:dyDescent="0.25">
      <c r="A439" s="40"/>
      <c r="B439" s="20" t="s">
        <v>46</v>
      </c>
      <c r="C439" s="13"/>
      <c r="D439" s="39">
        <v>1</v>
      </c>
      <c r="E439" s="9"/>
      <c r="F439" s="20"/>
      <c r="G439" s="13"/>
      <c r="H439" s="39"/>
      <c r="I439" s="9"/>
      <c r="J439" s="11"/>
      <c r="K439" s="49">
        <v>43216</v>
      </c>
    </row>
    <row r="440" spans="1:11" x14ac:dyDescent="0.25">
      <c r="A440" s="40"/>
      <c r="B440" s="20" t="s">
        <v>47</v>
      </c>
      <c r="C440" s="13"/>
      <c r="D440" s="39"/>
      <c r="E440" s="9"/>
      <c r="F440" s="20"/>
      <c r="G440" s="13"/>
      <c r="H440" s="39">
        <v>2</v>
      </c>
      <c r="I440" s="9"/>
      <c r="J440" s="11"/>
      <c r="K440" s="20" t="s">
        <v>48</v>
      </c>
    </row>
    <row r="441" spans="1:11" x14ac:dyDescent="0.25">
      <c r="A441" s="40">
        <v>43221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43252</v>
      </c>
      <c r="B442" s="15" t="s">
        <v>45</v>
      </c>
      <c r="C442" s="13">
        <v>1.25</v>
      </c>
      <c r="D442" s="43"/>
      <c r="E442" s="9"/>
      <c r="F442" s="15"/>
      <c r="G442" s="42">
        <f>IF(ISBLANK(Table1[[#This Row],[EARNED]]),"",Table1[[#This Row],[EARNED]])</f>
        <v>1.25</v>
      </c>
      <c r="H442" s="43">
        <v>1</v>
      </c>
      <c r="I442" s="9"/>
      <c r="J442" s="12"/>
      <c r="K442" s="50">
        <v>43265</v>
      </c>
    </row>
    <row r="443" spans="1:11" x14ac:dyDescent="0.25">
      <c r="A443" s="40">
        <v>43282</v>
      </c>
      <c r="B443" s="20" t="s">
        <v>45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>
        <v>1</v>
      </c>
      <c r="I443" s="9"/>
      <c r="J443" s="11"/>
      <c r="K443" s="49">
        <v>43304</v>
      </c>
    </row>
    <row r="444" spans="1:11" x14ac:dyDescent="0.25">
      <c r="A444" s="40">
        <v>43313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43344</v>
      </c>
      <c r="B445" s="20" t="s">
        <v>46</v>
      </c>
      <c r="C445" s="13">
        <v>1.25</v>
      </c>
      <c r="D445" s="39">
        <v>1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49">
        <v>43346</v>
      </c>
    </row>
    <row r="446" spans="1:11" x14ac:dyDescent="0.25">
      <c r="A446" s="40">
        <v>43374</v>
      </c>
      <c r="B446" s="20" t="s">
        <v>45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49">
        <v>43377</v>
      </c>
    </row>
    <row r="447" spans="1:11" x14ac:dyDescent="0.25">
      <c r="A447" s="40">
        <v>43405</v>
      </c>
      <c r="B447" s="20" t="s">
        <v>49</v>
      </c>
      <c r="C447" s="13">
        <v>1.25</v>
      </c>
      <c r="D447" s="39">
        <v>5</v>
      </c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 t="s">
        <v>50</v>
      </c>
    </row>
    <row r="448" spans="1:11" x14ac:dyDescent="0.25">
      <c r="A448" s="40"/>
      <c r="B448" s="20" t="s">
        <v>45</v>
      </c>
      <c r="C448" s="13"/>
      <c r="D448" s="39"/>
      <c r="E448" s="9"/>
      <c r="F448" s="20"/>
      <c r="G448" s="13"/>
      <c r="H448" s="39">
        <v>1</v>
      </c>
      <c r="I448" s="9"/>
      <c r="J448" s="11"/>
      <c r="K448" s="49">
        <v>43432</v>
      </c>
    </row>
    <row r="449" spans="1:11" x14ac:dyDescent="0.25">
      <c r="A449" s="40">
        <v>43435</v>
      </c>
      <c r="B449" s="20" t="s">
        <v>47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>
        <v>2</v>
      </c>
      <c r="I449" s="9"/>
      <c r="J449" s="11"/>
      <c r="K449" s="20" t="s">
        <v>51</v>
      </c>
    </row>
    <row r="450" spans="1:11" x14ac:dyDescent="0.25">
      <c r="A450" s="48" t="s">
        <v>52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v>43466</v>
      </c>
      <c r="B451" s="20" t="s">
        <v>47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>
        <v>2</v>
      </c>
      <c r="I451" s="9"/>
      <c r="J451" s="11"/>
      <c r="K451" s="20" t="s">
        <v>54</v>
      </c>
    </row>
    <row r="452" spans="1:11" x14ac:dyDescent="0.25">
      <c r="A452" s="40">
        <v>43497</v>
      </c>
      <c r="B452" s="20" t="s">
        <v>47</v>
      </c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>
        <v>2</v>
      </c>
      <c r="I452" s="9"/>
      <c r="J452" s="11"/>
      <c r="K452" s="20" t="s">
        <v>55</v>
      </c>
    </row>
    <row r="453" spans="1:11" x14ac:dyDescent="0.25">
      <c r="A453" s="40">
        <v>43525</v>
      </c>
      <c r="B453" s="20" t="s">
        <v>45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>
        <v>1</v>
      </c>
      <c r="I453" s="9"/>
      <c r="J453" s="11"/>
      <c r="K453" s="49">
        <v>43529</v>
      </c>
    </row>
    <row r="454" spans="1:11" x14ac:dyDescent="0.25">
      <c r="A454" s="40">
        <v>43556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43586</v>
      </c>
      <c r="B455" s="20" t="s">
        <v>53</v>
      </c>
      <c r="C455" s="13">
        <v>1.25</v>
      </c>
      <c r="D455" s="39">
        <v>2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 t="s">
        <v>56</v>
      </c>
    </row>
    <row r="456" spans="1:11" x14ac:dyDescent="0.25">
      <c r="A456" s="40"/>
      <c r="B456" s="20" t="s">
        <v>45</v>
      </c>
      <c r="C456" s="13"/>
      <c r="D456" s="39"/>
      <c r="E456" s="9"/>
      <c r="F456" s="20"/>
      <c r="G456" s="13"/>
      <c r="H456" s="39">
        <v>1</v>
      </c>
      <c r="I456" s="9"/>
      <c r="J456" s="11"/>
      <c r="K456" s="49">
        <v>43607</v>
      </c>
    </row>
    <row r="457" spans="1:11" x14ac:dyDescent="0.25">
      <c r="A457" s="40">
        <v>43617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43647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43678</v>
      </c>
      <c r="B459" s="20" t="s">
        <v>47</v>
      </c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>
        <v>2</v>
      </c>
      <c r="I459" s="9"/>
      <c r="J459" s="11"/>
      <c r="K459" s="20" t="s">
        <v>57</v>
      </c>
    </row>
    <row r="460" spans="1:11" x14ac:dyDescent="0.25">
      <c r="A460" s="40">
        <v>43709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43739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43770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43800</v>
      </c>
      <c r="B463" s="20" t="s">
        <v>47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>
        <v>2</v>
      </c>
      <c r="I463" s="9"/>
      <c r="J463" s="11"/>
      <c r="K463" s="20" t="s">
        <v>58</v>
      </c>
    </row>
    <row r="464" spans="1:11" x14ac:dyDescent="0.25">
      <c r="A464" s="40"/>
      <c r="B464" s="20" t="s">
        <v>45</v>
      </c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>
        <v>1</v>
      </c>
      <c r="I464" s="9"/>
      <c r="J464" s="11"/>
      <c r="K464" s="49">
        <v>43815</v>
      </c>
    </row>
    <row r="465" spans="1:11" x14ac:dyDescent="0.25">
      <c r="A465" s="40"/>
      <c r="B465" s="20" t="s">
        <v>53</v>
      </c>
      <c r="C465" s="13"/>
      <c r="D465" s="39">
        <v>2</v>
      </c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 t="s">
        <v>59</v>
      </c>
    </row>
    <row r="466" spans="1:11" x14ac:dyDescent="0.25">
      <c r="A466" s="40"/>
      <c r="B466" s="20" t="s">
        <v>46</v>
      </c>
      <c r="C466" s="13"/>
      <c r="D466" s="39">
        <v>1</v>
      </c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49">
        <v>43811</v>
      </c>
    </row>
    <row r="467" spans="1:11" x14ac:dyDescent="0.25">
      <c r="A467" s="40"/>
      <c r="B467" s="20" t="s">
        <v>53</v>
      </c>
      <c r="C467" s="13"/>
      <c r="D467" s="39">
        <v>2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 t="s">
        <v>60</v>
      </c>
    </row>
    <row r="468" spans="1:11" x14ac:dyDescent="0.25">
      <c r="A468" s="48" t="s">
        <v>61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>
        <v>43831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v>43862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43891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v>43922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43952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43983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44013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v>44044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44075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44105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44136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44166</v>
      </c>
      <c r="B480" s="20" t="s">
        <v>62</v>
      </c>
      <c r="C480" s="13">
        <v>1.25</v>
      </c>
      <c r="D480" s="39">
        <v>5</v>
      </c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8" t="s">
        <v>63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44197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44228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44256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44287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40">
        <v>44317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44348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v>44378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44409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44440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44470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44501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 t="s">
        <v>67</v>
      </c>
    </row>
    <row r="493" spans="1:11" x14ac:dyDescent="0.25">
      <c r="A493" s="40">
        <v>44531</v>
      </c>
      <c r="B493" s="20" t="s">
        <v>53</v>
      </c>
      <c r="C493" s="13">
        <v>1.25</v>
      </c>
      <c r="D493" s="39">
        <v>2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8" t="s">
        <v>64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44562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44593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25">
      <c r="A497" s="40">
        <v>44621</v>
      </c>
      <c r="B497" s="20" t="s">
        <v>414</v>
      </c>
      <c r="C497" s="13">
        <v>1.25</v>
      </c>
      <c r="D497" s="39">
        <v>0.11200000000000002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44652</v>
      </c>
      <c r="B498" s="20" t="s">
        <v>152</v>
      </c>
      <c r="C498" s="13">
        <v>1.25</v>
      </c>
      <c r="D498" s="39">
        <v>0.27100000000000002</v>
      </c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44682</v>
      </c>
      <c r="B499" s="20" t="s">
        <v>413</v>
      </c>
      <c r="C499" s="13">
        <v>1.25</v>
      </c>
      <c r="D499" s="39">
        <v>0.25600000000000001</v>
      </c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44713</v>
      </c>
      <c r="B500" s="20" t="s">
        <v>411</v>
      </c>
      <c r="C500" s="13">
        <v>1.25</v>
      </c>
      <c r="D500" s="39">
        <v>1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49">
        <v>45107</v>
      </c>
    </row>
    <row r="501" spans="1:11" x14ac:dyDescent="0.25">
      <c r="A501" s="40"/>
      <c r="B501" s="20" t="s">
        <v>412</v>
      </c>
      <c r="C501" s="13"/>
      <c r="D501" s="39">
        <v>0.317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49"/>
    </row>
    <row r="502" spans="1:11" x14ac:dyDescent="0.25">
      <c r="A502" s="40">
        <v>44743</v>
      </c>
      <c r="B502" s="20" t="s">
        <v>65</v>
      </c>
      <c r="C502" s="13">
        <v>1.25</v>
      </c>
      <c r="D502" s="39">
        <v>3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 t="s">
        <v>66</v>
      </c>
    </row>
    <row r="503" spans="1:11" x14ac:dyDescent="0.25">
      <c r="A503" s="40"/>
      <c r="B503" s="20" t="s">
        <v>45</v>
      </c>
      <c r="C503" s="13"/>
      <c r="D503" s="39"/>
      <c r="E503" s="9"/>
      <c r="F503" s="20"/>
      <c r="G503" s="13"/>
      <c r="H503" s="39">
        <v>1</v>
      </c>
      <c r="I503" s="9"/>
      <c r="J503" s="11"/>
      <c r="K503" s="49">
        <v>44742</v>
      </c>
    </row>
    <row r="504" spans="1:11" x14ac:dyDescent="0.25">
      <c r="A504" s="40"/>
      <c r="B504" s="20" t="s">
        <v>45</v>
      </c>
      <c r="C504" s="13"/>
      <c r="D504" s="39"/>
      <c r="E504" s="9"/>
      <c r="F504" s="20"/>
      <c r="G504" s="13"/>
      <c r="H504" s="39">
        <v>1</v>
      </c>
      <c r="I504" s="9"/>
      <c r="J504" s="11"/>
      <c r="K504" s="49">
        <v>44743</v>
      </c>
    </row>
    <row r="505" spans="1:11" x14ac:dyDescent="0.25">
      <c r="A505" s="40"/>
      <c r="B505" s="20" t="s">
        <v>410</v>
      </c>
      <c r="C505" s="13"/>
      <c r="D505" s="39">
        <v>0.26500000000000001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49"/>
    </row>
    <row r="506" spans="1:11" x14ac:dyDescent="0.25">
      <c r="A506" s="40">
        <v>44774</v>
      </c>
      <c r="B506" s="20" t="s">
        <v>45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9">
        <v>44799</v>
      </c>
    </row>
    <row r="507" spans="1:11" x14ac:dyDescent="0.25">
      <c r="A507" s="40"/>
      <c r="B507" s="20" t="s">
        <v>409</v>
      </c>
      <c r="C507" s="13"/>
      <c r="D507" s="39">
        <v>6.9000000000000006E-2</v>
      </c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49"/>
    </row>
    <row r="508" spans="1:11" x14ac:dyDescent="0.25">
      <c r="A508" s="40">
        <v>44805</v>
      </c>
      <c r="B508" s="20" t="s">
        <v>46</v>
      </c>
      <c r="C508" s="13">
        <v>1.25</v>
      </c>
      <c r="D508" s="39">
        <v>1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49">
        <v>44830</v>
      </c>
    </row>
    <row r="509" spans="1:11" x14ac:dyDescent="0.25">
      <c r="A509" s="40"/>
      <c r="B509" s="20" t="s">
        <v>97</v>
      </c>
      <c r="C509" s="13"/>
      <c r="D509" s="39">
        <v>6.7000000000000004E-2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49"/>
    </row>
    <row r="510" spans="1:11" x14ac:dyDescent="0.25">
      <c r="A510" s="40">
        <v>44835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44866</v>
      </c>
      <c r="B511" s="20" t="s">
        <v>408</v>
      </c>
      <c r="C511" s="13">
        <v>1.25</v>
      </c>
      <c r="D511" s="39">
        <v>1.9000000000000003E-2</v>
      </c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44896</v>
      </c>
      <c r="B512" s="20" t="s">
        <v>65</v>
      </c>
      <c r="C512" s="13">
        <v>1.25</v>
      </c>
      <c r="D512" s="39">
        <v>3</v>
      </c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69</v>
      </c>
    </row>
    <row r="513" spans="1:11" x14ac:dyDescent="0.25">
      <c r="A513" s="40"/>
      <c r="B513" s="20" t="s">
        <v>407</v>
      </c>
      <c r="C513" s="13"/>
      <c r="D513" s="39">
        <v>0.13300000000000001</v>
      </c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8" t="s">
        <v>68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44927</v>
      </c>
      <c r="B515" s="20" t="s">
        <v>425</v>
      </c>
      <c r="C515" s="13">
        <v>1.25</v>
      </c>
      <c r="D515" s="39">
        <v>0.1</v>
      </c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44958</v>
      </c>
      <c r="B516" s="20" t="s">
        <v>424</v>
      </c>
      <c r="C516" s="13">
        <v>1.25</v>
      </c>
      <c r="D516" s="39">
        <v>0.115</v>
      </c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44986</v>
      </c>
      <c r="B517" s="20" t="s">
        <v>46</v>
      </c>
      <c r="C517" s="13">
        <v>1.25</v>
      </c>
      <c r="D517" s="39">
        <v>1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49">
        <v>45013</v>
      </c>
    </row>
    <row r="518" spans="1:11" x14ac:dyDescent="0.25">
      <c r="A518" s="40"/>
      <c r="B518" s="20" t="s">
        <v>411</v>
      </c>
      <c r="C518" s="13"/>
      <c r="D518" s="39">
        <v>1</v>
      </c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49">
        <v>44986</v>
      </c>
    </row>
    <row r="519" spans="1:11" x14ac:dyDescent="0.25">
      <c r="A519" s="40">
        <v>45017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0">
        <v>45047</v>
      </c>
      <c r="B520" s="20" t="s">
        <v>423</v>
      </c>
      <c r="C520" s="13">
        <v>1.25</v>
      </c>
      <c r="D520" s="39">
        <v>2.5000000000000008E-2</v>
      </c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>
        <v>45078</v>
      </c>
      <c r="B521" s="20" t="s">
        <v>53</v>
      </c>
      <c r="C521" s="13">
        <v>1.25</v>
      </c>
      <c r="D521" s="39">
        <v>2</v>
      </c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 t="s">
        <v>406</v>
      </c>
    </row>
    <row r="522" spans="1:11" x14ac:dyDescent="0.25">
      <c r="A522" s="40"/>
      <c r="B522" s="20" t="s">
        <v>418</v>
      </c>
      <c r="C522" s="13"/>
      <c r="D522" s="39">
        <v>6.0000000000000019E-2</v>
      </c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45108</v>
      </c>
      <c r="B523" s="20" t="s">
        <v>45</v>
      </c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>
        <v>1</v>
      </c>
      <c r="I523" s="9"/>
      <c r="J523" s="11"/>
      <c r="K523" s="49">
        <v>45110</v>
      </c>
    </row>
    <row r="524" spans="1:11" x14ac:dyDescent="0.25">
      <c r="A524" s="40"/>
      <c r="B524" s="20" t="s">
        <v>420</v>
      </c>
      <c r="C524" s="13"/>
      <c r="D524" s="39">
        <v>3</v>
      </c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49" t="s">
        <v>421</v>
      </c>
    </row>
    <row r="525" spans="1:11" x14ac:dyDescent="0.25">
      <c r="A525" s="40"/>
      <c r="B525" s="20" t="s">
        <v>422</v>
      </c>
      <c r="C525" s="13"/>
      <c r="D525" s="39">
        <v>5.4000000000000013E-2</v>
      </c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49"/>
    </row>
    <row r="526" spans="1:11" x14ac:dyDescent="0.25">
      <c r="A526" s="40">
        <v>45139</v>
      </c>
      <c r="B526" s="20" t="s">
        <v>126</v>
      </c>
      <c r="C526" s="13">
        <v>1.25</v>
      </c>
      <c r="D526" s="39">
        <v>7.9000000000000015E-2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45170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45200</v>
      </c>
      <c r="B528" s="20" t="s">
        <v>419</v>
      </c>
      <c r="C528" s="13">
        <v>1.25</v>
      </c>
      <c r="D528" s="39">
        <v>6.0000000000000001E-3</v>
      </c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45231</v>
      </c>
      <c r="B529" s="20" t="s">
        <v>282</v>
      </c>
      <c r="C529" s="13">
        <v>1.25</v>
      </c>
      <c r="D529" s="39">
        <v>3</v>
      </c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 t="s">
        <v>416</v>
      </c>
    </row>
    <row r="530" spans="1:11" x14ac:dyDescent="0.25">
      <c r="A530" s="40"/>
      <c r="B530" s="20" t="s">
        <v>418</v>
      </c>
      <c r="C530" s="13"/>
      <c r="D530" s="39">
        <v>6.0000000000000019E-2</v>
      </c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45261</v>
      </c>
      <c r="B531" s="20" t="s">
        <v>45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1</v>
      </c>
      <c r="I531" s="9"/>
      <c r="J531" s="11"/>
      <c r="K531" s="49">
        <v>45279</v>
      </c>
    </row>
    <row r="532" spans="1:11" x14ac:dyDescent="0.25">
      <c r="A532" s="40"/>
      <c r="B532" s="20" t="s">
        <v>417</v>
      </c>
      <c r="C532" s="13"/>
      <c r="D532" s="39">
        <v>0.09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49"/>
    </row>
    <row r="533" spans="1:11" x14ac:dyDescent="0.25">
      <c r="A533" s="48" t="s">
        <v>415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45292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45323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45352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45383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45413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45444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45474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45505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45536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45566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45597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45627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45658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45689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45717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45748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45778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45809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45839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45870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45901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45931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45962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45992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/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/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/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/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/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/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/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/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/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/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/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/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/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/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/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1"/>
      <c r="B573" s="15"/>
      <c r="C573" s="42"/>
      <c r="D573" s="43"/>
      <c r="E573" s="9"/>
      <c r="F573" s="15"/>
      <c r="G573" s="42" t="str">
        <f>IF(ISBLANK(Table1[[#This Row],[EARNED]]),"",Table1[[#This Row],[EARNED]])</f>
        <v/>
      </c>
      <c r="H573" s="43"/>
      <c r="I573" s="9"/>
      <c r="J573" s="12"/>
      <c r="K57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0</v>
      </c>
      <c r="F3" s="11">
        <v>48</v>
      </c>
      <c r="G3" s="45">
        <f>SUMIFS(F7:F14,E7:E14,E3)+SUMIFS(D7:D66,C7:C66,F3)+D3</f>
        <v>0.1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405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25">
      <c r="A7" s="11">
        <f>SUM(Sheet1!E9,Sheet1!I9)</f>
        <v>176.05500000000001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2024-01-30T01:28:13Z</dcterms:modified>
</cp:coreProperties>
</file>