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DSWD-CC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5" l="1"/>
  <c r="G76" i="5" l="1"/>
  <c r="G77" i="5" l="1"/>
  <c r="E9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89" i="5"/>
  <c r="G88" i="5"/>
  <c r="G87" i="5"/>
  <c r="G86" i="5"/>
  <c r="G85" i="5"/>
  <c r="G84" i="5"/>
  <c r="G83" i="5"/>
  <c r="G82" i="5"/>
  <c r="G81" i="5"/>
  <c r="G80" i="5"/>
  <c r="G79" i="5"/>
  <c r="G78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0" i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0" i="1"/>
  <c r="G11" i="1"/>
  <c r="G12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<sst xmlns="http://schemas.openxmlformats.org/spreadsheetml/2006/main" count="160" uniqueCount="94">
  <si>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</si>
  <si>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</si>
  <si>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</si>
  <si>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</si>
  <si>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</si>
  <si>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</si>
  <si>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</si>
  <si>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</si>
  <si>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</si>
  <si>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</si>
  <si>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</si>
  <si>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</si>
  <si>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</si>
  <si>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</si>
  <si>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</si>
  <si>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</si>
  <si>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</si>
  <si>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</si>
  <si>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</si>
  <si>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</si>
  <si>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</si>
  <si>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</si>
  <si>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</si>
  <si>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</si>
  <si>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</si>
  <si>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</si>
  <si>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</si>
  <si>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</si>
  <si>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</si>
  <si>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</si>
  <si>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</si>
  <si>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</si>
  <si>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</si>
  <si>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</si>
  <si>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</si>
  <si>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</si>
  <si>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</si>
  <si>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</si>
  <si>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</si>
  <si>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</si>
  <si>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</si>
  <si>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</si>
  <si>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AMBROCIO, MELODY</t>
  </si>
  <si>
    <t>CASUAL</t>
  </si>
  <si>
    <t>CSWDO</t>
  </si>
  <si>
    <t>2018</t>
  </si>
  <si>
    <t>VL(1-0-0-)</t>
  </si>
  <si>
    <t>SP(1-0-0)</t>
  </si>
  <si>
    <t>SL(1-0-0)</t>
  </si>
  <si>
    <t>SL(2-0-0)</t>
  </si>
  <si>
    <t>8/23,24/2018</t>
  </si>
  <si>
    <t>FL(4-0-0)</t>
  </si>
  <si>
    <t>2019</t>
  </si>
  <si>
    <t>SOLO P(1-0-0)</t>
  </si>
  <si>
    <t>SOLO P(3-0-0)</t>
  </si>
  <si>
    <t>3/29, 4/2-3</t>
  </si>
  <si>
    <t>FL(5-0-0)</t>
  </si>
  <si>
    <t>2020</t>
  </si>
  <si>
    <t>CALAMITY LEAVE</t>
  </si>
  <si>
    <t>9/30,31/2020</t>
  </si>
  <si>
    <t>VL(2-0-0)</t>
  </si>
  <si>
    <t>12/28,29/2020</t>
  </si>
  <si>
    <t>FL(3-0-0)</t>
  </si>
  <si>
    <t>2021</t>
  </si>
  <si>
    <t>VL(5-0-0)</t>
  </si>
  <si>
    <t>12/24-31/2021</t>
  </si>
  <si>
    <t>2022</t>
  </si>
  <si>
    <t>2023</t>
  </si>
  <si>
    <t>SOLO P (4-0-0)</t>
  </si>
  <si>
    <t>5/2-5/2023</t>
  </si>
  <si>
    <t>SP(2-0-0)</t>
  </si>
  <si>
    <t>PARENTAL 5/23,24/2023</t>
  </si>
  <si>
    <t>7/18,20/2023</t>
  </si>
  <si>
    <t>SL(4-0-0)</t>
  </si>
  <si>
    <t>7/27,28,31, 8/1/2023</t>
  </si>
  <si>
    <t>VL(8-0-0)</t>
  </si>
  <si>
    <t>8/2-11/2023</t>
  </si>
  <si>
    <t>VL(1-0-0)</t>
  </si>
  <si>
    <t>9/19-20/2023</t>
  </si>
  <si>
    <t>10/31, 11/3/2023</t>
  </si>
  <si>
    <t>UT(0-0-31)</t>
  </si>
  <si>
    <t>UT(0-0-6)</t>
  </si>
  <si>
    <t>UT(0-0-17)</t>
  </si>
  <si>
    <t>UT(0-0-27)</t>
  </si>
  <si>
    <t>UT(0-2-14)</t>
  </si>
  <si>
    <t>UT(0-1-34)</t>
  </si>
  <si>
    <t>5/16,17, 6/24, 12/29/2022</t>
  </si>
  <si>
    <t>UT(0-0-43)</t>
  </si>
  <si>
    <t>UT(0-0-2)</t>
  </si>
  <si>
    <t>AMBROCIO, MELODY BRIONES</t>
  </si>
  <si>
    <t>VL(4-0-0)</t>
  </si>
  <si>
    <t>11/14-17/2023</t>
  </si>
  <si>
    <t>11/21,22/2023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</si>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</sst>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72" activePane="bottomLeft"/>
      <selection activeCell="F3" sqref="F3:G3"/>
      <selection pane="bottomLeft" activeCell="J92" sqref="J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64.197999999999993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89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 t="s">
        <v>46</v>
      </c>
      <c r="C13" s="13">
        <v>1.25</v>
      </c>
      <c r="D13" s="39">
        <v>1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>
        <v>43185</v>
      </c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49"/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50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43465</v>
      </c>
      <c r="B22" s="20" t="s">
        <v>51</v>
      </c>
      <c r="C22" s="13">
        <v>1.25</v>
      </c>
      <c r="D22" s="39">
        <v>4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56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60</v>
      </c>
      <c r="C48" s="13">
        <v>1.25</v>
      </c>
      <c r="D48" s="39">
        <v>2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 t="s">
        <v>61</v>
      </c>
    </row>
    <row r="49" spans="1:11" x14ac:dyDescent="0.25">
      <c r="A49" s="40"/>
      <c r="B49" s="20" t="s">
        <v>62</v>
      </c>
      <c r="C49" s="13"/>
      <c r="D49" s="39">
        <v>3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8" t="s">
        <v>63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44227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44255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44439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44469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44530</v>
      </c>
      <c r="B61" s="20" t="s">
        <v>64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 t="s">
        <v>65</v>
      </c>
    </row>
    <row r="62" spans="1:11" x14ac:dyDescent="0.25">
      <c r="A62" s="40">
        <v>44561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66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ht="15" customHeight="1" x14ac:dyDescent="0.25">
      <c r="A64" s="40">
        <v>44592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49"/>
    </row>
    <row r="65" spans="1:11" x14ac:dyDescent="0.25">
      <c r="A65" s="40">
        <v>44620</v>
      </c>
      <c r="B65" s="20" t="s">
        <v>85</v>
      </c>
      <c r="C65" s="13">
        <v>1.25</v>
      </c>
      <c r="D65" s="39">
        <v>0.19600000000000001</v>
      </c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49"/>
    </row>
    <row r="66" spans="1:11" x14ac:dyDescent="0.25">
      <c r="A66" s="40">
        <v>44651</v>
      </c>
      <c r="B66" s="20" t="s">
        <v>88</v>
      </c>
      <c r="C66" s="13">
        <v>1.25</v>
      </c>
      <c r="D66" s="39">
        <v>4.0000000000000001E-3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44681</v>
      </c>
      <c r="B67" s="20" t="s">
        <v>87</v>
      </c>
      <c r="C67" s="13">
        <v>1.25</v>
      </c>
      <c r="D67" s="39">
        <v>0.09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44773</v>
      </c>
      <c r="B70" s="20" t="s">
        <v>84</v>
      </c>
      <c r="C70" s="13">
        <v>1.25</v>
      </c>
      <c r="D70" s="39">
        <v>0.27900000000000003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44804</v>
      </c>
      <c r="B71" s="20" t="s">
        <v>83</v>
      </c>
      <c r="C71" s="13">
        <v>1.25</v>
      </c>
      <c r="D71" s="39">
        <v>5.6000000000000015E-2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44834</v>
      </c>
      <c r="B72" s="20" t="s">
        <v>82</v>
      </c>
      <c r="C72" s="13">
        <v>1.25</v>
      </c>
      <c r="D72" s="39">
        <v>3.5000000000000017E-2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44865</v>
      </c>
      <c r="B73" s="20" t="s">
        <v>80</v>
      </c>
      <c r="C73" s="13">
        <v>1.25</v>
      </c>
      <c r="D73" s="39">
        <v>6.5000000000000002E-2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44895</v>
      </c>
      <c r="B74" s="20" t="s">
        <v>81</v>
      </c>
      <c r="C74" s="13">
        <v>1.25</v>
      </c>
      <c r="D74" s="39">
        <v>1.2E-2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44926</v>
      </c>
      <c r="B75" s="20" t="s">
        <v>56</v>
      </c>
      <c r="C75" s="13">
        <v>1.25</v>
      </c>
      <c r="D75" s="39">
        <v>5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49" t="s">
        <v>86</v>
      </c>
    </row>
    <row r="76" spans="1:11" x14ac:dyDescent="0.25">
      <c r="A76" s="40"/>
      <c r="B76" s="20" t="s">
        <v>80</v>
      </c>
      <c r="C76" s="13"/>
      <c r="D76" s="39">
        <v>6.5000000000000002E-2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49"/>
    </row>
    <row r="77" spans="1:11" x14ac:dyDescent="0.25">
      <c r="A77" s="48" t="s">
        <v>67</v>
      </c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>
        <v>44957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44958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44986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45017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45047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45078</v>
      </c>
      <c r="B83" s="20" t="s">
        <v>47</v>
      </c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49">
        <v>45118</v>
      </c>
    </row>
    <row r="84" spans="1:11" x14ac:dyDescent="0.25">
      <c r="A84" s="40">
        <v>45108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45139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45170</v>
      </c>
      <c r="B86" s="20" t="s">
        <v>47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49">
        <v>45173</v>
      </c>
    </row>
    <row r="87" spans="1:11" x14ac:dyDescent="0.25">
      <c r="A87" s="40">
        <v>45200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45231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45261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8" t="s">
        <v>93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45292</v>
      </c>
      <c r="B91" s="20" t="s">
        <v>48</v>
      </c>
      <c r="C91" s="13"/>
      <c r="D91" s="39"/>
      <c r="E91" s="9"/>
      <c r="F91" s="20"/>
      <c r="G91" s="13" t="str">
        <f>IF(ISBLANK(Table13[[#This Row],[EARNED]]),"",Table13[[#This Row],[EARNED]])</f>
        <v/>
      </c>
      <c r="H91" s="39">
        <v>1</v>
      </c>
      <c r="I91" s="9"/>
      <c r="J91" s="11"/>
      <c r="K91" s="49">
        <v>45309</v>
      </c>
    </row>
    <row r="92" spans="1:11" x14ac:dyDescent="0.25">
      <c r="A92" s="40">
        <v>45323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45352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45383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45413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45444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45474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45505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IF(ISBLANK(Table13[[#This Row],[EARNED]]),"",Table13[[#This Row],[EARNED]])</f>
        <v/>
      </c>
      <c r="H133" s="43"/>
      <c r="I133" s="9"/>
      <c r="J133" s="12"/>
      <c r="K13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zoomScaleNormal="100" workbookViewId="0">
      <pane ySplit="3690" topLeftCell="A41" activePane="bottomLeft"/>
      <selection activeCell="B2" sqref="B2:C2"/>
      <selection pane="bottomLeft" activeCell="A49" sqref="A4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89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34.832999999999998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45.832999999999998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43251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43241</v>
      </c>
    </row>
    <row r="12" spans="1:11" x14ac:dyDescent="0.25">
      <c r="A12" s="40">
        <v>43281</v>
      </c>
      <c r="B12" s="15" t="s">
        <v>48</v>
      </c>
      <c r="C12" s="13"/>
      <c r="D12" s="43"/>
      <c r="E12" s="9"/>
      <c r="F12" s="15"/>
      <c r="G12" s="42" t="str">
        <f>IF(ISBLANK(Table1[[#This Row],[EARNED]]),"",Table1[[#This Row],[EARNED]])</f>
        <v/>
      </c>
      <c r="H12" s="43">
        <v>1</v>
      </c>
      <c r="I12" s="9"/>
      <c r="J12" s="12"/>
      <c r="K12" s="50">
        <v>43252</v>
      </c>
    </row>
    <row r="13" spans="1:11" x14ac:dyDescent="0.25">
      <c r="A13" s="40">
        <v>43312</v>
      </c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43301</v>
      </c>
    </row>
    <row r="14" spans="1:11" x14ac:dyDescent="0.25">
      <c r="A14" s="40">
        <v>43343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50</v>
      </c>
    </row>
    <row r="15" spans="1:11" x14ac:dyDescent="0.25">
      <c r="A15" s="40">
        <v>43434</v>
      </c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43413</v>
      </c>
    </row>
    <row r="16" spans="1:11" x14ac:dyDescent="0.25">
      <c r="A16" s="48" t="s">
        <v>52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43496</v>
      </c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>
        <v>43480</v>
      </c>
    </row>
    <row r="18" spans="1:11" x14ac:dyDescent="0.25">
      <c r="A18" s="40">
        <v>43524</v>
      </c>
      <c r="B18" s="20" t="s">
        <v>48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43500</v>
      </c>
    </row>
    <row r="19" spans="1:11" x14ac:dyDescent="0.25">
      <c r="A19" s="40">
        <v>43555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55</v>
      </c>
    </row>
    <row r="20" spans="1:11" x14ac:dyDescent="0.25">
      <c r="A20" s="40">
        <v>43585</v>
      </c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43738</v>
      </c>
      <c r="B21" s="20" t="s">
        <v>47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43712</v>
      </c>
    </row>
    <row r="22" spans="1:11" x14ac:dyDescent="0.25">
      <c r="A22" s="48" t="s">
        <v>57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43890</v>
      </c>
      <c r="B23" s="20" t="s">
        <v>58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43875</v>
      </c>
    </row>
    <row r="24" spans="1:11" x14ac:dyDescent="0.25">
      <c r="A24" s="40">
        <v>44104</v>
      </c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59</v>
      </c>
    </row>
    <row r="25" spans="1:11" x14ac:dyDescent="0.25">
      <c r="A25" s="40">
        <v>44135</v>
      </c>
      <c r="B25" s="20" t="s">
        <v>48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44112</v>
      </c>
    </row>
    <row r="26" spans="1:11" x14ac:dyDescent="0.25">
      <c r="A26" s="40">
        <v>44196</v>
      </c>
      <c r="B26" s="20" t="s">
        <v>60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61</v>
      </c>
    </row>
    <row r="27" spans="1:11" x14ac:dyDescent="0.25">
      <c r="A27" s="40"/>
      <c r="B27" s="20" t="s">
        <v>62</v>
      </c>
      <c r="C27" s="13"/>
      <c r="D27" s="39">
        <v>3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8" t="s">
        <v>66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ht="15" customHeight="1" x14ac:dyDescent="0.25">
      <c r="A29" s="40">
        <v>44592</v>
      </c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44571</v>
      </c>
    </row>
    <row r="30" spans="1:11" ht="15" customHeight="1" x14ac:dyDescent="0.25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44573</v>
      </c>
    </row>
    <row r="31" spans="1:11" x14ac:dyDescent="0.25">
      <c r="A31" s="40">
        <v>44620</v>
      </c>
      <c r="B31" s="20" t="s">
        <v>48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44596</v>
      </c>
    </row>
    <row r="32" spans="1:11" x14ac:dyDescent="0.25">
      <c r="A32" s="40">
        <v>44888</v>
      </c>
      <c r="B32" s="20" t="s">
        <v>47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44889</v>
      </c>
    </row>
    <row r="33" spans="1:11" x14ac:dyDescent="0.25">
      <c r="A33" s="48" t="s">
        <v>67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44958</v>
      </c>
      <c r="B34" s="20" t="s">
        <v>53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44977</v>
      </c>
    </row>
    <row r="35" spans="1:11" x14ac:dyDescent="0.25">
      <c r="A35" s="40">
        <v>45047</v>
      </c>
      <c r="B35" s="20" t="s">
        <v>68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69</v>
      </c>
    </row>
    <row r="36" spans="1:11" x14ac:dyDescent="0.25">
      <c r="A36" s="40"/>
      <c r="B36" s="20" t="s">
        <v>70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71</v>
      </c>
    </row>
    <row r="37" spans="1:11" x14ac:dyDescent="0.25">
      <c r="A37" s="40">
        <v>45078</v>
      </c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45078</v>
      </c>
    </row>
    <row r="38" spans="1:11" x14ac:dyDescent="0.25">
      <c r="A38" s="40">
        <v>45108</v>
      </c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45119</v>
      </c>
    </row>
    <row r="39" spans="1:11" x14ac:dyDescent="0.25">
      <c r="A39" s="40"/>
      <c r="B39" s="20" t="s">
        <v>49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20" t="s">
        <v>72</v>
      </c>
    </row>
    <row r="40" spans="1:11" x14ac:dyDescent="0.25">
      <c r="A40" s="40"/>
      <c r="B40" s="20" t="s">
        <v>73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4</v>
      </c>
      <c r="I40" s="9"/>
      <c r="J40" s="11"/>
      <c r="K40" s="20" t="s">
        <v>74</v>
      </c>
    </row>
    <row r="41" spans="1:11" x14ac:dyDescent="0.25">
      <c r="A41" s="40"/>
      <c r="B41" s="20" t="s">
        <v>75</v>
      </c>
      <c r="C41" s="13"/>
      <c r="D41" s="39">
        <v>8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76</v>
      </c>
    </row>
    <row r="42" spans="1:11" x14ac:dyDescent="0.25">
      <c r="A42" s="40">
        <v>45170</v>
      </c>
      <c r="B42" s="20" t="s">
        <v>77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45191</v>
      </c>
    </row>
    <row r="43" spans="1:11" x14ac:dyDescent="0.25">
      <c r="A43" s="40"/>
      <c r="B43" s="20" t="s">
        <v>49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78</v>
      </c>
    </row>
    <row r="44" spans="1:11" x14ac:dyDescent="0.25">
      <c r="A44" s="40">
        <v>45200</v>
      </c>
      <c r="B44" s="20" t="s">
        <v>48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45204</v>
      </c>
    </row>
    <row r="45" spans="1:11" x14ac:dyDescent="0.25">
      <c r="A45" s="40"/>
      <c r="B45" s="20" t="s">
        <v>60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79</v>
      </c>
    </row>
    <row r="46" spans="1:11" x14ac:dyDescent="0.25">
      <c r="A46" s="40"/>
      <c r="B46" s="20" t="s">
        <v>48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45222</v>
      </c>
    </row>
    <row r="47" spans="1:11" x14ac:dyDescent="0.25">
      <c r="A47" s="40"/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45238</v>
      </c>
    </row>
    <row r="48" spans="1:11" x14ac:dyDescent="0.25">
      <c r="A48" s="40"/>
      <c r="B48" s="20" t="s">
        <v>90</v>
      </c>
      <c r="C48" s="13"/>
      <c r="D48" s="39">
        <v>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91</v>
      </c>
    </row>
    <row r="49" spans="1:11" x14ac:dyDescent="0.25">
      <c r="A49" s="40">
        <v>45231</v>
      </c>
      <c r="B49" s="20" t="s">
        <v>49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92</v>
      </c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1"/>
      <c r="B87" s="15"/>
      <c r="C87" s="42"/>
      <c r="D87" s="43"/>
      <c r="E87" s="9"/>
      <c r="F87" s="15"/>
      <c r="G87" s="42" t="str">
        <f>IF(ISBLANK(Table1[[#This Row],[EARNED]]),"",Table1[[#This Row],[EARNED]])</f>
        <v/>
      </c>
      <c r="H87" s="43"/>
      <c r="I87" s="9"/>
      <c r="J87" s="12"/>
      <c r="K8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54.832999999999998</v>
      </c>
      <c r="B3" s="11">
        <v>71.832999999999998</v>
      </c>
      <c r="D3" s="11"/>
      <c r="E3" s="11"/>
      <c r="F3" s="11">
        <v>2</v>
      </c>
      <c r="G3" s="45">
        <f>SUMIFS(F7:F14,E7:E14,E3)+SUMIFS(D7:D66,C7:C66,F3)+D3</f>
        <v>4.0000000000000001E-3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2024-01-24T05:09:28Z</dcterms:modified>
</cp:coreProperties>
</file>