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41" i="1" l="1"/>
  <c r="G654" i="1" l="1"/>
  <c r="G652" i="1" l="1"/>
  <c r="G651" i="1" l="1"/>
  <c r="G650" i="1" l="1"/>
  <c r="G647" i="1" l="1"/>
  <c r="G645" i="1" l="1"/>
  <c r="G640" i="1" l="1"/>
  <c r="G642" i="1"/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9" i="1"/>
  <c r="G643" i="1"/>
  <c r="G644" i="1"/>
  <c r="G646" i="1"/>
  <c r="G648" i="1"/>
  <c r="G649" i="1"/>
  <c r="G653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<sst xmlns="http://schemas.openxmlformats.org/spreadsheetml/2006/main" count="765" uniqueCount="459">
  <si>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</si>
  <si>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</si>
  <si>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</si>
  <si>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</si>
  <si>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</si>
  <si>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</si>
  <si>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</si>
  <si>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</si>
  <si>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</si>
  <si>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</si>
  <si>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</si>
  <si>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</si>
  <si>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</si>
  <si>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</si>
  <si>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</si>
  <si>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</si>
  <si>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</si>
  <si>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</si>
  <si>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</si>
  <si>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</si>
  <si>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</si>
  <si>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</si>
  <si>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</si>
  <si>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</si>
  <si>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</si>
  <si>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</si>
  <si>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</si>
  <si>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</si>
  <si>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</si>
  <si>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</si>
  <si>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</si>
  <si>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</si>
  <si>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</si>
  <si>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</si>
  <si>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</si>
  <si>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</si>
  <si>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</si>
  <si>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</si>
  <si>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</si>
  <si>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</si>
  <si>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</si>
  <si>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</si>
  <si>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</si>
  <si>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</si>
  <si>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</si>
  <si>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</si>
  <si>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</si>
  <si>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</si>
  <si>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</si>
  <si>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</si>
  <si>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</si>
  <si>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</si>
  <si>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</si>
  <si>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</si>
  <si>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</si>
  <si>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</si>
  <si>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</si>
  <si>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</si>
  <si>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</si>
  <si>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</si>
  <si>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</si>
  <si>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</si>
  <si>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</si>
  <si>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</si>
  <si>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</si>
  <si>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</si>
  <si>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</si>
  <si>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</si>
  <si>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</si>
  <si>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</si>
  <si>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</si>
  <si>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</si>
  <si>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</si>
  <si>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</si>
  <si>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</si>
  <si>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</si>
  <si>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</si>
  <si>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</si>
  <si>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</si>
  <si>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</si>
  <si>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</si>
  <si>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</si>
  <si>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</si>
  <si>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</si>
  <si>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</si>
  <si>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</si>
  <si>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</si>
  <si>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</si>
  <si>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</si>
  <si>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</si>
  <si>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</si>
  <si>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</si>
  <si>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</si>
  <si>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</si>
  <si>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</si>
  <si>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</si>
  <si>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</si>
  <si>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</si>
  <si>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</si>
  <si>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</si>
  <si>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</si>
  <si>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</si>
  <si>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</si>
  <si>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</si>
  <si>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</si>
  <si>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</si>
  <si>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</si>
  <si>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</si>
  <si>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</si>
  <si>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</si>
  <si>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</si>
  <si>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</si>
  <si>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</si>
  <si>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</si>
  <si>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</si>
  <si>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</si>
  <si>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</si>
  <si>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</si>
  <si>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</si>
  <si>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</si>
  <si>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</si>
  <si>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</si>
  <si>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</si>
  <si>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</si>
  <si>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</si>
  <si>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</si>
  <si>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</si>
  <si>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</si>
  <si>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</si>
  <si>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</si>
  <si>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</si>
  <si>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</si>
  <si>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</si>
  <si>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</si>
  <si>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</si>
  <si>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</si>
  <si>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</si>
  <si>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</si>
  <si>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</si>
  <si>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</si>
  <si>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</si>
  <si>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</si>
  <si>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</si>
  <si>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</si>
  <si>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</si>
  <si>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</si>
  <si>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</si>
  <si>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</si>
  <si>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</si>
  <si>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</si>
  <si>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</si>
  <si>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</si>
  <si>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</si>
  <si>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</si>
  <si>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</si>
  <si>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</si>
  <si>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</si>
  <si>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</si>
  <si>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</si>
  <si>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</si>
  <si>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</si>
  <si>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</si>
  <si>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</si>
  <si>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</si>
  <si>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</si>
  <si>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</si>
  <si>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</si>
  <si>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</si>
  <si>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</si>
  <si>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</si>
  <si>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</si>
  <si>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</si>
  <si>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</si>
  <si>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</si>
  <si>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</si>
  <si>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</si>
  <si>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</si>
  <si>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</si>
  <si>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</si>
  <si>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</si>
  <si>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</si>
  <si>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</si>
  <si>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</si>
  <si>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</si>
  <si>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</si>
  <si>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</si>
  <si>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</si>
  <si>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</si>
  <si>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</si>
  <si>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</si>
  <si>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</si>
  <si>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</si>
  <si>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</si>
  <si>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</si>
  <si>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</si>
  <si>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</si>
  <si>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</si>
  <si>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</si>
  <si>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</si>
  <si>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</si>
  <si>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</si>
  <si>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</si>
  <si>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</si>
  <si>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</si>
  <si>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</si>
  <si>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</si>
  <si>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</si>
  <si>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</si>
  <si>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</si>
  <si>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</si>
  <si>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</si>
  <si>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</si>
  <si>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</si>
  <si>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</si>
  <si>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</si>
  <si>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</si>
  <si>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</si>
  <si>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</si>
  <si>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</si>
  <si>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</si>
  <si>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</si>
  <si>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</si>
  <si>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</si>
  <si>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</si>
  <si>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</si>
  <si>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</si>
  <si>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</si>
  <si>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</si>
  <si>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</si>
  <si>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</si>
  <si>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</si>
  <si>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</si>
  <si>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</si>
  <si>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</si>
  <si>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</si>
  <si>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</si>
  <si>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</si>
  <si>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</si>
  <si>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</si>
  <si>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</si>
  <si>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</si>
  <si>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</si>
  <si>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</si>
  <si>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</si>
  <si>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</si>
  <si>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</si>
  <si>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</si>
  <si>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</si>
  <si>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</si>
  <si>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</si>
  <si>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</si>
  <si>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</si>
  <si>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</si>
  <si>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</si>
  <si>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</si>
  <si>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</si>
  <si>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</si>
  <si>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</si>
  <si>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</si>
  <si>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</si>
  <si>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</si>
  <si>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</si>
  <si>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</si>
  <si>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</si>
  <si>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</si>
  <si>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</si>
  <si>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</si>
  <si>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</si>
  <si>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</si>
  <si>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</si>
  <si>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</si>
  <si>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</si>
  <si>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</si>
  <si>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</si>
  <si>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</si>
  <si>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</si>
  <si>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</si>
  <si>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</si>
  <si>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</si>
  <si>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</si>
  <si>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</si>
  <si>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</si>
  <si>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</si>
  <si>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</si>
  <si>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</si>
  <si>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</si>
  <si>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</si>
  <si>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</si>
  <si>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</si>
  <si>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</si>
  <si>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</si>
  <si>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</si>
  <si>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</si>
  <si>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</si>
  <si>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</si>
  <si>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</si>
  <si>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</si>
  <si>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</si>
  <si>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</si>
  <si>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</si>
  <si>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</si>
  <si>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</si>
  <si>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</si>
  <si>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</si>
  <si>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</si>
  <si>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</si>
  <si>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</si>
  <si>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</si>
  <si>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</si>
  <si>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</si>
  <si>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</si>
  <si>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</si>
  <si>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</si>
  <si>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</si>
  <si>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</si>
  <si>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</si>
  <si>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</si>
  <si>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</si>
  <si>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</si>
  <si>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</si>
  <si>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</si>
  <si>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</si>
  <si>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</si>
  <si>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</si>
  <si>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</si>
  <si>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</si>
  <si>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</si>
  <si>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</si>
  <si>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</si>
  <si>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</si>
  <si>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</si>
  <si>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</si>
  <si>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</si>
  <si>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</si>
  <si>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</si>
  <si>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</si>
  <si>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</si>
  <si>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</si>
  <si>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</si>
  <si>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</si>
  <si>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</si>
  <si>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</si>
  <si>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</si>
  <si>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</si>
  <si>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</si>
  <si>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</si>
  <si>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</si>
  <si>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</si>
  <si>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</si>
  <si>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</si>
  <si>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</si>
  <si>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</si>
  <si>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</si>
  <si>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</si>
  <si>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</si>
  <si>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</si>
  <si>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</si>
  <si>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</si>
  <si>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</si>
  <si>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</si>
  <si>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</si>
  <si>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</si>
  <si>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</si>
  <si>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</si>
  <si>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</si>
  <si>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</si>
  <si>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</si>
  <si>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</si>
  <si>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</si>
  <si>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</si>
  <si>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</si>
  <si>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</si>
  <si>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</si>
  <si>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</si>
  <si>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</si>
  <si>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</si>
  <si>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</si>
  <si>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</si>
  <si>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</si>
  <si>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</si>
  <si>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</si>
  <si>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</si>
  <si>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</si>
  <si>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</si>
  <si>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</si>
  <si>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</si>
  <si>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</si>
  <si>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</si>
  <si>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</si>
  <si>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</si>
  <si>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</si>
  <si>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</si>
  <si>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</si>
  <si>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</si>
  <si>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</si>
  <si>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</si>
  <si>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</si>
  <si>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</si>
  <si>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</si>
  <si>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</si>
  <si>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</si>
  <si>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</si>
  <si>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</si>
  <si>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</si>
  <si>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</si>
  <si>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</si>
  <si>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</si>
  <si>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</si>
  <si>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</si>
  <si>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</si>
  <si>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</si>
  <si>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</si>
  <si>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</si>
  <si>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</si>
  <si>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</si>
  <si>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</si>
  <si>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</si>
  <si>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</si>
  <si>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</si>
  <si>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</si>
  <si>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</si>
  <si>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</si>
  <si>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</si>
  <si>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</si>
  <si>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</si>
  <si>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</si>
  <si>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</si>
  <si>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</si>
  <si>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</si>
  <si>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</si>
  <si>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</si>
  <si>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</si>
  <si>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</si>
  <si>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</si>
  <si>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</si>
  <si>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</si>
  <si>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</si>
  <si>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</si>
  <si>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</si>
  <si>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</si>
  <si>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</si>
  <si>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</si>
  <si>
    <t>SL(19-0-0)</t>
  </si>
  <si>
    <t>5/22/2023 - 6/15/2023</t>
  </si>
  <si>
    <t>6/16/2023 - 07/14/2023</t>
  </si>
  <si>
    <t>SL(20-0-0)</t>
  </si>
  <si>
    <t>SL(21-0-0)</t>
  </si>
  <si>
    <t>7/17-21,25-28,31,8/1-4,7-11,14,15/2023</t>
  </si>
  <si>
    <t>8/16-18,22-25,29,29 - 9/1,4-8,11-15/2023</t>
  </si>
  <si>
    <t>ANNIV. 8/31/2023</t>
  </si>
  <si>
    <t>9/18-22,25-29 , 10/2-6, 9-13/2023</t>
  </si>
  <si>
    <t>12/18-22/2023</t>
  </si>
  <si>
    <t>11/16,17,20-24,28-30, 12/1,4-7,11-15/2023</t>
  </si>
  <si>
    <t>10/16-20,23-27,31, 11/3, 6-10,13-15/2023</t>
  </si>
  <si>
    <t>2024</t>
  </si>
  <si>
    <t>12/26,27/2023 (27,28)</t>
  </si>
  <si>
    <t>A(1-0-0)</t>
  </si>
  <si>
    <t>UT(0-0-16)</t>
  </si>
  <si>
    <t>UT(0-3-36)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</si>
</sst>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9" totalsRowShown="0" headerRowDxfId="14" headerRowBorderDxfId="13" tableBorderDxfId="12" totalsRowBorderDxfId="11">
  <autoFilter ref="A8:K69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9"/>
  <sheetViews>
    <sheetView tabSelected="1" zoomScaleNormal="100" workbookViewId="0">
      <pane ySplit="3690" topLeftCell="A649" activePane="bottomLeft"/>
      <selection activeCell="H17" sqref="H17"/>
      <selection pane="bottomLeft" activeCell="C665" sqref="C6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25">
      <c r="A5" s="16"/>
      <c r="F5" s="1" t="s">
        <v>122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66.58600000000007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83.55</v>
      </c>
      <c r="J9" s="11"/>
      <c r="K9" s="20"/>
    </row>
    <row r="10" spans="1:11" x14ac:dyDescent="0.25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25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25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25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25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25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25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25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25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25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25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25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25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25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25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25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25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25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25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25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25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25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25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25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25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25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25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25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25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25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25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25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25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25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25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25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25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25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25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25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25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25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25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25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25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25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25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25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25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25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25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25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25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25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25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25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25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25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25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25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25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25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25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25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25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25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25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25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25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25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25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25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25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25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25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25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25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25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25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25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25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25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25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25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25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25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25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25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25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25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25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25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25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25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25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25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25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25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25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25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25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25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25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25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25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25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25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25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25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25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25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25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25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25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25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25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25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25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25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25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25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25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25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25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25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25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25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25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25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25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25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25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25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25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25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25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25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25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25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25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25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25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25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25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25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25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25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25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25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25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25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25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25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25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25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25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25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25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25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25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25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25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25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25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25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25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25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25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25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25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25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25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25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25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25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25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25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25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25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25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25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25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25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25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25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25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25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25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25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25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25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25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25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25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25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25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25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25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25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25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25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25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25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25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25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25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25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25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25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25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25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25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25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25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25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25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25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25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25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25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25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25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25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25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25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25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25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25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25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25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25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25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25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25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25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25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25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25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25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25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25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25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25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25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25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25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25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25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25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25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25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25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25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25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25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25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25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25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25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25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25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25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25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25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25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25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25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25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25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25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25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25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25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25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25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25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25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25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25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25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25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25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25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25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25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25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25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25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25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25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25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25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25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25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25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25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25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25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25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25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25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25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25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25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25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25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25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25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25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25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25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25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25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25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25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25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25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25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25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25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25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25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25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25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25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25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25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25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25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25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25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25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25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25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25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25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25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25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25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25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25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25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25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25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25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25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25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25">
      <c r="A626" s="39">
        <v>44713</v>
      </c>
      <c r="B626" s="20" t="s">
        <v>216</v>
      </c>
      <c r="C626" s="13">
        <v>1.25</v>
      </c>
      <c r="D626" s="38">
        <v>0.11900000000000001</v>
      </c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25">
      <c r="A627" s="39">
        <v>44743</v>
      </c>
      <c r="B627" s="20" t="s">
        <v>96</v>
      </c>
      <c r="C627" s="13">
        <v>1.25</v>
      </c>
      <c r="D627" s="38">
        <v>3.1000000000000014E-2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25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25">
      <c r="A629" s="39">
        <v>44805</v>
      </c>
      <c r="B629" s="20" t="s">
        <v>231</v>
      </c>
      <c r="C629" s="13">
        <v>1.25</v>
      </c>
      <c r="D629" s="38">
        <v>6.7000000000000004E-2</v>
      </c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25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44896</v>
      </c>
      <c r="B632" s="20" t="s">
        <v>210</v>
      </c>
      <c r="C632" s="13">
        <v>1.25</v>
      </c>
      <c r="D632" s="38">
        <v>2E-3</v>
      </c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44958</v>
      </c>
      <c r="B635" s="20" t="s">
        <v>458</v>
      </c>
      <c r="C635" s="13">
        <v>1.25</v>
      </c>
      <c r="D635" s="38">
        <v>0.45</v>
      </c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44986</v>
      </c>
      <c r="B636" s="20" t="s">
        <v>456</v>
      </c>
      <c r="C636" s="13">
        <v>1.25</v>
      </c>
      <c r="D636" s="38">
        <v>1</v>
      </c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48">
        <v>44995</v>
      </c>
    </row>
    <row r="637" spans="1:11" x14ac:dyDescent="0.25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25">
      <c r="A638" s="39"/>
      <c r="B638" s="20" t="s">
        <v>456</v>
      </c>
      <c r="C638" s="13"/>
      <c r="D638" s="38">
        <v>1</v>
      </c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48">
        <v>45033</v>
      </c>
    </row>
    <row r="639" spans="1:11" x14ac:dyDescent="0.25">
      <c r="A639" s="39">
        <v>45047</v>
      </c>
      <c r="B639" s="20" t="s">
        <v>88</v>
      </c>
      <c r="C639" s="13">
        <v>1.25</v>
      </c>
      <c r="D639" s="38"/>
      <c r="E639" s="9"/>
      <c r="F639" s="20"/>
      <c r="G639" s="13">
        <f>IF(ISBLANK(Table1[[#This Row],[EARNED]]),"",Table1[[#This Row],[EARNED]])</f>
        <v>1.25</v>
      </c>
      <c r="H639" s="38">
        <v>1</v>
      </c>
      <c r="I639" s="9"/>
      <c r="J639" s="11"/>
      <c r="K639" s="48">
        <v>45061</v>
      </c>
    </row>
    <row r="640" spans="1:11" x14ac:dyDescent="0.25">
      <c r="A640" s="39"/>
      <c r="B640" s="20" t="s">
        <v>442</v>
      </c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>
        <v>19</v>
      </c>
      <c r="I640" s="9"/>
      <c r="J640" s="11"/>
      <c r="K640" s="48" t="s">
        <v>443</v>
      </c>
    </row>
    <row r="641" spans="1:11" x14ac:dyDescent="0.25">
      <c r="A641" s="39"/>
      <c r="B641" s="20" t="s">
        <v>457</v>
      </c>
      <c r="C641" s="13"/>
      <c r="D641" s="38">
        <v>3.3000000000000015E-2</v>
      </c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48"/>
    </row>
    <row r="642" spans="1:11" x14ac:dyDescent="0.25">
      <c r="A642" s="39">
        <v>45078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48"/>
    </row>
    <row r="643" spans="1:11" x14ac:dyDescent="0.25">
      <c r="A643" s="39">
        <v>45108</v>
      </c>
      <c r="B643" s="20" t="s">
        <v>445</v>
      </c>
      <c r="C643" s="13">
        <v>1.25</v>
      </c>
      <c r="D643" s="38"/>
      <c r="E643" s="9"/>
      <c r="F643" s="20"/>
      <c r="G643" s="13">
        <f>IF(ISBLANK(Table1[[#This Row],[EARNED]]),"",Table1[[#This Row],[EARNED]])</f>
        <v>1.25</v>
      </c>
      <c r="H643" s="38">
        <v>20</v>
      </c>
      <c r="I643" s="9"/>
      <c r="J643" s="11"/>
      <c r="K643" s="20" t="s">
        <v>444</v>
      </c>
    </row>
    <row r="644" spans="1:11" x14ac:dyDescent="0.25">
      <c r="A644" s="39">
        <v>45139</v>
      </c>
      <c r="B644" s="20" t="s">
        <v>446</v>
      </c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>
        <v>21</v>
      </c>
      <c r="I644" s="9"/>
      <c r="J644" s="11"/>
      <c r="K644" s="20" t="s">
        <v>447</v>
      </c>
    </row>
    <row r="645" spans="1:11" x14ac:dyDescent="0.25">
      <c r="A645" s="39"/>
      <c r="B645" s="20" t="s">
        <v>445</v>
      </c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>
        <v>20</v>
      </c>
      <c r="I645" s="9"/>
      <c r="J645" s="11"/>
      <c r="K645" s="20" t="s">
        <v>448</v>
      </c>
    </row>
    <row r="646" spans="1:11" x14ac:dyDescent="0.25">
      <c r="A646" s="39">
        <v>45170</v>
      </c>
      <c r="B646" s="20" t="s">
        <v>46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20" t="s">
        <v>449</v>
      </c>
    </row>
    <row r="647" spans="1:11" x14ac:dyDescent="0.25">
      <c r="A647" s="39"/>
      <c r="B647" s="20" t="s">
        <v>445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>
        <v>20</v>
      </c>
      <c r="I647" s="9"/>
      <c r="J647" s="11"/>
      <c r="K647" s="20" t="s">
        <v>450</v>
      </c>
    </row>
    <row r="648" spans="1:11" x14ac:dyDescent="0.25">
      <c r="A648" s="39">
        <v>45200</v>
      </c>
      <c r="B648" s="20"/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25">
      <c r="A649" s="39">
        <v>45231</v>
      </c>
      <c r="B649" s="20" t="s">
        <v>90</v>
      </c>
      <c r="C649" s="13">
        <v>1.25</v>
      </c>
      <c r="D649" s="38">
        <v>2</v>
      </c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 t="s">
        <v>455</v>
      </c>
    </row>
    <row r="650" spans="1:11" x14ac:dyDescent="0.25">
      <c r="A650" s="39"/>
      <c r="B650" s="20" t="s">
        <v>47</v>
      </c>
      <c r="C650" s="13"/>
      <c r="D650" s="38">
        <v>5</v>
      </c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 t="s">
        <v>451</v>
      </c>
    </row>
    <row r="651" spans="1:11" x14ac:dyDescent="0.25">
      <c r="A651" s="39"/>
      <c r="B651" s="20" t="s">
        <v>445</v>
      </c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>
        <v>20</v>
      </c>
      <c r="I651" s="9"/>
      <c r="J651" s="11"/>
      <c r="K651" s="20" t="s">
        <v>452</v>
      </c>
    </row>
    <row r="652" spans="1:11" x14ac:dyDescent="0.25">
      <c r="A652" s="39"/>
      <c r="B652" s="20" t="s">
        <v>445</v>
      </c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>
        <v>20</v>
      </c>
      <c r="I652" s="9"/>
      <c r="J652" s="11"/>
      <c r="K652" s="20" t="s">
        <v>453</v>
      </c>
    </row>
    <row r="653" spans="1:11" x14ac:dyDescent="0.25">
      <c r="A653" s="39">
        <v>45261</v>
      </c>
      <c r="B653" s="20" t="s">
        <v>456</v>
      </c>
      <c r="C653" s="13">
        <v>1.25</v>
      </c>
      <c r="D653" s="38">
        <v>1</v>
      </c>
      <c r="E653" s="9"/>
      <c r="F653" s="20"/>
      <c r="G653" s="13">
        <f>IF(ISBLANK(Table1[[#This Row],[EARNED]]),"",Table1[[#This Row],[EARNED]])</f>
        <v>1.25</v>
      </c>
      <c r="H653" s="38"/>
      <c r="I653" s="9"/>
      <c r="J653" s="11"/>
      <c r="K653" s="48">
        <v>45289</v>
      </c>
    </row>
    <row r="654" spans="1:11" x14ac:dyDescent="0.25">
      <c r="A654" s="47" t="s">
        <v>454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45292</v>
      </c>
      <c r="B655" s="20"/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/>
      <c r="I655" s="9"/>
      <c r="J655" s="11"/>
      <c r="K655" s="20"/>
    </row>
    <row r="656" spans="1:11" x14ac:dyDescent="0.25">
      <c r="A656" s="39">
        <v>45323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45352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45383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45413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45444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45474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45505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45536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45566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45597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25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25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25">
      <c r="A699" s="40"/>
      <c r="B699" s="15"/>
      <c r="C699" s="41"/>
      <c r="D699" s="42"/>
      <c r="E699" s="9"/>
      <c r="F699" s="15"/>
      <c r="G699" s="41" t="str">
        <f>IF(ISBLANK(Table1[[#This Row],[EARNED]]),"",Table1[[#This Row],[EARNED]])</f>
        <v/>
      </c>
      <c r="H699" s="42"/>
      <c r="I699" s="9"/>
      <c r="J699" s="12"/>
      <c r="K6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24.69</v>
      </c>
      <c r="B3" s="11">
        <v>55.55</v>
      </c>
      <c r="D3" s="11">
        <v>0</v>
      </c>
      <c r="E3" s="11">
        <v>3</v>
      </c>
      <c r="F3" s="11">
        <v>36</v>
      </c>
      <c r="G3" s="44">
        <f>SUMIFS(F7:F14,E7:E14,E3)+SUMIFS(D7:D66,C7:C66,F3)+D3</f>
        <v>0.45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25">
      <c r="A7" s="11">
        <f>SUM(Sheet1!E9,Sheet1!I9)</f>
        <v>150.13600000000008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2024-02-06T02:00:53Z</dcterms:modified>
</cp:coreProperties>
</file>